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42 8RC\Desktop\HonkaiImpact3rd_CharacterCategory\Assets\ExcelImporter\"/>
    </mc:Choice>
  </mc:AlternateContent>
  <xr:revisionPtr revIDLastSave="0" documentId="13_ncr:1_{07A9DB2D-85C2-4AAD-B193-6E548BFBA6BF}" xr6:coauthVersionLast="47" xr6:coauthVersionMax="47" xr10:uidLastSave="{00000000-0000-0000-0000-000000000000}"/>
  <bookViews>
    <workbookView xWindow="-110" yWindow="-110" windowWidth="19420" windowHeight="10420" activeTab="2" xr2:uid="{A9D81FDE-F90A-44B8-9F30-C74DE307B7EE}"/>
  </bookViews>
  <sheets>
    <sheet name="Character_Info" sheetId="1" r:id="rId1"/>
    <sheet name="Properties_Info" sheetId="3" r:id="rId2"/>
    <sheet name="Ability_Info" sheetId="5" r:id="rId3"/>
    <sheet name="Rank_Info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3" i="1" l="1"/>
  <c r="Y14" i="1"/>
  <c r="Y15" i="1"/>
  <c r="Y16" i="1"/>
  <c r="Y12" i="1"/>
  <c r="X12" i="1" a="1"/>
  <c r="X12" i="1" s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10" i="1"/>
  <c r="I10" i="1"/>
  <c r="M20" i="1"/>
  <c r="M21" i="1"/>
  <c r="M22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19" i="1"/>
  <c r="M18" i="1"/>
  <c r="M17" i="1"/>
  <c r="M16" i="1"/>
  <c r="M15" i="1"/>
  <c r="M14" i="1"/>
  <c r="M13" i="1"/>
  <c r="M12" i="1"/>
  <c r="M11" i="1"/>
  <c r="M10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X18" i="1" l="1" a="1"/>
  <c r="X18" i="1" s="1"/>
  <c r="Y18" i="1" s="1"/>
  <c r="X21" i="1" a="1"/>
  <c r="X21" i="1" s="1"/>
  <c r="Y21" i="1" s="1"/>
  <c r="Y10" i="1"/>
  <c r="Y23" i="1" l="1"/>
  <c r="Y29" i="1"/>
  <c r="Y19" i="1"/>
  <c r="Y42" i="1"/>
  <c r="Y41" i="1"/>
  <c r="Y40" i="1"/>
  <c r="Y28" i="1"/>
  <c r="Y39" i="1"/>
  <c r="Y27" i="1"/>
  <c r="Y38" i="1"/>
  <c r="Y37" i="1"/>
  <c r="Y20" i="1"/>
  <c r="Y22" i="1"/>
  <c r="Y36" i="1"/>
  <c r="Y35" i="1"/>
  <c r="Y30" i="1"/>
  <c r="Y24" i="1"/>
  <c r="Y34" i="1"/>
  <c r="Y25" i="1"/>
  <c r="Y33" i="1"/>
  <c r="Y26" i="1"/>
  <c r="Y32" i="1"/>
  <c r="Y43" i="1"/>
  <c r="Y31" i="1"/>
  <c r="Y44" i="1" l="1"/>
  <c r="Y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<sst xmlns="http://schemas.openxmlformats.org/spreadsheetml/2006/main" count="706" uniqueCount="201">
  <si>
    <t>이름</t>
    <phoneticPr fontId="2" type="noConversion"/>
  </si>
  <si>
    <t>속성</t>
    <phoneticPr fontId="2" type="noConversion"/>
  </si>
  <si>
    <t>특성1</t>
    <phoneticPr fontId="2" type="noConversion"/>
  </si>
  <si>
    <t>특성2</t>
    <phoneticPr fontId="2" type="noConversion"/>
  </si>
  <si>
    <t>특성3</t>
    <phoneticPr fontId="2" type="noConversion"/>
  </si>
  <si>
    <t>특성4</t>
    <phoneticPr fontId="2" type="noConversion"/>
  </si>
  <si>
    <t>특성5</t>
    <phoneticPr fontId="2" type="noConversion"/>
  </si>
  <si>
    <t>키아나·카스라나</t>
    <phoneticPr fontId="2" type="noConversion"/>
  </si>
  <si>
    <t>투예복·백련</t>
    <phoneticPr fontId="2" type="noConversion"/>
  </si>
  <si>
    <t>기계</t>
    <phoneticPr fontId="2" type="noConversion"/>
  </si>
  <si>
    <t>B</t>
    <phoneticPr fontId="2" type="noConversion"/>
  </si>
  <si>
    <t>물리</t>
    <phoneticPr fontId="2" type="noConversion"/>
  </si>
  <si>
    <t>기절</t>
    <phoneticPr fontId="2" type="noConversion"/>
  </si>
  <si>
    <t>폭발, 버스트</t>
    <phoneticPr fontId="2" type="noConversion"/>
  </si>
  <si>
    <t>시공</t>
    <phoneticPr fontId="2" type="noConversion"/>
  </si>
  <si>
    <t>발키리·레인저</t>
    <phoneticPr fontId="2" type="noConversion"/>
  </si>
  <si>
    <t>A</t>
    <phoneticPr fontId="2" type="noConversion"/>
  </si>
  <si>
    <t>흡인</t>
    <phoneticPr fontId="2" type="noConversion"/>
  </si>
  <si>
    <t>출혈</t>
    <phoneticPr fontId="2" type="noConversion"/>
  </si>
  <si>
    <t>천궁의 레인저</t>
    <phoneticPr fontId="2" type="noConversion"/>
  </si>
  <si>
    <t>성녀의 기도</t>
    <phoneticPr fontId="2" type="noConversion"/>
  </si>
  <si>
    <t>이능</t>
    <phoneticPr fontId="2" type="noConversion"/>
  </si>
  <si>
    <t>치료</t>
    <phoneticPr fontId="2" type="noConversion"/>
  </si>
  <si>
    <t>취약</t>
    <phoneticPr fontId="2" type="noConversion"/>
  </si>
  <si>
    <t>백기사·월광</t>
    <phoneticPr fontId="2" type="noConversion"/>
  </si>
  <si>
    <t>생물</t>
    <phoneticPr fontId="2" type="noConversion"/>
  </si>
  <si>
    <t>S</t>
    <phoneticPr fontId="2" type="noConversion"/>
  </si>
  <si>
    <t>높은 빈도</t>
    <phoneticPr fontId="2" type="noConversion"/>
  </si>
  <si>
    <t>공간의 율자</t>
    <phoneticPr fontId="2" type="noConversion"/>
  </si>
  <si>
    <t>대공</t>
    <phoneticPr fontId="2" type="noConversion"/>
  </si>
  <si>
    <t>신염의 율자</t>
    <phoneticPr fontId="2" type="noConversion"/>
  </si>
  <si>
    <t>화염 대미지</t>
    <phoneticPr fontId="2" type="noConversion"/>
  </si>
  <si>
    <t>라이덴 메이</t>
    <phoneticPr fontId="2" type="noConversion"/>
  </si>
  <si>
    <t>펄스 슈트·비홍</t>
    <phoneticPr fontId="2" type="noConversion"/>
  </si>
  <si>
    <t>발키리·스트라이크</t>
    <phoneticPr fontId="2" type="noConversion"/>
  </si>
  <si>
    <t>새벽의 스트라이커</t>
    <phoneticPr fontId="2" type="noConversion"/>
  </si>
  <si>
    <t>마비</t>
    <phoneticPr fontId="2" type="noConversion"/>
  </si>
  <si>
    <t>그림자의 춤</t>
    <phoneticPr fontId="2" type="noConversion"/>
  </si>
  <si>
    <t>단죄의 그림자</t>
    <phoneticPr fontId="2" type="noConversion"/>
  </si>
  <si>
    <t>강타</t>
    <phoneticPr fontId="2" type="noConversion"/>
  </si>
  <si>
    <t>뇌전 여왕의 귀신 갑주</t>
    <phoneticPr fontId="2" type="noConversion"/>
  </si>
  <si>
    <t>뇌전 대미지</t>
    <phoneticPr fontId="2" type="noConversion"/>
  </si>
  <si>
    <t>번개의 율자</t>
    <phoneticPr fontId="2" type="noConversion"/>
  </si>
  <si>
    <t>브로냐·자이칙</t>
    <phoneticPr fontId="2" type="noConversion"/>
  </si>
  <si>
    <t>발키리·채리엇</t>
    <phoneticPr fontId="2" type="noConversion"/>
  </si>
  <si>
    <t>점화</t>
    <phoneticPr fontId="2" type="noConversion"/>
  </si>
  <si>
    <t>기동장갑·황매화</t>
    <phoneticPr fontId="2" type="noConversion"/>
  </si>
  <si>
    <t>혜성 구동</t>
    <phoneticPr fontId="2" type="noConversion"/>
  </si>
  <si>
    <t>허약</t>
    <phoneticPr fontId="2" type="noConversion"/>
  </si>
  <si>
    <t>은랑의 여명</t>
    <phoneticPr fontId="2" type="noConversion"/>
  </si>
  <si>
    <t>설원 저격수</t>
    <phoneticPr fontId="2" type="noConversion"/>
  </si>
  <si>
    <t>빙결</t>
    <phoneticPr fontId="2" type="noConversion"/>
  </si>
  <si>
    <t>이도 흑핵 침식</t>
    <phoneticPr fontId="2" type="noConversion"/>
  </si>
  <si>
    <t>핵서 버니</t>
    <phoneticPr fontId="2" type="noConversion"/>
  </si>
  <si>
    <t>빙결 대미지</t>
    <phoneticPr fontId="2" type="noConversion"/>
  </si>
  <si>
    <t>차원 경계 돌파</t>
    <phoneticPr fontId="2" type="noConversion"/>
  </si>
  <si>
    <t>이치의 율자</t>
    <phoneticPr fontId="2" type="noConversion"/>
  </si>
  <si>
    <t>차생의 은익</t>
    <phoneticPr fontId="2" type="noConversion"/>
  </si>
  <si>
    <t>무라타 히메코</t>
    <phoneticPr fontId="2" type="noConversion"/>
  </si>
  <si>
    <t>전장의 질풍</t>
    <phoneticPr fontId="2" type="noConversion"/>
  </si>
  <si>
    <t>극지전인</t>
    <phoneticPr fontId="2" type="noConversion"/>
  </si>
  <si>
    <t>발키리·개선</t>
    <phoneticPr fontId="2" type="noConversion"/>
  </si>
  <si>
    <t>퓨전 아머·스칼렛</t>
    <phoneticPr fontId="2" type="noConversion"/>
  </si>
  <si>
    <t>진홍의 기사·월식</t>
    <phoneticPr fontId="2" type="noConversion"/>
  </si>
  <si>
    <t>핏빛 장미</t>
    <phoneticPr fontId="2" type="noConversion"/>
  </si>
  <si>
    <t>테레사·아포칼립스</t>
    <phoneticPr fontId="2" type="noConversion"/>
  </si>
  <si>
    <t>발키리·서약</t>
    <phoneticPr fontId="2" type="noConversion"/>
  </si>
  <si>
    <t>월하초옹</t>
    <phoneticPr fontId="2" type="noConversion"/>
  </si>
  <si>
    <t>앵화윤무</t>
    <phoneticPr fontId="2" type="noConversion"/>
  </si>
  <si>
    <t>삭야관성</t>
    <phoneticPr fontId="2" type="noConversion"/>
  </si>
  <si>
    <t>처형복·반혼초</t>
    <phoneticPr fontId="2" type="noConversion"/>
  </si>
  <si>
    <t>황혼기사·월황</t>
    <phoneticPr fontId="2" type="noConversion"/>
  </si>
  <si>
    <t>신은송가</t>
    <phoneticPr fontId="2" type="noConversion"/>
  </si>
  <si>
    <t>후 카</t>
    <phoneticPr fontId="2" type="noConversion"/>
  </si>
  <si>
    <t>발키리·해청</t>
    <phoneticPr fontId="2" type="noConversion"/>
  </si>
  <si>
    <t>안개성의 해청</t>
    <phoneticPr fontId="2" type="noConversion"/>
  </si>
  <si>
    <t>백야집사</t>
    <phoneticPr fontId="2" type="noConversion"/>
  </si>
  <si>
    <t>영기사·월륜</t>
    <phoneticPr fontId="2" type="noConversion"/>
  </si>
  <si>
    <t>의식의 율자</t>
    <phoneticPr fontId="2" type="noConversion"/>
  </si>
  <si>
    <t>치령</t>
    <phoneticPr fontId="2" type="noConversion"/>
  </si>
  <si>
    <t>단심의 먹구름</t>
    <phoneticPr fontId="2" type="noConversion"/>
  </si>
  <si>
    <t>리타·로스바이세</t>
    <phoneticPr fontId="2" type="noConversion"/>
  </si>
  <si>
    <t>검은 장미</t>
    <phoneticPr fontId="2" type="noConversion"/>
  </si>
  <si>
    <t>헌트 슈트·팬텀 아이언</t>
    <phoneticPr fontId="2" type="noConversion"/>
  </si>
  <si>
    <t>창기사·월혼</t>
    <phoneticPr fontId="2" type="noConversion"/>
  </si>
  <si>
    <t>로스트 로즈마리</t>
    <phoneticPr fontId="2" type="noConversion"/>
  </si>
  <si>
    <t>양자</t>
    <phoneticPr fontId="2" type="noConversion"/>
  </si>
  <si>
    <t>성극요란</t>
    <phoneticPr fontId="2" type="noConversion"/>
  </si>
  <si>
    <t>밤 그림자 카스미</t>
    <phoneticPr fontId="2" type="noConversion"/>
  </si>
  <si>
    <t>야에 사쿠라</t>
    <phoneticPr fontId="2" type="noConversion"/>
  </si>
  <si>
    <t>역신 무녀</t>
    <phoneticPr fontId="2" type="noConversion"/>
  </si>
  <si>
    <t>진염행혼</t>
    <phoneticPr fontId="2" type="noConversion"/>
  </si>
  <si>
    <t>현신화·물망초</t>
    <phoneticPr fontId="2" type="noConversion"/>
  </si>
  <si>
    <t>카렌·카스라나</t>
    <phoneticPr fontId="2" type="noConversion"/>
  </si>
  <si>
    <t>성결 예장·금양</t>
    <phoneticPr fontId="2" type="noConversion"/>
  </si>
  <si>
    <t>원죄 사냥꾼</t>
    <phoneticPr fontId="2" type="noConversion"/>
  </si>
  <si>
    <t>제6야상곡</t>
    <phoneticPr fontId="2" type="noConversion"/>
  </si>
  <si>
    <t>로잘리아·아린</t>
    <phoneticPr fontId="2" type="noConversion"/>
  </si>
  <si>
    <t>블루베리 특공</t>
    <phoneticPr fontId="2" type="noConversion"/>
  </si>
  <si>
    <t>체리 폭탄</t>
    <phoneticPr fontId="2" type="noConversion"/>
  </si>
  <si>
    <r>
      <t>열광 템포</t>
    </r>
    <r>
      <rPr>
        <sz val="11"/>
        <color theme="1"/>
        <rFont val="Calibri"/>
        <family val="2"/>
        <charset val="161"/>
      </rPr>
      <t>Δ</t>
    </r>
    <phoneticPr fontId="2" type="noConversion"/>
  </si>
  <si>
    <t>제레·발레리</t>
    <phoneticPr fontId="2" type="noConversion"/>
  </si>
  <si>
    <t>환해의 꿈나비</t>
    <phoneticPr fontId="2" type="noConversion"/>
  </si>
  <si>
    <t>피안쌍생</t>
    <phoneticPr fontId="2" type="noConversion"/>
  </si>
  <si>
    <t>염야성연</t>
    <phoneticPr fontId="2" type="noConversion"/>
  </si>
  <si>
    <t>듀란달</t>
    <phoneticPr fontId="2" type="noConversion"/>
  </si>
  <si>
    <t>발키리·영광</t>
    <phoneticPr fontId="2" type="noConversion"/>
  </si>
  <si>
    <t>성휘의 기사·월백</t>
    <phoneticPr fontId="2" type="noConversion"/>
  </si>
  <si>
    <t>데아 앵커</t>
    <phoneticPr fontId="2" type="noConversion"/>
  </si>
  <si>
    <t>천원기사</t>
    <phoneticPr fontId="2" type="noConversion"/>
  </si>
  <si>
    <t>허수</t>
    <phoneticPr fontId="2" type="noConversion"/>
  </si>
  <si>
    <t>피슬</t>
    <phoneticPr fontId="2" type="noConversion"/>
  </si>
  <si>
    <t>단죄의 황녀!!</t>
    <phoneticPr fontId="2" type="noConversion"/>
  </si>
  <si>
    <t>엘리시아</t>
    <phoneticPr fontId="2" type="noConversion"/>
  </si>
  <si>
    <t>핑크 엘프양♪</t>
    <phoneticPr fontId="2" type="noConversion"/>
  </si>
  <si>
    <t>진아·인간의 율자</t>
    <phoneticPr fontId="2" type="noConversion"/>
  </si>
  <si>
    <t>뫼비우스</t>
    <phoneticPr fontId="2" type="noConversion"/>
  </si>
  <si>
    <t>무한·우로보로스</t>
    <phoneticPr fontId="2" type="noConversion"/>
  </si>
  <si>
    <t>한밤의 압생트</t>
    <phoneticPr fontId="2" type="noConversion"/>
  </si>
  <si>
    <t>나타샤·시올라</t>
    <phoneticPr fontId="2" type="noConversion"/>
  </si>
  <si>
    <t>캐롤·페퍼</t>
    <phoneticPr fontId="2" type="noConversion"/>
  </si>
  <si>
    <t>매콤달콤 소녀</t>
    <phoneticPr fontId="2" type="noConversion"/>
  </si>
  <si>
    <t>특성6</t>
    <phoneticPr fontId="2" type="noConversion"/>
  </si>
  <si>
    <t>파르도 필리스</t>
    <phoneticPr fontId="2" type="noConversion"/>
  </si>
  <si>
    <t>환몽·꿈꾸는 고양이</t>
    <phoneticPr fontId="2" type="noConversion"/>
  </si>
  <si>
    <t>아포니아</t>
    <phoneticPr fontId="2" type="noConversion"/>
  </si>
  <si>
    <t>계율·죄의 심연</t>
    <phoneticPr fontId="2" type="noConversion"/>
  </si>
  <si>
    <t>에덴</t>
    <phoneticPr fontId="2" type="noConversion"/>
  </si>
  <si>
    <t>황금·찬란한 노래</t>
    <phoneticPr fontId="2" type="noConversion"/>
  </si>
  <si>
    <t>번성·세상을 그리는 별</t>
    <phoneticPr fontId="2" type="noConversion"/>
  </si>
  <si>
    <t>그리세오</t>
    <phoneticPr fontId="2" type="noConversion"/>
  </si>
  <si>
    <t>빌브이</t>
    <phoneticPr fontId="2" type="noConversion"/>
  </si>
  <si>
    <t>나선·환상의 상자</t>
    <phoneticPr fontId="2" type="noConversion"/>
  </si>
  <si>
    <t>이 소상</t>
    <phoneticPr fontId="2" type="noConversion"/>
  </si>
  <si>
    <t>옥기사·월흔</t>
    <phoneticPr fontId="2" type="noConversion"/>
  </si>
  <si>
    <t>통합 데이터 분석</t>
    <phoneticPr fontId="2" type="noConversion"/>
  </si>
  <si>
    <t>총개수</t>
    <phoneticPr fontId="2" type="noConversion"/>
  </si>
  <si>
    <t>속성 평균 개수</t>
    <phoneticPr fontId="2" type="noConversion"/>
  </si>
  <si>
    <t>비고</t>
    <phoneticPr fontId="2" type="noConversion"/>
  </si>
  <si>
    <t>발키리 종류</t>
    <phoneticPr fontId="2" type="noConversion"/>
  </si>
  <si>
    <t>발키리 속성</t>
    <phoneticPr fontId="2" type="noConversion"/>
  </si>
  <si>
    <t>발키리 태생 등급</t>
    <phoneticPr fontId="2" type="noConversion"/>
  </si>
  <si>
    <t>발키리 목록(풀네임)</t>
    <phoneticPr fontId="2" type="noConversion"/>
  </si>
  <si>
    <t>발키리 ID</t>
    <phoneticPr fontId="2" type="noConversion"/>
  </si>
  <si>
    <t>발키리 목록별 이름 수</t>
    <phoneticPr fontId="2" type="noConversion"/>
  </si>
  <si>
    <t>발키리(캐릭터) 정보</t>
    <phoneticPr fontId="2" type="noConversion"/>
  </si>
  <si>
    <t>목차</t>
  </si>
  <si>
    <t>이름(타입) 평균 개수</t>
    <phoneticPr fontId="2" type="noConversion"/>
  </si>
  <si>
    <r>
      <t>초록</t>
    </r>
    <r>
      <rPr>
        <b/>
        <sz val="11"/>
        <color rgb="FF000000"/>
        <rFont val="Franklin Gothic Book"/>
        <family val="2"/>
      </rPr>
      <t xml:space="preserve">: </t>
    </r>
    <r>
      <rPr>
        <b/>
        <sz val="11"/>
        <color rgb="FF000000"/>
        <rFont val="맑은 고딕"/>
        <family val="3"/>
        <charset val="129"/>
      </rPr>
      <t>일련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번호</t>
    </r>
    <r>
      <rPr>
        <b/>
        <sz val="11"/>
        <color rgb="FF000000"/>
        <rFont val="Arial"/>
        <family val="2"/>
      </rPr>
      <t xml:space="preserve"> </t>
    </r>
    <phoneticPr fontId="2" type="noConversion"/>
  </si>
  <si>
    <t>목차!A1</t>
    <phoneticPr fontId="2" type="noConversion"/>
  </si>
  <si>
    <t>발키리 속성 정보</t>
    <phoneticPr fontId="2" type="noConversion"/>
  </si>
  <si>
    <t>속성 ID</t>
    <phoneticPr fontId="2" type="noConversion"/>
  </si>
  <si>
    <t>명칭</t>
    <phoneticPr fontId="2" type="noConversion"/>
  </si>
  <si>
    <t>이미지 주소(로컬)</t>
    <phoneticPr fontId="2" type="noConversion"/>
  </si>
  <si>
    <t>..\HonkaiImpact3rd_Texture\Properties\mecha.png</t>
    <phoneticPr fontId="2" type="noConversion"/>
  </si>
  <si>
    <t>..\HonkaiImpact3rd_Texture\Properties\psychic.png</t>
    <phoneticPr fontId="2" type="noConversion"/>
  </si>
  <si>
    <t>..\HonkaiImpact3rd_Texture\Properties\biologic.png</t>
    <phoneticPr fontId="2" type="noConversion"/>
  </si>
  <si>
    <t>..\HonkaiImpact3rd_Texture\Properties\quantum.png</t>
    <phoneticPr fontId="2" type="noConversion"/>
  </si>
  <si>
    <t>..\HonkaiImpact3rd_Texture\Properties\imaginary.png</t>
    <phoneticPr fontId="2" type="noConversion"/>
  </si>
  <si>
    <t>이미지</t>
    <phoneticPr fontId="2" type="noConversion"/>
  </si>
  <si>
    <t>붕괴3rd 발키리 속성 식별자(ID)</t>
    <phoneticPr fontId="2" type="noConversion"/>
  </si>
  <si>
    <r>
      <t>하양</t>
    </r>
    <r>
      <rPr>
        <b/>
        <sz val="11"/>
        <color rgb="FF000000"/>
        <rFont val="Franklin Gothic Book"/>
        <family val="2"/>
      </rPr>
      <t xml:space="preserve">: </t>
    </r>
    <r>
      <rPr>
        <b/>
        <sz val="11"/>
        <color rgb="FF000000"/>
        <rFont val="Arial Unicode MS"/>
        <family val="2"/>
        <charset val="129"/>
      </rPr>
      <t>발키리 속성 식별자 /</t>
    </r>
    <r>
      <rPr>
        <b/>
        <sz val="11"/>
        <color rgb="FF000000"/>
        <rFont val="맑은 고딕"/>
        <family val="3"/>
        <charset val="129"/>
      </rPr>
      <t xml:space="preserve"> [11</t>
    </r>
    <r>
      <rPr>
        <b/>
        <sz val="11"/>
        <color theme="9"/>
        <rFont val="맑은 고딕"/>
        <family val="3"/>
        <charset val="129"/>
      </rPr>
      <t>XXXX</t>
    </r>
    <r>
      <rPr>
        <b/>
        <sz val="11"/>
        <color rgb="FF000000"/>
        <rFont val="맑은 고딕"/>
        <family val="3"/>
        <charset val="129"/>
      </rPr>
      <t>]</t>
    </r>
    <phoneticPr fontId="2" type="noConversion"/>
  </si>
  <si>
    <t>발키리 속성 ID == 중복X</t>
    <phoneticPr fontId="2" type="noConversion"/>
  </si>
  <si>
    <t>..\HonkaiImpact3rd_Texture\Ability\physical.png</t>
    <phoneticPr fontId="2" type="noConversion"/>
  </si>
  <si>
    <t>..\HonkaiImpact3rd_Texture\Ability\fire-dmg.png</t>
    <phoneticPr fontId="2" type="noConversion"/>
  </si>
  <si>
    <t>..\HonkaiImpact3rd_Texture\Ability\ice-dmg.png</t>
    <phoneticPr fontId="2" type="noConversion"/>
  </si>
  <si>
    <t>..\HonkaiImpact3rd_Texture\Ability\lightning-dmg.png</t>
    <phoneticPr fontId="2" type="noConversion"/>
  </si>
  <si>
    <t>..\HonkaiImpact3rd_Texture\Ability\paralyze.png</t>
    <phoneticPr fontId="2" type="noConversion"/>
  </si>
  <si>
    <t>..\HonkaiImpact3rd_Texture\Ability\stun.png</t>
    <phoneticPr fontId="2" type="noConversion"/>
  </si>
  <si>
    <t>..\HonkaiImpact3rd_Texture\Ability\bleed.png</t>
    <phoneticPr fontId="2" type="noConversion"/>
  </si>
  <si>
    <t>..\HonkaiImpact3rd_Texture\Ability\ignite.png</t>
    <phoneticPr fontId="2" type="noConversion"/>
  </si>
  <si>
    <t>..\HonkaiImpact3rd_Texture\Ability\heavy-atk.png</t>
    <phoneticPr fontId="2" type="noConversion"/>
  </si>
  <si>
    <t>..\HonkaiImpact3rd_Texture\Ability\weaken.png</t>
    <phoneticPr fontId="2" type="noConversion"/>
  </si>
  <si>
    <t>..\HonkaiImpact3rd_Texture\Ability\impair.png</t>
    <phoneticPr fontId="2" type="noConversion"/>
  </si>
  <si>
    <t>..\HonkaiImpact3rd_Texture\Ability\time-mastery.png</t>
    <phoneticPr fontId="2" type="noConversion"/>
  </si>
  <si>
    <t>..\HonkaiImpact3rd_Texture\Ability\gather.png</t>
    <phoneticPr fontId="2" type="noConversion"/>
  </si>
  <si>
    <t>..\HonkaiImpact3rd_Texture\Ability\heal.png</t>
    <phoneticPr fontId="2" type="noConversion"/>
  </si>
  <si>
    <t>..\HonkaiImpact3rd_Texture\Ability\fast-atk.png</t>
    <phoneticPr fontId="2" type="noConversion"/>
  </si>
  <si>
    <t>..\HonkaiImpact3rd_Texture\Ability\burst.png</t>
    <phoneticPr fontId="2" type="noConversion"/>
  </si>
  <si>
    <t>..\HonkaiImpact3rd_Texture\Ability\aerial.png</t>
    <phoneticPr fontId="2" type="noConversion"/>
  </si>
  <si>
    <t>..\HonkaiImpact3rd_Texture\Ability\freeze-dmg.png</t>
    <phoneticPr fontId="2" type="noConversion"/>
  </si>
  <si>
    <t>상성</t>
    <phoneticPr fontId="2" type="noConversion"/>
  </si>
  <si>
    <t>역상성</t>
    <phoneticPr fontId="2" type="noConversion"/>
  </si>
  <si>
    <t>슬롯 이미지 주소(로컬)</t>
    <phoneticPr fontId="2" type="noConversion"/>
  </si>
  <si>
    <t>3D(2D로 대체) 모델 주소(로컬)</t>
    <phoneticPr fontId="2" type="noConversion"/>
  </si>
  <si>
    <t>등급 ID</t>
    <phoneticPr fontId="2" type="noConversion"/>
  </si>
  <si>
    <t>..\HonkaiImpact3rd_Texture\CharacterRank\B_Rank.png</t>
    <phoneticPr fontId="2" type="noConversion"/>
  </si>
  <si>
    <t>..\HonkaiImpact3rd_Texture\CharacterRank\A_Rank.png</t>
    <phoneticPr fontId="2" type="noConversion"/>
  </si>
  <si>
    <t>..\HonkaiImpact3rd_Texture\CharacterRank\S_Rank.png</t>
    <phoneticPr fontId="2" type="noConversion"/>
  </si>
  <si>
    <t>특성1 ID</t>
    <phoneticPr fontId="2" type="noConversion"/>
  </si>
  <si>
    <t>null</t>
    <phoneticPr fontId="2" type="noConversion"/>
  </si>
  <si>
    <t>특성2 ID</t>
    <phoneticPr fontId="2" type="noConversion"/>
  </si>
  <si>
    <t>특성3 ID</t>
    <phoneticPr fontId="2" type="noConversion"/>
  </si>
  <si>
    <t>특성4 ID</t>
    <phoneticPr fontId="2" type="noConversion"/>
  </si>
  <si>
    <t>특성5 ID</t>
    <phoneticPr fontId="2" type="noConversion"/>
  </si>
  <si>
    <t>특성6 ID</t>
    <phoneticPr fontId="2" type="noConversion"/>
  </si>
  <si>
    <t xml:space="preserve"> </t>
    <phoneticPr fontId="2" type="noConversion"/>
  </si>
  <si>
    <t>Rank_ID</t>
    <phoneticPr fontId="2" type="noConversion"/>
  </si>
  <si>
    <t>Image_Local_Address</t>
    <phoneticPr fontId="2" type="noConversion"/>
  </si>
  <si>
    <t>Ability_ID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</si>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</sst>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0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7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28"/>
      <color theme="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1"/>
      <color rgb="FF000000"/>
      <name val="Franklin Gothic Book"/>
      <family val="2"/>
    </font>
    <font>
      <b/>
      <sz val="11"/>
      <color rgb="FF000000"/>
      <name val="Arial Unicode MS"/>
      <family val="2"/>
      <charset val="129"/>
    </font>
    <font>
      <b/>
      <sz val="11"/>
      <color theme="9"/>
      <name val="맑은 고딕"/>
      <family val="3"/>
      <charset val="129"/>
    </font>
    <font>
      <u/>
      <sz val="8"/>
      <color theme="1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1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6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9" xfId="0" applyBorder="1" applyAlignment="1">
      <alignment horizontal="right" vertical="center"/>
    </xf>
    <xf numFmtId="0" fontId="0" fillId="0" borderId="28" xfId="0" applyBorder="1">
      <alignment vertical="center"/>
    </xf>
    <xf numFmtId="176" fontId="0" fillId="0" borderId="29" xfId="0" applyNumberFormat="1" applyBorder="1">
      <alignment vertical="center"/>
    </xf>
    <xf numFmtId="0" fontId="8" fillId="8" borderId="31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/>
    </xf>
    <xf numFmtId="0" fontId="9" fillId="8" borderId="33" xfId="0" applyFont="1" applyFill="1" applyBorder="1" applyAlignment="1">
      <alignment horizontal="center" vertical="center"/>
    </xf>
    <xf numFmtId="0" fontId="0" fillId="0" borderId="30" xfId="0" applyBorder="1" applyAlignment="1">
      <alignment horizontal="right" vertical="center"/>
    </xf>
    <xf numFmtId="0" fontId="0" fillId="0" borderId="35" xfId="0" applyBorder="1">
      <alignment vertical="center"/>
    </xf>
    <xf numFmtId="0" fontId="11" fillId="0" borderId="31" xfId="0" applyFont="1" applyBorder="1">
      <alignment vertical="center"/>
    </xf>
    <xf numFmtId="0" fontId="11" fillId="0" borderId="32" xfId="0" applyFont="1" applyBorder="1">
      <alignment vertical="center"/>
    </xf>
    <xf numFmtId="0" fontId="5" fillId="10" borderId="34" xfId="0" applyFont="1" applyFill="1" applyBorder="1" applyAlignment="1">
      <alignment horizontal="right" vertical="center"/>
    </xf>
    <xf numFmtId="0" fontId="5" fillId="10" borderId="33" xfId="0" applyFont="1" applyFill="1" applyBorder="1" applyAlignment="1">
      <alignment horizontal="right" vertical="center"/>
    </xf>
    <xf numFmtId="0" fontId="3" fillId="11" borderId="14" xfId="1" applyFill="1" applyBorder="1" applyAlignment="1">
      <alignment vertical="center"/>
    </xf>
    <xf numFmtId="0" fontId="13" fillId="11" borderId="14" xfId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19" fillId="11" borderId="2" xfId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3" fillId="11" borderId="2" xfId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5" fillId="10" borderId="16" xfId="0" applyFont="1" applyFill="1" applyBorder="1" applyAlignment="1">
      <alignment horizontal="right" vertical="center"/>
    </xf>
    <xf numFmtId="0" fontId="5" fillId="10" borderId="21" xfId="0" applyFont="1" applyFill="1" applyBorder="1" applyAlignment="1">
      <alignment horizontal="right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36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" fillId="11" borderId="10" xfId="0" applyFont="1" applyFill="1" applyBorder="1" applyAlignment="1">
      <alignment horizontal="left" vertical="center"/>
    </xf>
    <xf numFmtId="0" fontId="1" fillId="11" borderId="11" xfId="0" applyFont="1" applyFill="1" applyBorder="1" applyAlignment="1">
      <alignment horizontal="left" vertical="center"/>
    </xf>
    <xf numFmtId="0" fontId="1" fillId="11" borderId="12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13" Type="http://schemas.openxmlformats.org/officeDocument/2006/relationships/image" Target="../media/image23.png"/><Relationship Id="rId18" Type="http://schemas.openxmlformats.org/officeDocument/2006/relationships/image" Target="../media/image2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12" Type="http://schemas.openxmlformats.org/officeDocument/2006/relationships/image" Target="../media/image22.png"/><Relationship Id="rId17" Type="http://schemas.openxmlformats.org/officeDocument/2006/relationships/image" Target="../media/image27.png"/><Relationship Id="rId2" Type="http://schemas.openxmlformats.org/officeDocument/2006/relationships/image" Target="../media/image12.png"/><Relationship Id="rId16" Type="http://schemas.openxmlformats.org/officeDocument/2006/relationships/image" Target="../media/image26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5" Type="http://schemas.openxmlformats.org/officeDocument/2006/relationships/image" Target="../media/image2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Relationship Id="rId1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4034</xdr:colOff>
      <xdr:row>0</xdr:row>
      <xdr:rowOff>26895</xdr:rowOff>
    </xdr:from>
    <xdr:to>
      <xdr:col>2</xdr:col>
      <xdr:colOff>0</xdr:colOff>
      <xdr:row>0</xdr:row>
      <xdr:rowOff>777465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CBCE165-5BD2-A394-70BE-45B9A5E2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26895"/>
          <a:ext cx="775895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8965</xdr:rowOff>
    </xdr:from>
    <xdr:to>
      <xdr:col>3</xdr:col>
      <xdr:colOff>961333</xdr:colOff>
      <xdr:row>7</xdr:row>
      <xdr:rowOff>224118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C6B0960-DEE9-4851-7EDA-649A8EA9D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506" y="797859"/>
          <a:ext cx="3211474" cy="1559859"/>
        </a:xfrm>
        <a:prstGeom prst="rect">
          <a:avLst/>
        </a:prstGeom>
      </xdr:spPr>
    </xdr:pic>
    <xdr:clientData/>
  </xdr:twoCellAnchor>
  <xdr:twoCellAnchor editAs="oneCell">
    <xdr:from>
      <xdr:col>9</xdr:col>
      <xdr:colOff>242047</xdr:colOff>
      <xdr:row>1</xdr:row>
      <xdr:rowOff>8964</xdr:rowOff>
    </xdr:from>
    <xdr:to>
      <xdr:col>12</xdr:col>
      <xdr:colOff>439272</xdr:colOff>
      <xdr:row>7</xdr:row>
      <xdr:rowOff>224596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AA6D4735-8A1C-7A34-6153-1F8BD92B3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44753" y="797858"/>
          <a:ext cx="2877672" cy="1560338"/>
        </a:xfrm>
        <a:prstGeom prst="rect">
          <a:avLst/>
        </a:prstGeom>
      </xdr:spPr>
    </xdr:pic>
    <xdr:clientData/>
  </xdr:twoCellAnchor>
  <xdr:twoCellAnchor editAs="oneCell">
    <xdr:from>
      <xdr:col>3</xdr:col>
      <xdr:colOff>959223</xdr:colOff>
      <xdr:row>1</xdr:row>
      <xdr:rowOff>1</xdr:rowOff>
    </xdr:from>
    <xdr:to>
      <xdr:col>9</xdr:col>
      <xdr:colOff>242047</xdr:colOff>
      <xdr:row>7</xdr:row>
      <xdr:rowOff>226876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FF1323F0-0BD4-C288-91F7-2158F0A4E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4870" y="788895"/>
          <a:ext cx="5109883" cy="1571581"/>
        </a:xfrm>
        <a:prstGeom prst="rect">
          <a:avLst/>
        </a:prstGeom>
      </xdr:spPr>
    </xdr:pic>
    <xdr:clientData/>
  </xdr:twoCellAnchor>
  <xdr:twoCellAnchor editAs="oneCell">
    <xdr:from>
      <xdr:col>12</xdr:col>
      <xdr:colOff>439270</xdr:colOff>
      <xdr:row>1</xdr:row>
      <xdr:rowOff>8966</xdr:rowOff>
    </xdr:from>
    <xdr:to>
      <xdr:col>15</xdr:col>
      <xdr:colOff>618565</xdr:colOff>
      <xdr:row>7</xdr:row>
      <xdr:rowOff>227518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6416872-5735-8CE5-DBA6-427A2D1FD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22423" y="797860"/>
          <a:ext cx="2877671" cy="1563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26895</xdr:rowOff>
    </xdr:from>
    <xdr:to>
      <xdr:col>1</xdr:col>
      <xdr:colOff>775895</xdr:colOff>
      <xdr:row>0</xdr:row>
      <xdr:rowOff>781275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155922E-6CF9-4D78-943C-ECA454C9E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06" y="26895"/>
          <a:ext cx="775895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284471</xdr:colOff>
      <xdr:row>5</xdr:row>
      <xdr:rowOff>31483</xdr:rowOff>
    </xdr:from>
    <xdr:to>
      <xdr:col>4</xdr:col>
      <xdr:colOff>824471</xdr:colOff>
      <xdr:row>5</xdr:row>
      <xdr:rowOff>577836</xdr:rowOff>
    </xdr:to>
    <xdr:pic>
      <xdr:nvPicPr>
        <xdr:cNvPr id="4" name="그림 3" descr="생물">
          <a:extLst>
            <a:ext uri="{FF2B5EF4-FFF2-40B4-BE49-F238E27FC236}">
              <a16:creationId xmlns:a16="http://schemas.microsoft.com/office/drawing/2014/main" id="{A52F4F1B-B546-DBCA-465E-36835EE5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447" y="2577459"/>
          <a:ext cx="540000" cy="546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284471</xdr:colOff>
      <xdr:row>7</xdr:row>
      <xdr:rowOff>35858</xdr:rowOff>
    </xdr:from>
    <xdr:to>
      <xdr:col>4</xdr:col>
      <xdr:colOff>824471</xdr:colOff>
      <xdr:row>7</xdr:row>
      <xdr:rowOff>575858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C17C1C4-06FF-7577-2C7B-A79689FA8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85482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284471</xdr:colOff>
      <xdr:row>3</xdr:row>
      <xdr:rowOff>33459</xdr:rowOff>
    </xdr:from>
    <xdr:to>
      <xdr:col>4</xdr:col>
      <xdr:colOff>824471</xdr:colOff>
      <xdr:row>3</xdr:row>
      <xdr:rowOff>573459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A5BF6D0-BB7B-B739-13BD-604B1E3E0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30644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284471</xdr:colOff>
      <xdr:row>4</xdr:row>
      <xdr:rowOff>32471</xdr:rowOff>
    </xdr:from>
    <xdr:to>
      <xdr:col>4</xdr:col>
      <xdr:colOff>824471</xdr:colOff>
      <xdr:row>4</xdr:row>
      <xdr:rowOff>572471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AC7DDF1-5D89-2FA6-B45B-290B55945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9419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284471</xdr:colOff>
      <xdr:row>6</xdr:row>
      <xdr:rowOff>36847</xdr:rowOff>
    </xdr:from>
    <xdr:to>
      <xdr:col>4</xdr:col>
      <xdr:colOff>824471</xdr:colOff>
      <xdr:row>6</xdr:row>
      <xdr:rowOff>576847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DE07E2A-5D9A-62E2-B108-5A8FB836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219318"/>
          <a:ext cx="540000" cy="54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265270</xdr:colOff>
      <xdr:row>18</xdr:row>
      <xdr:rowOff>53789</xdr:rowOff>
    </xdr:from>
    <xdr:to>
      <xdr:col>4</xdr:col>
      <xdr:colOff>805270</xdr:colOff>
      <xdr:row>18</xdr:row>
      <xdr:rowOff>593789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E6CF9E-BB2C-1A61-0F47-608E24CE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217407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9</xdr:row>
      <xdr:rowOff>50241</xdr:rowOff>
    </xdr:from>
    <xdr:to>
      <xdr:col>4</xdr:col>
      <xdr:colOff>805270</xdr:colOff>
      <xdr:row>9</xdr:row>
      <xdr:rowOff>590241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73642C8-0463-2AC6-0E1C-FE69CC1AC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6442076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17</xdr:row>
      <xdr:rowOff>53400</xdr:rowOff>
    </xdr:from>
    <xdr:to>
      <xdr:col>4</xdr:col>
      <xdr:colOff>805270</xdr:colOff>
      <xdr:row>17</xdr:row>
      <xdr:rowOff>593400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8D26BD9-1CBE-BB77-62BB-1016A3290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153718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16</xdr:row>
      <xdr:rowOff>53005</xdr:rowOff>
    </xdr:from>
    <xdr:to>
      <xdr:col>4</xdr:col>
      <xdr:colOff>805270</xdr:colOff>
      <xdr:row>16</xdr:row>
      <xdr:rowOff>593005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6B7166E-6644-E6BC-1287-6A86551A1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90029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2</xdr:row>
      <xdr:rowOff>47477</xdr:rowOff>
    </xdr:from>
    <xdr:to>
      <xdr:col>4</xdr:col>
      <xdr:colOff>805270</xdr:colOff>
      <xdr:row>2</xdr:row>
      <xdr:rowOff>587477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0285EE3-021D-0D80-C227-38978E0D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9838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5</xdr:row>
      <xdr:rowOff>48661</xdr:rowOff>
    </xdr:from>
    <xdr:to>
      <xdr:col>4</xdr:col>
      <xdr:colOff>805270</xdr:colOff>
      <xdr:row>5</xdr:row>
      <xdr:rowOff>588661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322CE85-A2A0-326A-1D00-5994AF435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89452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14</xdr:row>
      <xdr:rowOff>52215</xdr:rowOff>
    </xdr:from>
    <xdr:to>
      <xdr:col>4</xdr:col>
      <xdr:colOff>805270</xdr:colOff>
      <xdr:row>14</xdr:row>
      <xdr:rowOff>592215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9F11F96D-C202-0336-ABCE-E426C4EDA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962652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15</xdr:row>
      <xdr:rowOff>52610</xdr:rowOff>
    </xdr:from>
    <xdr:to>
      <xdr:col>4</xdr:col>
      <xdr:colOff>805270</xdr:colOff>
      <xdr:row>15</xdr:row>
      <xdr:rowOff>592610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71AB1A6-8A03-4FCB-CBF4-33B9700B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26341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10</xdr:row>
      <xdr:rowOff>50636</xdr:rowOff>
    </xdr:from>
    <xdr:to>
      <xdr:col>4</xdr:col>
      <xdr:colOff>805270</xdr:colOff>
      <xdr:row>10</xdr:row>
      <xdr:rowOff>590636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ADBB1A19-47E8-1EB9-BFED-4A4A3153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07896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3</xdr:row>
      <xdr:rowOff>47871</xdr:rowOff>
    </xdr:from>
    <xdr:to>
      <xdr:col>4</xdr:col>
      <xdr:colOff>805270</xdr:colOff>
      <xdr:row>3</xdr:row>
      <xdr:rowOff>587871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BA2370C8-665C-9D28-FB8B-36E479381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262074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8</xdr:row>
      <xdr:rowOff>49846</xdr:rowOff>
    </xdr:from>
    <xdr:to>
      <xdr:col>4</xdr:col>
      <xdr:colOff>805270</xdr:colOff>
      <xdr:row>8</xdr:row>
      <xdr:rowOff>589846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4229142-E8F8-C7B0-7339-77EC8C12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80518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12</xdr:row>
      <xdr:rowOff>51425</xdr:rowOff>
    </xdr:from>
    <xdr:to>
      <xdr:col>4</xdr:col>
      <xdr:colOff>805270</xdr:colOff>
      <xdr:row>12</xdr:row>
      <xdr:rowOff>591425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C91F29F-3964-4885-F68A-AE3CBCFC8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35274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4</xdr:row>
      <xdr:rowOff>48266</xdr:rowOff>
    </xdr:from>
    <xdr:to>
      <xdr:col>4</xdr:col>
      <xdr:colOff>805270</xdr:colOff>
      <xdr:row>4</xdr:row>
      <xdr:rowOff>588266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3640FB9-8E67-30FF-34CE-05830E31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25763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6</xdr:row>
      <xdr:rowOff>49056</xdr:rowOff>
    </xdr:from>
    <xdr:to>
      <xdr:col>4</xdr:col>
      <xdr:colOff>805270</xdr:colOff>
      <xdr:row>6</xdr:row>
      <xdr:rowOff>589056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D1B24C41-F890-8B39-7F94-ED58D198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453140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7</xdr:row>
      <xdr:rowOff>49451</xdr:rowOff>
    </xdr:from>
    <xdr:to>
      <xdr:col>4</xdr:col>
      <xdr:colOff>805270</xdr:colOff>
      <xdr:row>7</xdr:row>
      <xdr:rowOff>589451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402086AF-0195-F902-696D-4BC6A1506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16829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13</xdr:row>
      <xdr:rowOff>51820</xdr:rowOff>
    </xdr:from>
    <xdr:to>
      <xdr:col>4</xdr:col>
      <xdr:colOff>805270</xdr:colOff>
      <xdr:row>13</xdr:row>
      <xdr:rowOff>591820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7D6294EC-5325-B232-9FF2-307E0DB8E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98963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265270</xdr:colOff>
      <xdr:row>11</xdr:row>
      <xdr:rowOff>51030</xdr:rowOff>
    </xdr:from>
    <xdr:to>
      <xdr:col>4</xdr:col>
      <xdr:colOff>805270</xdr:colOff>
      <xdr:row>11</xdr:row>
      <xdr:rowOff>591030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4876373B-3DEA-4D89-5DD5-1D2DE47A9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715854"/>
          <a:ext cx="540000" cy="540000"/>
        </a:xfrm>
        <a:prstGeom prst="rect">
          <a:avLst/>
        </a:prstGeom>
      </xdr:spPr>
    </xdr:pic>
    <xdr:clientData/>
  </xdr:twoCellAnchor>
  <xdr:oneCellAnchor>
    <xdr:from>
      <xdr:col>4</xdr:col>
      <xdr:colOff>265270</xdr:colOff>
      <xdr:row>19</xdr:row>
      <xdr:rowOff>53789</xdr:rowOff>
    </xdr:from>
    <xdr:ext cx="540000" cy="540000"/>
    <xdr:pic>
      <xdr:nvPicPr>
        <xdr:cNvPr id="34" name="그림 33">
          <a:extLst>
            <a:ext uri="{FF2B5EF4-FFF2-40B4-BE49-F238E27FC236}">
              <a16:creationId xmlns:a16="http://schemas.microsoft.com/office/drawing/2014/main" id="{022F2EDE-D8FE-4565-9DF3-63978141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2174071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10</xdr:row>
      <xdr:rowOff>50241</xdr:rowOff>
    </xdr:from>
    <xdr:ext cx="540000" cy="540000"/>
    <xdr:pic>
      <xdr:nvPicPr>
        <xdr:cNvPr id="36" name="그림 35">
          <a:extLst>
            <a:ext uri="{FF2B5EF4-FFF2-40B4-BE49-F238E27FC236}">
              <a16:creationId xmlns:a16="http://schemas.microsoft.com/office/drawing/2014/main" id="{F9AD01A1-73E8-4E6A-9D36-0A5BBCC57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6442076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18</xdr:row>
      <xdr:rowOff>53400</xdr:rowOff>
    </xdr:from>
    <xdr:ext cx="540000" cy="540000"/>
    <xdr:pic>
      <xdr:nvPicPr>
        <xdr:cNvPr id="38" name="그림 37">
          <a:extLst>
            <a:ext uri="{FF2B5EF4-FFF2-40B4-BE49-F238E27FC236}">
              <a16:creationId xmlns:a16="http://schemas.microsoft.com/office/drawing/2014/main" id="{DB01E2C0-C59E-4C7B-BBFD-F04A2C604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1537188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17</xdr:row>
      <xdr:rowOff>53005</xdr:rowOff>
    </xdr:from>
    <xdr:ext cx="540000" cy="540000"/>
    <xdr:pic>
      <xdr:nvPicPr>
        <xdr:cNvPr id="40" name="그림 39">
          <a:extLst>
            <a:ext uri="{FF2B5EF4-FFF2-40B4-BE49-F238E27FC236}">
              <a16:creationId xmlns:a16="http://schemas.microsoft.com/office/drawing/2014/main" id="{0C3EDA53-2EAC-4726-91E2-9D109F9B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900299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3</xdr:row>
      <xdr:rowOff>47477</xdr:rowOff>
    </xdr:from>
    <xdr:ext cx="540000" cy="540000"/>
    <xdr:pic>
      <xdr:nvPicPr>
        <xdr:cNvPr id="42" name="그림 41">
          <a:extLst>
            <a:ext uri="{FF2B5EF4-FFF2-40B4-BE49-F238E27FC236}">
              <a16:creationId xmlns:a16="http://schemas.microsoft.com/office/drawing/2014/main" id="{F206888B-15A1-425F-9CDD-C2E4A9836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983853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6</xdr:row>
      <xdr:rowOff>48661</xdr:rowOff>
    </xdr:from>
    <xdr:ext cx="540000" cy="540000"/>
    <xdr:pic>
      <xdr:nvPicPr>
        <xdr:cNvPr id="44" name="그림 43">
          <a:extLst>
            <a:ext uri="{FF2B5EF4-FFF2-40B4-BE49-F238E27FC236}">
              <a16:creationId xmlns:a16="http://schemas.microsoft.com/office/drawing/2014/main" id="{A2D3632D-2518-4C50-80F2-14B8DDB2F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89452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15</xdr:row>
      <xdr:rowOff>52215</xdr:rowOff>
    </xdr:from>
    <xdr:ext cx="540000" cy="540000"/>
    <xdr:pic>
      <xdr:nvPicPr>
        <xdr:cNvPr id="45" name="그림 44">
          <a:extLst>
            <a:ext uri="{FF2B5EF4-FFF2-40B4-BE49-F238E27FC236}">
              <a16:creationId xmlns:a16="http://schemas.microsoft.com/office/drawing/2014/main" id="{C97B3164-68BE-448E-9E4B-9DE7FCA15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9626521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16</xdr:row>
      <xdr:rowOff>52610</xdr:rowOff>
    </xdr:from>
    <xdr:ext cx="540000" cy="540000"/>
    <xdr:pic>
      <xdr:nvPicPr>
        <xdr:cNvPr id="46" name="그림 45">
          <a:extLst>
            <a:ext uri="{FF2B5EF4-FFF2-40B4-BE49-F238E27FC236}">
              <a16:creationId xmlns:a16="http://schemas.microsoft.com/office/drawing/2014/main" id="{7FC6AA31-118C-4C07-9021-705E4C9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263410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11</xdr:row>
      <xdr:rowOff>50636</xdr:rowOff>
    </xdr:from>
    <xdr:ext cx="540000" cy="540000"/>
    <xdr:pic>
      <xdr:nvPicPr>
        <xdr:cNvPr id="47" name="그림 46">
          <a:extLst>
            <a:ext uri="{FF2B5EF4-FFF2-40B4-BE49-F238E27FC236}">
              <a16:creationId xmlns:a16="http://schemas.microsoft.com/office/drawing/2014/main" id="{F063FA57-79DC-49D6-94AF-D3AFF1248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078965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4</xdr:row>
      <xdr:rowOff>47871</xdr:rowOff>
    </xdr:from>
    <xdr:ext cx="540000" cy="540000"/>
    <xdr:pic>
      <xdr:nvPicPr>
        <xdr:cNvPr id="48" name="그림 47">
          <a:extLst>
            <a:ext uri="{FF2B5EF4-FFF2-40B4-BE49-F238E27FC236}">
              <a16:creationId xmlns:a16="http://schemas.microsoft.com/office/drawing/2014/main" id="{518C5621-3165-4C49-9ABE-9589DC29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2620742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9</xdr:row>
      <xdr:rowOff>49846</xdr:rowOff>
    </xdr:from>
    <xdr:ext cx="540000" cy="540000"/>
    <xdr:pic>
      <xdr:nvPicPr>
        <xdr:cNvPr id="49" name="그림 48">
          <a:extLst>
            <a:ext uri="{FF2B5EF4-FFF2-40B4-BE49-F238E27FC236}">
              <a16:creationId xmlns:a16="http://schemas.microsoft.com/office/drawing/2014/main" id="{BE600FFD-EE6C-4249-A85C-F00B9958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805187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13</xdr:row>
      <xdr:rowOff>51425</xdr:rowOff>
    </xdr:from>
    <xdr:ext cx="540000" cy="540000"/>
    <xdr:pic>
      <xdr:nvPicPr>
        <xdr:cNvPr id="50" name="그림 49">
          <a:extLst>
            <a:ext uri="{FF2B5EF4-FFF2-40B4-BE49-F238E27FC236}">
              <a16:creationId xmlns:a16="http://schemas.microsoft.com/office/drawing/2014/main" id="{FB0BD3C0-5CBC-4A2E-A9C2-C3DD26044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352743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5</xdr:row>
      <xdr:rowOff>48266</xdr:rowOff>
    </xdr:from>
    <xdr:ext cx="540000" cy="540000"/>
    <xdr:pic>
      <xdr:nvPicPr>
        <xdr:cNvPr id="51" name="그림 50">
          <a:extLst>
            <a:ext uri="{FF2B5EF4-FFF2-40B4-BE49-F238E27FC236}">
              <a16:creationId xmlns:a16="http://schemas.microsoft.com/office/drawing/2014/main" id="{3C4B4638-D1A4-4FBB-8F8A-DC709B555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257631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7</xdr:row>
      <xdr:rowOff>49056</xdr:rowOff>
    </xdr:from>
    <xdr:ext cx="540000" cy="540000"/>
    <xdr:pic>
      <xdr:nvPicPr>
        <xdr:cNvPr id="52" name="그림 51">
          <a:extLst>
            <a:ext uri="{FF2B5EF4-FFF2-40B4-BE49-F238E27FC236}">
              <a16:creationId xmlns:a16="http://schemas.microsoft.com/office/drawing/2014/main" id="{1AEEA3A6-2C7B-4808-A79D-800D0A3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4531409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2</xdr:row>
      <xdr:rowOff>47082</xdr:rowOff>
    </xdr:from>
    <xdr:ext cx="540000" cy="540000"/>
    <xdr:pic>
      <xdr:nvPicPr>
        <xdr:cNvPr id="53" name="그림 52">
          <a:extLst>
            <a:ext uri="{FF2B5EF4-FFF2-40B4-BE49-F238E27FC236}">
              <a16:creationId xmlns:a16="http://schemas.microsoft.com/office/drawing/2014/main" id="{6253B091-07EB-4D38-AB91-63495C37A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346964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8</xdr:row>
      <xdr:rowOff>49451</xdr:rowOff>
    </xdr:from>
    <xdr:ext cx="540000" cy="540000"/>
    <xdr:pic>
      <xdr:nvPicPr>
        <xdr:cNvPr id="54" name="그림 53">
          <a:extLst>
            <a:ext uri="{FF2B5EF4-FFF2-40B4-BE49-F238E27FC236}">
              <a16:creationId xmlns:a16="http://schemas.microsoft.com/office/drawing/2014/main" id="{D2B41126-884E-45DA-BF45-2E04E6D51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168298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14</xdr:row>
      <xdr:rowOff>51820</xdr:rowOff>
    </xdr:from>
    <xdr:ext cx="540000" cy="540000"/>
    <xdr:pic>
      <xdr:nvPicPr>
        <xdr:cNvPr id="55" name="그림 54">
          <a:extLst>
            <a:ext uri="{FF2B5EF4-FFF2-40B4-BE49-F238E27FC236}">
              <a16:creationId xmlns:a16="http://schemas.microsoft.com/office/drawing/2014/main" id="{289A75F3-3C5D-4CB6-A80E-3050769B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989632"/>
          <a:ext cx="540000" cy="540000"/>
        </a:xfrm>
        <a:prstGeom prst="rect">
          <a:avLst/>
        </a:prstGeom>
      </xdr:spPr>
    </xdr:pic>
    <xdr:clientData/>
  </xdr:oneCellAnchor>
  <xdr:oneCellAnchor>
    <xdr:from>
      <xdr:col>4</xdr:col>
      <xdr:colOff>265270</xdr:colOff>
      <xdr:row>12</xdr:row>
      <xdr:rowOff>51030</xdr:rowOff>
    </xdr:from>
    <xdr:ext cx="540000" cy="540000"/>
    <xdr:pic>
      <xdr:nvPicPr>
        <xdr:cNvPr id="56" name="그림 55">
          <a:extLst>
            <a:ext uri="{FF2B5EF4-FFF2-40B4-BE49-F238E27FC236}">
              <a16:creationId xmlns:a16="http://schemas.microsoft.com/office/drawing/2014/main" id="{95100FCB-3BDC-437C-A47E-6E6EBBAA1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715854"/>
          <a:ext cx="54000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88C2-DCF0-4D5C-986B-4DAD8D877A96}">
  <dimension ref="A1:Y87"/>
  <sheetViews>
    <sheetView zoomScale="55" zoomScaleNormal="55" workbookViewId="0">
      <pane ySplit="9" topLeftCell="A13" activePane="bottomLeft" state="frozen"/>
      <selection pane="bottomLeft" activeCell="T13" sqref="T13"/>
    </sheetView>
  </sheetViews>
  <sheetFormatPr defaultRowHeight="17"/>
  <cols>
    <col min="1" max="1" width="1.6640625" customWidth="1"/>
    <col min="2" max="2" width="10.1640625" customWidth="1"/>
    <col min="3" max="3" width="19.33203125" style="2" customWidth="1"/>
    <col min="4" max="4" width="19.5" customWidth="1"/>
    <col min="5" max="6" width="11.9140625" style="1" customWidth="1"/>
    <col min="7" max="7" width="9.58203125" style="1" customWidth="1"/>
    <col min="8" max="8" width="11.6640625" style="1" customWidth="1"/>
    <col min="9" max="9" width="11.9140625" style="1" customWidth="1"/>
    <col min="10" max="10" width="11.6640625" style="1" customWidth="1"/>
    <col min="11" max="11" width="11.9140625" style="1" customWidth="1"/>
    <col min="12" max="12" width="11.6640625" style="1" customWidth="1"/>
    <col min="13" max="13" width="11.9140625" style="1" customWidth="1"/>
    <col min="14" max="14" width="11.6640625" style="1" customWidth="1"/>
    <col min="15" max="15" width="11.9140625" style="1" customWidth="1"/>
    <col min="16" max="16" width="11.6640625" style="1" customWidth="1"/>
    <col min="17" max="17" width="11.9140625" style="1" customWidth="1"/>
    <col min="18" max="18" width="11.6640625" customWidth="1"/>
    <col min="19" max="19" width="11.9140625" style="1" customWidth="1"/>
    <col min="20" max="21" width="37.6640625" customWidth="1"/>
    <col min="22" max="22" width="5.1640625" customWidth="1"/>
    <col min="23" max="23" width="22.1640625" customWidth="1"/>
    <col min="24" max="24" width="19.33203125" customWidth="1"/>
    <col min="26" max="26" width="5.1640625" customWidth="1"/>
    <col min="27" max="32" width="8.6640625" customWidth="1"/>
    <col min="33" max="34" width="5.1640625" customWidth="1"/>
    <col min="35" max="35" width="9.33203125" customWidth="1"/>
    <col min="36" max="36" width="9.6640625" customWidth="1"/>
  </cols>
  <sheetData>
    <row r="1" spans="1:25" s="38" customFormat="1" ht="62.5" customHeight="1" thickBot="1">
      <c r="A1"/>
      <c r="B1" s="43" t="s">
        <v>149</v>
      </c>
      <c r="C1" s="39" t="s">
        <v>145</v>
      </c>
    </row>
    <row r="8" spans="1:25" ht="17.5" thickBot="1"/>
    <row r="9" spans="1:25" ht="25.25" customHeight="1" thickBot="1">
      <c r="B9" s="50" t="s">
        <v>143</v>
      </c>
      <c r="C9" s="51" t="s">
        <v>142</v>
      </c>
      <c r="D9" s="51" t="s">
        <v>0</v>
      </c>
      <c r="E9" s="50" t="s">
        <v>1</v>
      </c>
      <c r="F9" s="50" t="s">
        <v>151</v>
      </c>
      <c r="G9" s="50" t="s">
        <v>185</v>
      </c>
      <c r="H9" s="50" t="s">
        <v>2</v>
      </c>
      <c r="I9" s="50" t="s">
        <v>189</v>
      </c>
      <c r="J9" s="50" t="s">
        <v>3</v>
      </c>
      <c r="K9" s="50" t="s">
        <v>191</v>
      </c>
      <c r="L9" s="50" t="s">
        <v>4</v>
      </c>
      <c r="M9" s="50" t="s">
        <v>192</v>
      </c>
      <c r="N9" s="50" t="s">
        <v>5</v>
      </c>
      <c r="O9" s="50" t="s">
        <v>193</v>
      </c>
      <c r="P9" s="50" t="s">
        <v>6</v>
      </c>
      <c r="Q9" s="50" t="s">
        <v>194</v>
      </c>
      <c r="R9" s="50" t="s">
        <v>122</v>
      </c>
      <c r="S9" s="50" t="s">
        <v>195</v>
      </c>
      <c r="T9" s="50" t="s">
        <v>184</v>
      </c>
      <c r="U9" s="50" t="s">
        <v>183</v>
      </c>
      <c r="W9" s="60" t="s">
        <v>135</v>
      </c>
      <c r="X9" s="60"/>
      <c r="Y9" s="60"/>
    </row>
    <row r="10" spans="1:25" ht="17.399999999999999" customHeight="1">
      <c r="B10" s="54">
        <v>100000</v>
      </c>
      <c r="C10" s="55" t="s">
        <v>7</v>
      </c>
      <c r="D10" s="54" t="s">
        <v>8</v>
      </c>
      <c r="E10" s="56" t="s">
        <v>9</v>
      </c>
      <c r="F10" s="3">
        <f>_xlfn.XLOOKUP(E10,Properties_Info!$C$4:$C$8,Properties_Info!$B$4:$B$8)</f>
        <v>110000</v>
      </c>
      <c r="G10" s="56" t="s">
        <v>10</v>
      </c>
      <c r="H10" s="56" t="s">
        <v>11</v>
      </c>
      <c r="I10" s="3">
        <f>_xlfn.XLOOKUP(H10,Ability_Info!$C$2:$C$20,Ability_Info!$B$2:$B$20)</f>
        <v>120000</v>
      </c>
      <c r="J10" s="56" t="s">
        <v>12</v>
      </c>
      <c r="K10" s="3">
        <f>_xlfn.XLOOKUP(J10,Ability_Info!$C$2:$C$20,Ability_Info!$B$2:$B$20)</f>
        <v>120006</v>
      </c>
      <c r="L10" s="56" t="s">
        <v>13</v>
      </c>
      <c r="M10" s="3">
        <f>_xlfn.XLOOKUP(L10,Ability_Info!$C$2:$C$20,Ability_Info!$B$2:$B$20)</f>
        <v>120016</v>
      </c>
      <c r="N10" s="56" t="s">
        <v>14</v>
      </c>
      <c r="O10" s="3">
        <f>_xlfn.XLOOKUP(N10,Ability_Info!$C$2:$C$20,Ability_Info!$B$2:$B$20)</f>
        <v>120012</v>
      </c>
      <c r="P10" s="56"/>
      <c r="Q10" s="3" t="str">
        <f>_xlfn.XLOOKUP(P10,Ability_Info!$C$2:$C$20,Ability_Info!$B$2:$B$20)</f>
        <v xml:space="preserve"> </v>
      </c>
      <c r="R10" s="54"/>
      <c r="S10" s="3" t="str">
        <f>_xlfn.XLOOKUP(R10,Ability_Info!$C$2:$C$20,Ability_Info!$B$2:$B$20)</f>
        <v xml:space="preserve"> </v>
      </c>
      <c r="T10" s="54"/>
      <c r="U10" s="54"/>
      <c r="W10" s="68" t="s">
        <v>139</v>
      </c>
      <c r="X10" s="63" t="s">
        <v>136</v>
      </c>
      <c r="Y10" s="61">
        <f>COUNT($B$10:$B$87)</f>
        <v>78</v>
      </c>
    </row>
    <row r="11" spans="1:25" ht="17.399999999999999" customHeight="1" thickBot="1">
      <c r="B11" s="54">
        <v>100001</v>
      </c>
      <c r="C11" s="55" t="s">
        <v>7</v>
      </c>
      <c r="D11" s="54" t="s">
        <v>15</v>
      </c>
      <c r="E11" s="56" t="s">
        <v>9</v>
      </c>
      <c r="F11" s="3">
        <f>_xlfn.XLOOKUP(E11,Properties_Info!$C$4:$C$8,Properties_Info!$B$4:$B$8)</f>
        <v>110000</v>
      </c>
      <c r="G11" s="56" t="s">
        <v>16</v>
      </c>
      <c r="H11" s="56" t="s">
        <v>11</v>
      </c>
      <c r="I11" s="3">
        <f>_xlfn.XLOOKUP(H11,Ability_Info!$C$2:$C$20,Ability_Info!$B$2:$B$20)</f>
        <v>120000</v>
      </c>
      <c r="J11" s="56" t="s">
        <v>17</v>
      </c>
      <c r="K11" s="3">
        <f>_xlfn.XLOOKUP(J11,Ability_Info!$C$2:$C$20,Ability_Info!$B$2:$B$20)</f>
        <v>120013</v>
      </c>
      <c r="L11" s="56" t="s">
        <v>18</v>
      </c>
      <c r="M11" s="3">
        <f>_xlfn.XLOOKUP(L11,Ability_Info!$C$2:$C$20,Ability_Info!$B$2:$B$20)</f>
        <v>120008</v>
      </c>
      <c r="N11" s="56"/>
      <c r="O11" s="3" t="str">
        <f>_xlfn.XLOOKUP(N11,Ability_Info!$C$2:$C$20,Ability_Info!$B$2:$B$20)</f>
        <v xml:space="preserve"> </v>
      </c>
      <c r="P11" s="56"/>
      <c r="Q11" s="3" t="str">
        <f>_xlfn.XLOOKUP(P11,Ability_Info!$C$2:$C$20,Ability_Info!$B$2:$B$20)</f>
        <v xml:space="preserve"> </v>
      </c>
      <c r="R11" s="54"/>
      <c r="S11" s="3" t="str">
        <f>_xlfn.XLOOKUP(R11,Ability_Info!$C$2:$C$20,Ability_Info!$B$2:$B$20)</f>
        <v xml:space="preserve"> </v>
      </c>
      <c r="T11" s="54"/>
      <c r="U11" s="54"/>
      <c r="W11" s="69"/>
      <c r="X11" s="64"/>
      <c r="Y11" s="62"/>
    </row>
    <row r="12" spans="1:25" ht="17.399999999999999" customHeight="1" thickBot="1">
      <c r="B12" s="54">
        <v>100002</v>
      </c>
      <c r="C12" s="55" t="s">
        <v>7</v>
      </c>
      <c r="D12" s="54" t="s">
        <v>19</v>
      </c>
      <c r="E12" s="56" t="s">
        <v>9</v>
      </c>
      <c r="F12" s="3">
        <f>_xlfn.XLOOKUP(E12,Properties_Info!$C$4:$C$8,Properties_Info!$B$4:$B$8)</f>
        <v>110000</v>
      </c>
      <c r="G12" s="56" t="s">
        <v>16</v>
      </c>
      <c r="H12" s="56" t="s">
        <v>11</v>
      </c>
      <c r="I12" s="3">
        <f>_xlfn.XLOOKUP(H12,Ability_Info!$C$2:$C$20,Ability_Info!$B$2:$B$20)</f>
        <v>120000</v>
      </c>
      <c r="J12" s="56" t="s">
        <v>17</v>
      </c>
      <c r="K12" s="3">
        <f>_xlfn.XLOOKUP(J12,Ability_Info!$C$2:$C$20,Ability_Info!$B$2:$B$20)</f>
        <v>120013</v>
      </c>
      <c r="L12" s="56" t="s">
        <v>18</v>
      </c>
      <c r="M12" s="3">
        <f>_xlfn.XLOOKUP(L12,Ability_Info!$C$2:$C$20,Ability_Info!$B$2:$B$20)</f>
        <v>120008</v>
      </c>
      <c r="N12" s="56"/>
      <c r="O12" s="3" t="str">
        <f>_xlfn.XLOOKUP(N12,Ability_Info!$C$2:$C$20,Ability_Info!$B$2:$B$20)</f>
        <v xml:space="preserve"> </v>
      </c>
      <c r="P12" s="56"/>
      <c r="Q12" s="3" t="str">
        <f>_xlfn.XLOOKUP(P12,Ability_Info!$C$2:$C$20,Ability_Info!$B$2:$B$20)</f>
        <v xml:space="preserve"> </v>
      </c>
      <c r="R12" s="54"/>
      <c r="S12" s="3" t="str">
        <f>_xlfn.XLOOKUP(R12,Ability_Info!$C$2:$C$20,Ability_Info!$B$2:$B$20)</f>
        <v xml:space="preserve"> </v>
      </c>
      <c r="T12" s="54"/>
      <c r="U12" s="54"/>
      <c r="W12" s="65" t="s">
        <v>140</v>
      </c>
      <c r="X12" s="19" t="str" cm="1">
        <f t="array" ref="X12:X16">_xlfn.UNIQUE($E$10:$E$87)</f>
        <v>기계</v>
      </c>
      <c r="Y12" s="24">
        <f>COUNTIF($E$10:$E$87, X12)</f>
        <v>21</v>
      </c>
    </row>
    <row r="13" spans="1:25" ht="17.399999999999999" customHeight="1" thickBot="1">
      <c r="B13" s="54">
        <v>100003</v>
      </c>
      <c r="C13" s="55" t="s">
        <v>7</v>
      </c>
      <c r="D13" s="54" t="s">
        <v>20</v>
      </c>
      <c r="E13" s="56" t="s">
        <v>21</v>
      </c>
      <c r="F13" s="3">
        <f>_xlfn.XLOOKUP(E13,Properties_Info!$C$4:$C$8,Properties_Info!$B$4:$B$8)</f>
        <v>110001</v>
      </c>
      <c r="G13" s="56" t="s">
        <v>16</v>
      </c>
      <c r="H13" s="56" t="s">
        <v>11</v>
      </c>
      <c r="I13" s="3">
        <f>_xlfn.XLOOKUP(H13,Ability_Info!$C$2:$C$20,Ability_Info!$B$2:$B$20)</f>
        <v>120000</v>
      </c>
      <c r="J13" s="56" t="s">
        <v>22</v>
      </c>
      <c r="K13" s="3">
        <f>_xlfn.XLOOKUP(J13,Ability_Info!$C$2:$C$20,Ability_Info!$B$2:$B$20)</f>
        <v>120014</v>
      </c>
      <c r="L13" s="56" t="s">
        <v>23</v>
      </c>
      <c r="M13" s="3">
        <f>_xlfn.XLOOKUP(L13,Ability_Info!$C$2:$C$20,Ability_Info!$B$2:$B$20)</f>
        <v>120011</v>
      </c>
      <c r="N13" s="56" t="s">
        <v>13</v>
      </c>
      <c r="O13" s="3">
        <f>_xlfn.XLOOKUP(N13,Ability_Info!$C$2:$C$20,Ability_Info!$B$2:$B$20)</f>
        <v>120016</v>
      </c>
      <c r="P13" s="56" t="s">
        <v>14</v>
      </c>
      <c r="Q13" s="3">
        <f>_xlfn.XLOOKUP(P13,Ability_Info!$C$2:$C$20,Ability_Info!$B$2:$B$20)</f>
        <v>120012</v>
      </c>
      <c r="R13" s="54"/>
      <c r="S13" s="3" t="str">
        <f>_xlfn.XLOOKUP(R13,Ability_Info!$C$2:$C$20,Ability_Info!$B$2:$B$20)</f>
        <v xml:space="preserve"> </v>
      </c>
      <c r="T13" s="54"/>
      <c r="U13" s="54"/>
      <c r="W13" s="66"/>
      <c r="X13" s="21" t="str">
        <v>이능</v>
      </c>
      <c r="Y13" s="24">
        <f t="shared" ref="Y13:Y16" si="0">COUNTIF($E$10:$E$87, X13)</f>
        <v>25</v>
      </c>
    </row>
    <row r="14" spans="1:25" ht="17.399999999999999" customHeight="1" thickBot="1">
      <c r="B14" s="54">
        <v>100004</v>
      </c>
      <c r="C14" s="55" t="s">
        <v>7</v>
      </c>
      <c r="D14" s="54" t="s">
        <v>24</v>
      </c>
      <c r="E14" s="56" t="s">
        <v>25</v>
      </c>
      <c r="F14" s="3">
        <f>_xlfn.XLOOKUP(E14,Properties_Info!$C$4:$C$8,Properties_Info!$B$4:$B$8)</f>
        <v>110002</v>
      </c>
      <c r="G14" s="56" t="s">
        <v>26</v>
      </c>
      <c r="H14" s="56" t="s">
        <v>11</v>
      </c>
      <c r="I14" s="3">
        <f>_xlfn.XLOOKUP(H14,Ability_Info!$C$2:$C$20,Ability_Info!$B$2:$B$20)</f>
        <v>120000</v>
      </c>
      <c r="J14" s="56" t="s">
        <v>14</v>
      </c>
      <c r="K14" s="3">
        <f>_xlfn.XLOOKUP(J14,Ability_Info!$C$2:$C$20,Ability_Info!$B$2:$B$20)</f>
        <v>120012</v>
      </c>
      <c r="L14" s="56" t="s">
        <v>27</v>
      </c>
      <c r="M14" s="3">
        <f>_xlfn.XLOOKUP(L14,Ability_Info!$C$2:$C$20,Ability_Info!$B$2:$B$20)</f>
        <v>120015</v>
      </c>
      <c r="N14" s="56"/>
      <c r="O14" s="3" t="str">
        <f>_xlfn.XLOOKUP(N14,Ability_Info!$C$2:$C$20,Ability_Info!$B$2:$B$20)</f>
        <v xml:space="preserve"> </v>
      </c>
      <c r="P14" s="56"/>
      <c r="Q14" s="3" t="str">
        <f>_xlfn.XLOOKUP(P14,Ability_Info!$C$2:$C$20,Ability_Info!$B$2:$B$20)</f>
        <v xml:space="preserve"> </v>
      </c>
      <c r="R14" s="54"/>
      <c r="S14" s="3" t="str">
        <f>_xlfn.XLOOKUP(R14,Ability_Info!$C$2:$C$20,Ability_Info!$B$2:$B$20)</f>
        <v xml:space="preserve"> </v>
      </c>
      <c r="T14" s="54"/>
      <c r="U14" s="54"/>
      <c r="W14" s="66"/>
      <c r="X14" s="20" t="str">
        <v>생물</v>
      </c>
      <c r="Y14" s="24">
        <f t="shared" si="0"/>
        <v>22</v>
      </c>
    </row>
    <row r="15" spans="1:25" ht="17.399999999999999" customHeight="1" thickBot="1">
      <c r="B15" s="54">
        <v>100005</v>
      </c>
      <c r="C15" s="55" t="s">
        <v>7</v>
      </c>
      <c r="D15" s="54" t="s">
        <v>28</v>
      </c>
      <c r="E15" s="56" t="s">
        <v>25</v>
      </c>
      <c r="F15" s="3">
        <f>_xlfn.XLOOKUP(E15,Properties_Info!$C$4:$C$8,Properties_Info!$B$4:$B$8)</f>
        <v>110002</v>
      </c>
      <c r="G15" s="56" t="s">
        <v>26</v>
      </c>
      <c r="H15" s="56" t="s">
        <v>11</v>
      </c>
      <c r="I15" s="3">
        <f>_xlfn.XLOOKUP(H15,Ability_Info!$C$2:$C$20,Ability_Info!$B$2:$B$20)</f>
        <v>120000</v>
      </c>
      <c r="J15" s="56" t="s">
        <v>14</v>
      </c>
      <c r="K15" s="3">
        <f>_xlfn.XLOOKUP(J15,Ability_Info!$C$2:$C$20,Ability_Info!$B$2:$B$20)</f>
        <v>120012</v>
      </c>
      <c r="L15" s="56" t="s">
        <v>27</v>
      </c>
      <c r="M15" s="3">
        <f>_xlfn.XLOOKUP(L15,Ability_Info!$C$2:$C$20,Ability_Info!$B$2:$B$20)</f>
        <v>120015</v>
      </c>
      <c r="N15" s="56" t="s">
        <v>29</v>
      </c>
      <c r="O15" s="3">
        <f>_xlfn.XLOOKUP(N15,Ability_Info!$C$2:$C$20,Ability_Info!$B$2:$B$20)</f>
        <v>120017</v>
      </c>
      <c r="P15" s="56"/>
      <c r="Q15" s="3" t="str">
        <f>_xlfn.XLOOKUP(P15,Ability_Info!$C$2:$C$20,Ability_Info!$B$2:$B$20)</f>
        <v xml:space="preserve"> </v>
      </c>
      <c r="R15" s="54"/>
      <c r="S15" s="3" t="str">
        <f>_xlfn.XLOOKUP(R15,Ability_Info!$C$2:$C$20,Ability_Info!$B$2:$B$20)</f>
        <v xml:space="preserve"> </v>
      </c>
      <c r="T15" s="54"/>
      <c r="U15" s="54"/>
      <c r="W15" s="66"/>
      <c r="X15" s="22" t="str">
        <v>양자</v>
      </c>
      <c r="Y15" s="24">
        <f t="shared" si="0"/>
        <v>6</v>
      </c>
    </row>
    <row r="16" spans="1:25" ht="17.399999999999999" customHeight="1">
      <c r="B16" s="54">
        <v>100006</v>
      </c>
      <c r="C16" s="55" t="s">
        <v>7</v>
      </c>
      <c r="D16" s="54" t="s">
        <v>30</v>
      </c>
      <c r="E16" s="56" t="s">
        <v>21</v>
      </c>
      <c r="F16" s="3">
        <f>_xlfn.XLOOKUP(E16,Properties_Info!$C$4:$C$8,Properties_Info!$B$4:$B$8)</f>
        <v>110001</v>
      </c>
      <c r="G16" s="56" t="s">
        <v>26</v>
      </c>
      <c r="H16" s="56" t="s">
        <v>31</v>
      </c>
      <c r="I16" s="3">
        <f>_xlfn.XLOOKUP(H16,Ability_Info!$C$2:$C$20,Ability_Info!$B$2:$B$20)</f>
        <v>120001</v>
      </c>
      <c r="J16" s="56" t="s">
        <v>14</v>
      </c>
      <c r="K16" s="3">
        <f>_xlfn.XLOOKUP(J16,Ability_Info!$C$2:$C$20,Ability_Info!$B$2:$B$20)</f>
        <v>120012</v>
      </c>
      <c r="L16" s="56" t="s">
        <v>22</v>
      </c>
      <c r="M16" s="3">
        <f>_xlfn.XLOOKUP(L16,Ability_Info!$C$2:$C$20,Ability_Info!$B$2:$B$20)</f>
        <v>120014</v>
      </c>
      <c r="N16" s="56" t="s">
        <v>17</v>
      </c>
      <c r="O16" s="3">
        <f>_xlfn.XLOOKUP(N16,Ability_Info!$C$2:$C$20,Ability_Info!$B$2:$B$20)</f>
        <v>120013</v>
      </c>
      <c r="P16" s="56" t="s">
        <v>29</v>
      </c>
      <c r="Q16" s="3">
        <f>_xlfn.XLOOKUP(P16,Ability_Info!$C$2:$C$20,Ability_Info!$B$2:$B$20)</f>
        <v>120017</v>
      </c>
      <c r="R16" s="54"/>
      <c r="S16" s="3" t="str">
        <f>_xlfn.XLOOKUP(R16,Ability_Info!$C$2:$C$20,Ability_Info!$B$2:$B$20)</f>
        <v xml:space="preserve"> </v>
      </c>
      <c r="T16" s="54"/>
      <c r="U16" s="54"/>
      <c r="W16" s="66"/>
      <c r="X16" s="23" t="str">
        <v>허수</v>
      </c>
      <c r="Y16" s="24">
        <f t="shared" si="0"/>
        <v>4</v>
      </c>
    </row>
    <row r="17" spans="2:25" ht="17.399999999999999" customHeight="1" thickBot="1">
      <c r="B17" s="54">
        <v>100100</v>
      </c>
      <c r="C17" s="55" t="s">
        <v>32</v>
      </c>
      <c r="D17" s="54" t="s">
        <v>33</v>
      </c>
      <c r="E17" s="56" t="s">
        <v>25</v>
      </c>
      <c r="F17" s="3">
        <f>_xlfn.XLOOKUP(E17,Properties_Info!$C$4:$C$8,Properties_Info!$B$4:$B$8)</f>
        <v>110002</v>
      </c>
      <c r="G17" s="56" t="s">
        <v>10</v>
      </c>
      <c r="H17" s="56" t="s">
        <v>11</v>
      </c>
      <c r="I17" s="3">
        <f>_xlfn.XLOOKUP(H17,Ability_Info!$C$2:$C$20,Ability_Info!$B$2:$B$20)</f>
        <v>120000</v>
      </c>
      <c r="J17" s="56" t="s">
        <v>18</v>
      </c>
      <c r="K17" s="3">
        <f>_xlfn.XLOOKUP(J17,Ability_Info!$C$2:$C$20,Ability_Info!$B$2:$B$20)</f>
        <v>120008</v>
      </c>
      <c r="L17" s="56" t="s">
        <v>13</v>
      </c>
      <c r="M17" s="3">
        <f>_xlfn.XLOOKUP(L17,Ability_Info!$C$2:$C$20,Ability_Info!$B$2:$B$20)</f>
        <v>120016</v>
      </c>
      <c r="N17" s="56" t="s">
        <v>14</v>
      </c>
      <c r="O17" s="3">
        <f>_xlfn.XLOOKUP(N17,Ability_Info!$C$2:$C$20,Ability_Info!$B$2:$B$20)</f>
        <v>120012</v>
      </c>
      <c r="P17" s="56"/>
      <c r="Q17" s="3" t="str">
        <f>_xlfn.XLOOKUP(P17,Ability_Info!$C$2:$C$20,Ability_Info!$B$2:$B$20)</f>
        <v xml:space="preserve"> </v>
      </c>
      <c r="R17" s="54"/>
      <c r="S17" s="3" t="str">
        <f>_xlfn.XLOOKUP(R17,Ability_Info!$C$2:$C$20,Ability_Info!$B$2:$B$20)</f>
        <v xml:space="preserve"> </v>
      </c>
      <c r="T17" s="54"/>
      <c r="U17" s="54"/>
      <c r="W17" s="67"/>
      <c r="X17" s="37" t="s">
        <v>137</v>
      </c>
      <c r="Y17" s="32">
        <f>AVERAGE($Y$12:$Y$16)</f>
        <v>15.6</v>
      </c>
    </row>
    <row r="18" spans="2:25" ht="17.399999999999999" customHeight="1">
      <c r="B18" s="54">
        <v>100101</v>
      </c>
      <c r="C18" s="55" t="s">
        <v>32</v>
      </c>
      <c r="D18" s="54" t="s">
        <v>34</v>
      </c>
      <c r="E18" s="56" t="s">
        <v>25</v>
      </c>
      <c r="F18" s="3">
        <f>_xlfn.XLOOKUP(E18,Properties_Info!$C$4:$C$8,Properties_Info!$B$4:$B$8)</f>
        <v>110002</v>
      </c>
      <c r="G18" s="56" t="s">
        <v>16</v>
      </c>
      <c r="H18" s="56" t="s">
        <v>11</v>
      </c>
      <c r="I18" s="3">
        <f>_xlfn.XLOOKUP(H18,Ability_Info!$C$2:$C$20,Ability_Info!$B$2:$B$20)</f>
        <v>120000</v>
      </c>
      <c r="J18" s="56" t="s">
        <v>13</v>
      </c>
      <c r="K18" s="3">
        <f>_xlfn.XLOOKUP(J18,Ability_Info!$C$2:$C$20,Ability_Info!$B$2:$B$20)</f>
        <v>120016</v>
      </c>
      <c r="L18" s="56" t="s">
        <v>27</v>
      </c>
      <c r="M18" s="3">
        <f>_xlfn.XLOOKUP(L18,Ability_Info!$C$2:$C$20,Ability_Info!$B$2:$B$20)</f>
        <v>120015</v>
      </c>
      <c r="N18" s="56" t="s">
        <v>14</v>
      </c>
      <c r="O18" s="3">
        <f>_xlfn.XLOOKUP(N18,Ability_Info!$C$2:$C$20,Ability_Info!$B$2:$B$20)</f>
        <v>120012</v>
      </c>
      <c r="P18" s="56"/>
      <c r="Q18" s="3" t="str">
        <f>_xlfn.XLOOKUP(P18,Ability_Info!$C$2:$C$20,Ability_Info!$B$2:$B$20)</f>
        <v xml:space="preserve"> </v>
      </c>
      <c r="R18" s="54"/>
      <c r="S18" s="3" t="str">
        <f>_xlfn.XLOOKUP(R18,Ability_Info!$C$2:$C$20,Ability_Info!$B$2:$B$20)</f>
        <v xml:space="preserve"> </v>
      </c>
      <c r="T18" s="54"/>
      <c r="U18" s="54"/>
      <c r="W18" s="65" t="s">
        <v>141</v>
      </c>
      <c r="X18" s="29" t="str" cm="1">
        <f t="array" ref="X18:X20">_xlfn.UNIQUE($G$10:$G$87)</f>
        <v>B</v>
      </c>
      <c r="Y18" s="24">
        <f>COUNTIF($G$10:$G$87, X18)</f>
        <v>4</v>
      </c>
    </row>
    <row r="19" spans="2:25" ht="17.399999999999999" customHeight="1">
      <c r="B19" s="54">
        <v>100102</v>
      </c>
      <c r="C19" s="55" t="s">
        <v>32</v>
      </c>
      <c r="D19" s="54" t="s">
        <v>35</v>
      </c>
      <c r="E19" s="56" t="s">
        <v>25</v>
      </c>
      <c r="F19" s="3">
        <f>_xlfn.XLOOKUP(E19,Properties_Info!$C$4:$C$8,Properties_Info!$B$4:$B$8)</f>
        <v>110002</v>
      </c>
      <c r="G19" s="56" t="s">
        <v>16</v>
      </c>
      <c r="H19" s="56" t="s">
        <v>11</v>
      </c>
      <c r="I19" s="3">
        <f>_xlfn.XLOOKUP(H19,Ability_Info!$C$2:$C$20,Ability_Info!$B$2:$B$20)</f>
        <v>120000</v>
      </c>
      <c r="J19" s="56" t="s">
        <v>13</v>
      </c>
      <c r="K19" s="3">
        <f>_xlfn.XLOOKUP(J19,Ability_Info!$C$2:$C$20,Ability_Info!$B$2:$B$20)</f>
        <v>120016</v>
      </c>
      <c r="L19" s="56" t="s">
        <v>27</v>
      </c>
      <c r="M19" s="3">
        <f>_xlfn.XLOOKUP(L19,Ability_Info!$C$2:$C$20,Ability_Info!$B$2:$B$20)</f>
        <v>120015</v>
      </c>
      <c r="N19" s="56" t="s">
        <v>36</v>
      </c>
      <c r="O19" s="3">
        <f>_xlfn.XLOOKUP(N19,Ability_Info!$C$2:$C$20,Ability_Info!$B$2:$B$20)</f>
        <v>120005</v>
      </c>
      <c r="P19" s="56"/>
      <c r="Q19" s="3" t="str">
        <f>_xlfn.XLOOKUP(P19,Ability_Info!$C$2:$C$20,Ability_Info!$B$2:$B$20)</f>
        <v xml:space="preserve"> </v>
      </c>
      <c r="R19" s="54"/>
      <c r="S19" s="3" t="str">
        <f>_xlfn.XLOOKUP(R19,Ability_Info!$C$2:$C$20,Ability_Info!$B$2:$B$20)</f>
        <v xml:space="preserve"> </v>
      </c>
      <c r="T19" s="54"/>
      <c r="U19" s="54"/>
      <c r="W19" s="66"/>
      <c r="X19" s="30" t="str">
        <v>A</v>
      </c>
      <c r="Y19" s="25">
        <f>COUNTIF($G$10:$G$87, X19)</f>
        <v>38</v>
      </c>
    </row>
    <row r="20" spans="2:25" ht="17.399999999999999" customHeight="1" thickBot="1">
      <c r="B20" s="54">
        <v>100103</v>
      </c>
      <c r="C20" s="55" t="s">
        <v>32</v>
      </c>
      <c r="D20" s="54" t="s">
        <v>37</v>
      </c>
      <c r="E20" s="56" t="s">
        <v>9</v>
      </c>
      <c r="F20" s="3">
        <f>_xlfn.XLOOKUP(E20,Properties_Info!$C$4:$C$8,Properties_Info!$B$4:$B$8)</f>
        <v>110000</v>
      </c>
      <c r="G20" s="56" t="s">
        <v>16</v>
      </c>
      <c r="H20" s="56" t="s">
        <v>11</v>
      </c>
      <c r="I20" s="3">
        <f>_xlfn.XLOOKUP(H20,Ability_Info!$C$2:$C$20,Ability_Info!$B$2:$B$20)</f>
        <v>120000</v>
      </c>
      <c r="J20" s="56" t="s">
        <v>27</v>
      </c>
      <c r="K20" s="3">
        <f>_xlfn.XLOOKUP(J20,Ability_Info!$C$2:$C$20,Ability_Info!$B$2:$B$20)</f>
        <v>120015</v>
      </c>
      <c r="L20" s="56"/>
      <c r="M20" s="3" t="str">
        <f>_xlfn.XLOOKUP(L20,Ability_Info!$C$2:$C$20,Ability_Info!$B$2:$B$20)</f>
        <v xml:space="preserve"> </v>
      </c>
      <c r="N20" s="56"/>
      <c r="O20" s="3" t="str">
        <f>_xlfn.XLOOKUP(N20,Ability_Info!$C$2:$C$20,Ability_Info!$B$2:$B$20)</f>
        <v xml:space="preserve"> </v>
      </c>
      <c r="P20" s="56"/>
      <c r="Q20" s="3" t="str">
        <f>_xlfn.XLOOKUP(P20,Ability_Info!$C$2:$C$20,Ability_Info!$B$2:$B$20)</f>
        <v xml:space="preserve"> </v>
      </c>
      <c r="R20" s="54"/>
      <c r="S20" s="3" t="str">
        <f>_xlfn.XLOOKUP(R20,Ability_Info!$C$2:$C$20,Ability_Info!$B$2:$B$20)</f>
        <v xml:space="preserve"> </v>
      </c>
      <c r="T20" s="54"/>
      <c r="U20" s="54"/>
      <c r="W20" s="67"/>
      <c r="X20" s="31" t="str">
        <v>S</v>
      </c>
      <c r="Y20" s="26">
        <f>COUNTIF($G$10:$G$87, X20)</f>
        <v>36</v>
      </c>
    </row>
    <row r="21" spans="2:25" ht="17.399999999999999" customHeight="1">
      <c r="B21" s="54">
        <v>100104</v>
      </c>
      <c r="C21" s="55" t="s">
        <v>32</v>
      </c>
      <c r="D21" s="54" t="s">
        <v>38</v>
      </c>
      <c r="E21" s="56" t="s">
        <v>9</v>
      </c>
      <c r="F21" s="3">
        <f>_xlfn.XLOOKUP(E21,Properties_Info!$C$4:$C$8,Properties_Info!$B$4:$B$8)</f>
        <v>110000</v>
      </c>
      <c r="G21" s="56" t="s">
        <v>16</v>
      </c>
      <c r="H21" s="56" t="s">
        <v>11</v>
      </c>
      <c r="I21" s="3">
        <f>_xlfn.XLOOKUP(H21,Ability_Info!$C$2:$C$20,Ability_Info!$B$2:$B$20)</f>
        <v>120000</v>
      </c>
      <c r="J21" s="56" t="s">
        <v>39</v>
      </c>
      <c r="K21" s="3">
        <f>_xlfn.XLOOKUP(J21,Ability_Info!$C$2:$C$20,Ability_Info!$B$2:$B$20)</f>
        <v>120009</v>
      </c>
      <c r="L21" s="56"/>
      <c r="M21" s="3" t="str">
        <f>_xlfn.XLOOKUP(L21,Ability_Info!$C$2:$C$20,Ability_Info!$B$2:$B$20)</f>
        <v xml:space="preserve"> </v>
      </c>
      <c r="N21" s="56"/>
      <c r="O21" s="3" t="str">
        <f>_xlfn.XLOOKUP(N21,Ability_Info!$C$2:$C$20,Ability_Info!$B$2:$B$20)</f>
        <v xml:space="preserve"> </v>
      </c>
      <c r="P21" s="56"/>
      <c r="Q21" s="3" t="str">
        <f>_xlfn.XLOOKUP(P21,Ability_Info!$C$2:$C$20,Ability_Info!$B$2:$B$20)</f>
        <v xml:space="preserve"> </v>
      </c>
      <c r="R21" s="54"/>
      <c r="S21" s="3" t="str">
        <f>_xlfn.XLOOKUP(R21,Ability_Info!$C$2:$C$20,Ability_Info!$B$2:$B$20)</f>
        <v xml:space="preserve"> </v>
      </c>
      <c r="T21" s="54"/>
      <c r="U21" s="54"/>
      <c r="W21" s="57" t="s">
        <v>144</v>
      </c>
      <c r="X21" s="34" t="str" cm="1">
        <f t="array" ref="X21:X43">_xlfn.UNIQUE($C$10:$C$87)</f>
        <v>키아나·카스라나</v>
      </c>
      <c r="Y21" s="33">
        <f t="shared" ref="Y21:Y26" si="1">COUNTIF($C$10:$C$87, X21)</f>
        <v>7</v>
      </c>
    </row>
    <row r="22" spans="2:25" ht="17.399999999999999" customHeight="1">
      <c r="B22" s="54">
        <v>100105</v>
      </c>
      <c r="C22" s="55" t="s">
        <v>32</v>
      </c>
      <c r="D22" s="54" t="s">
        <v>40</v>
      </c>
      <c r="E22" s="56" t="s">
        <v>21</v>
      </c>
      <c r="F22" s="3">
        <f>_xlfn.XLOOKUP(E22,Properties_Info!$C$4:$C$8,Properties_Info!$B$4:$B$8)</f>
        <v>110001</v>
      </c>
      <c r="G22" s="56" t="s">
        <v>26</v>
      </c>
      <c r="H22" s="56" t="s">
        <v>41</v>
      </c>
      <c r="I22" s="3">
        <f>_xlfn.XLOOKUP(H22,Ability_Info!$C$2:$C$20,Ability_Info!$B$2:$B$20)</f>
        <v>120003</v>
      </c>
      <c r="J22" s="56" t="s">
        <v>36</v>
      </c>
      <c r="K22" s="3">
        <f>_xlfn.XLOOKUP(J22,Ability_Info!$C$2:$C$20,Ability_Info!$B$2:$B$20)</f>
        <v>120005</v>
      </c>
      <c r="L22" s="56"/>
      <c r="M22" s="3" t="str">
        <f>_xlfn.XLOOKUP(L22,Ability_Info!$C$2:$C$20,Ability_Info!$B$2:$B$20)</f>
        <v xml:space="preserve"> </v>
      </c>
      <c r="N22" s="56"/>
      <c r="O22" s="3" t="str">
        <f>_xlfn.XLOOKUP(N22,Ability_Info!$C$2:$C$20,Ability_Info!$B$2:$B$20)</f>
        <v xml:space="preserve"> </v>
      </c>
      <c r="P22" s="56"/>
      <c r="Q22" s="3" t="str">
        <f>_xlfn.XLOOKUP(P22,Ability_Info!$C$2:$C$20,Ability_Info!$B$2:$B$20)</f>
        <v xml:space="preserve"> </v>
      </c>
      <c r="R22" s="54"/>
      <c r="S22" s="3" t="str">
        <f>_xlfn.XLOOKUP(R22,Ability_Info!$C$2:$C$20,Ability_Info!$B$2:$B$20)</f>
        <v xml:space="preserve"> </v>
      </c>
      <c r="T22" s="54"/>
      <c r="U22" s="54"/>
      <c r="W22" s="58"/>
      <c r="X22" s="35" t="str">
        <v>라이덴 메이</v>
      </c>
      <c r="Y22" s="27">
        <f t="shared" si="1"/>
        <v>7</v>
      </c>
    </row>
    <row r="23" spans="2:25" ht="17.399999999999999" customHeight="1">
      <c r="B23" s="54">
        <v>100106</v>
      </c>
      <c r="C23" s="55" t="s">
        <v>32</v>
      </c>
      <c r="D23" s="54" t="s">
        <v>42</v>
      </c>
      <c r="E23" s="56" t="s">
        <v>21</v>
      </c>
      <c r="F23" s="3">
        <f>_xlfn.XLOOKUP(E23,Properties_Info!$C$4:$C$8,Properties_Info!$B$4:$B$8)</f>
        <v>110001</v>
      </c>
      <c r="G23" s="56" t="s">
        <v>26</v>
      </c>
      <c r="H23" s="56" t="s">
        <v>41</v>
      </c>
      <c r="I23" s="3">
        <f>_xlfn.XLOOKUP(H23,Ability_Info!$C$2:$C$20,Ability_Info!$B$2:$B$20)</f>
        <v>120003</v>
      </c>
      <c r="J23" s="56" t="s">
        <v>36</v>
      </c>
      <c r="K23" s="3">
        <f>_xlfn.XLOOKUP(J23,Ability_Info!$C$2:$C$20,Ability_Info!$B$2:$B$20)</f>
        <v>120005</v>
      </c>
      <c r="L23" s="56" t="s">
        <v>27</v>
      </c>
      <c r="M23" s="3">
        <f>_xlfn.XLOOKUP(L23,Ability_Info!$C$2:$C$20,Ability_Info!$B$2:$B$20)</f>
        <v>120015</v>
      </c>
      <c r="N23" s="56" t="s">
        <v>13</v>
      </c>
      <c r="O23" s="3">
        <f>_xlfn.XLOOKUP(N23,Ability_Info!$C$2:$C$20,Ability_Info!$B$2:$B$20)</f>
        <v>120016</v>
      </c>
      <c r="P23" s="56" t="s">
        <v>14</v>
      </c>
      <c r="Q23" s="3">
        <f>_xlfn.XLOOKUP(P23,Ability_Info!$C$2:$C$20,Ability_Info!$B$2:$B$20)</f>
        <v>120012</v>
      </c>
      <c r="R23" s="54"/>
      <c r="S23" s="3" t="str">
        <f>_xlfn.XLOOKUP(R23,Ability_Info!$C$2:$C$20,Ability_Info!$B$2:$B$20)</f>
        <v xml:space="preserve"> </v>
      </c>
      <c r="T23" s="54"/>
      <c r="U23" s="54"/>
      <c r="W23" s="58"/>
      <c r="X23" s="35" t="str">
        <v>브로냐·자이칙</v>
      </c>
      <c r="Y23" s="27">
        <f t="shared" si="1"/>
        <v>10</v>
      </c>
    </row>
    <row r="24" spans="2:25">
      <c r="B24" s="54">
        <v>100200</v>
      </c>
      <c r="C24" s="55" t="s">
        <v>43</v>
      </c>
      <c r="D24" s="54" t="s">
        <v>44</v>
      </c>
      <c r="E24" s="56" t="s">
        <v>21</v>
      </c>
      <c r="F24" s="3">
        <f>_xlfn.XLOOKUP(E24,Properties_Info!$C$4:$C$8,Properties_Info!$B$4:$B$8)</f>
        <v>110001</v>
      </c>
      <c r="G24" s="56" t="s">
        <v>10</v>
      </c>
      <c r="H24" s="56" t="s">
        <v>11</v>
      </c>
      <c r="I24" s="3">
        <f>_xlfn.XLOOKUP(H24,Ability_Info!$C$2:$C$20,Ability_Info!$B$2:$B$20)</f>
        <v>120000</v>
      </c>
      <c r="J24" s="56" t="s">
        <v>17</v>
      </c>
      <c r="K24" s="3">
        <f>_xlfn.XLOOKUP(J24,Ability_Info!$C$2:$C$20,Ability_Info!$B$2:$B$20)</f>
        <v>120013</v>
      </c>
      <c r="L24" s="56" t="s">
        <v>45</v>
      </c>
      <c r="M24" s="3">
        <f>_xlfn.XLOOKUP(L24,Ability_Info!$C$2:$C$20,Ability_Info!$B$2:$B$20)</f>
        <v>120007</v>
      </c>
      <c r="N24" s="56" t="s">
        <v>14</v>
      </c>
      <c r="O24" s="3">
        <f>_xlfn.XLOOKUP(N24,Ability_Info!$C$2:$C$20,Ability_Info!$B$2:$B$20)</f>
        <v>120012</v>
      </c>
      <c r="P24" s="56"/>
      <c r="Q24" s="3" t="str">
        <f>_xlfn.XLOOKUP(P24,Ability_Info!$C$2:$C$20,Ability_Info!$B$2:$B$20)</f>
        <v xml:space="preserve"> </v>
      </c>
      <c r="R24" s="54"/>
      <c r="S24" s="3" t="str">
        <f>_xlfn.XLOOKUP(R24,Ability_Info!$C$2:$C$20,Ability_Info!$B$2:$B$20)</f>
        <v xml:space="preserve"> </v>
      </c>
      <c r="T24" s="54"/>
      <c r="U24" s="54"/>
      <c r="W24" s="58"/>
      <c r="X24" s="35" t="str">
        <v>무라타 히메코</v>
      </c>
      <c r="Y24" s="27">
        <f t="shared" si="1"/>
        <v>6</v>
      </c>
    </row>
    <row r="25" spans="2:25">
      <c r="B25" s="54">
        <v>100201</v>
      </c>
      <c r="C25" s="55" t="s">
        <v>43</v>
      </c>
      <c r="D25" s="54" t="s">
        <v>46</v>
      </c>
      <c r="E25" s="56" t="s">
        <v>21</v>
      </c>
      <c r="F25" s="3">
        <f>_xlfn.XLOOKUP(E25,Properties_Info!$C$4:$C$8,Properties_Info!$B$4:$B$8)</f>
        <v>110001</v>
      </c>
      <c r="G25" s="56" t="s">
        <v>16</v>
      </c>
      <c r="H25" s="56" t="s">
        <v>11</v>
      </c>
      <c r="I25" s="3">
        <f>_xlfn.XLOOKUP(H25,Ability_Info!$C$2:$C$20,Ability_Info!$B$2:$B$20)</f>
        <v>120000</v>
      </c>
      <c r="J25" s="56" t="s">
        <v>23</v>
      </c>
      <c r="K25" s="3">
        <f>_xlfn.XLOOKUP(J25,Ability_Info!$C$2:$C$20,Ability_Info!$B$2:$B$20)</f>
        <v>120011</v>
      </c>
      <c r="L25" s="56" t="s">
        <v>13</v>
      </c>
      <c r="M25" s="3">
        <f>_xlfn.XLOOKUP(L25,Ability_Info!$C$2:$C$20,Ability_Info!$B$2:$B$20)</f>
        <v>120016</v>
      </c>
      <c r="N25" s="56" t="s">
        <v>14</v>
      </c>
      <c r="O25" s="3">
        <f>_xlfn.XLOOKUP(N25,Ability_Info!$C$2:$C$20,Ability_Info!$B$2:$B$20)</f>
        <v>120012</v>
      </c>
      <c r="P25" s="56" t="s">
        <v>22</v>
      </c>
      <c r="Q25" s="3">
        <f>_xlfn.XLOOKUP(P25,Ability_Info!$C$2:$C$20,Ability_Info!$B$2:$B$20)</f>
        <v>120014</v>
      </c>
      <c r="R25" s="54"/>
      <c r="S25" s="3" t="str">
        <f>_xlfn.XLOOKUP(R25,Ability_Info!$C$2:$C$20,Ability_Info!$B$2:$B$20)</f>
        <v xml:space="preserve"> </v>
      </c>
      <c r="T25" s="54"/>
      <c r="U25" s="54"/>
      <c r="W25" s="58"/>
      <c r="X25" s="35" t="str">
        <v>테레사·아포칼립스</v>
      </c>
      <c r="Y25" s="33">
        <f t="shared" si="1"/>
        <v>7</v>
      </c>
    </row>
    <row r="26" spans="2:25">
      <c r="B26" s="54">
        <v>100202</v>
      </c>
      <c r="C26" s="55" t="s">
        <v>43</v>
      </c>
      <c r="D26" s="54" t="s">
        <v>47</v>
      </c>
      <c r="E26" s="56" t="s">
        <v>21</v>
      </c>
      <c r="F26" s="3">
        <f>_xlfn.XLOOKUP(E26,Properties_Info!$C$4:$C$8,Properties_Info!$B$4:$B$8)</f>
        <v>110001</v>
      </c>
      <c r="G26" s="56" t="s">
        <v>16</v>
      </c>
      <c r="H26" s="56" t="s">
        <v>11</v>
      </c>
      <c r="I26" s="3">
        <f>_xlfn.XLOOKUP(H26,Ability_Info!$C$2:$C$20,Ability_Info!$B$2:$B$20)</f>
        <v>120000</v>
      </c>
      <c r="J26" s="56" t="s">
        <v>17</v>
      </c>
      <c r="K26" s="3">
        <f>_xlfn.XLOOKUP(J26,Ability_Info!$C$2:$C$20,Ability_Info!$B$2:$B$20)</f>
        <v>120013</v>
      </c>
      <c r="L26" s="56" t="s">
        <v>48</v>
      </c>
      <c r="M26" s="3">
        <f>_xlfn.XLOOKUP(L26,Ability_Info!$C$2:$C$20,Ability_Info!$B$2:$B$20)</f>
        <v>120010</v>
      </c>
      <c r="N26" s="56" t="s">
        <v>13</v>
      </c>
      <c r="O26" s="3">
        <f>_xlfn.XLOOKUP(N26,Ability_Info!$C$2:$C$20,Ability_Info!$B$2:$B$20)</f>
        <v>120016</v>
      </c>
      <c r="P26" s="56" t="s">
        <v>14</v>
      </c>
      <c r="Q26" s="3">
        <f>_xlfn.XLOOKUP(P26,Ability_Info!$C$2:$C$20,Ability_Info!$B$2:$B$20)</f>
        <v>120012</v>
      </c>
      <c r="R26" s="54"/>
      <c r="S26" s="3" t="str">
        <f>_xlfn.XLOOKUP(R26,Ability_Info!$C$2:$C$20,Ability_Info!$B$2:$B$20)</f>
        <v xml:space="preserve"> </v>
      </c>
      <c r="T26" s="54"/>
      <c r="U26" s="54"/>
      <c r="W26" s="58"/>
      <c r="X26" s="35" t="str">
        <v>후 카</v>
      </c>
      <c r="Y26" s="33">
        <f t="shared" si="1"/>
        <v>7</v>
      </c>
    </row>
    <row r="27" spans="2:25">
      <c r="B27" s="54">
        <v>100203</v>
      </c>
      <c r="C27" s="55" t="s">
        <v>43</v>
      </c>
      <c r="D27" s="54" t="s">
        <v>49</v>
      </c>
      <c r="E27" s="56" t="s">
        <v>21</v>
      </c>
      <c r="F27" s="3">
        <f>_xlfn.XLOOKUP(E27,Properties_Info!$C$4:$C$8,Properties_Info!$B$4:$B$8)</f>
        <v>110001</v>
      </c>
      <c r="G27" s="56" t="s">
        <v>16</v>
      </c>
      <c r="H27" s="56" t="s">
        <v>11</v>
      </c>
      <c r="I27" s="3">
        <f>_xlfn.XLOOKUP(H27,Ability_Info!$C$2:$C$20,Ability_Info!$B$2:$B$20)</f>
        <v>120000</v>
      </c>
      <c r="J27" s="56" t="s">
        <v>12</v>
      </c>
      <c r="K27" s="3">
        <f>_xlfn.XLOOKUP(J27,Ability_Info!$C$2:$C$20,Ability_Info!$B$2:$B$20)</f>
        <v>120006</v>
      </c>
      <c r="L27" s="56" t="s">
        <v>48</v>
      </c>
      <c r="M27" s="3">
        <f>_xlfn.XLOOKUP(L27,Ability_Info!$C$2:$C$20,Ability_Info!$B$2:$B$20)</f>
        <v>120010</v>
      </c>
      <c r="N27" s="56" t="s">
        <v>14</v>
      </c>
      <c r="O27" s="3">
        <f>_xlfn.XLOOKUP(N27,Ability_Info!$C$2:$C$20,Ability_Info!$B$2:$B$20)</f>
        <v>120012</v>
      </c>
      <c r="P27" s="56"/>
      <c r="Q27" s="3" t="str">
        <f>_xlfn.XLOOKUP(P27,Ability_Info!$C$2:$C$20,Ability_Info!$B$2:$B$20)</f>
        <v xml:space="preserve"> </v>
      </c>
      <c r="R27" s="54"/>
      <c r="S27" s="3" t="str">
        <f>_xlfn.XLOOKUP(R27,Ability_Info!$C$2:$C$20,Ability_Info!$B$2:$B$20)</f>
        <v xml:space="preserve"> </v>
      </c>
      <c r="T27" s="54"/>
      <c r="U27" s="54"/>
      <c r="W27" s="58"/>
      <c r="X27" s="35" t="str">
        <v>리타·로스바이세</v>
      </c>
      <c r="Y27" s="33">
        <f t="shared" ref="Y27:Y43" si="2">COUNTIF($C$10:$C$87, X27)</f>
        <v>5</v>
      </c>
    </row>
    <row r="28" spans="2:25">
      <c r="B28" s="54">
        <v>100204</v>
      </c>
      <c r="C28" s="55" t="s">
        <v>43</v>
      </c>
      <c r="D28" s="54" t="s">
        <v>50</v>
      </c>
      <c r="E28" s="56" t="s">
        <v>25</v>
      </c>
      <c r="F28" s="3">
        <f>_xlfn.XLOOKUP(E28,Properties_Info!$C$4:$C$8,Properties_Info!$B$4:$B$8)</f>
        <v>110002</v>
      </c>
      <c r="G28" s="56" t="s">
        <v>16</v>
      </c>
      <c r="H28" s="56" t="s">
        <v>11</v>
      </c>
      <c r="I28" s="3">
        <f>_xlfn.XLOOKUP(H28,Ability_Info!$C$2:$C$20,Ability_Info!$B$2:$B$20)</f>
        <v>120000</v>
      </c>
      <c r="J28" s="56" t="s">
        <v>51</v>
      </c>
      <c r="K28" s="3">
        <f>_xlfn.XLOOKUP(J28,Ability_Info!$C$2:$C$20,Ability_Info!$B$2:$B$20)</f>
        <v>120004</v>
      </c>
      <c r="L28" s="56"/>
      <c r="M28" s="3" t="str">
        <f>_xlfn.XLOOKUP(L28,Ability_Info!$C$2:$C$20,Ability_Info!$B$2:$B$20)</f>
        <v xml:space="preserve"> </v>
      </c>
      <c r="N28" s="56"/>
      <c r="O28" s="3" t="str">
        <f>_xlfn.XLOOKUP(N28,Ability_Info!$C$2:$C$20,Ability_Info!$B$2:$B$20)</f>
        <v xml:space="preserve"> </v>
      </c>
      <c r="P28" s="56"/>
      <c r="Q28" s="3" t="str">
        <f>_xlfn.XLOOKUP(P28,Ability_Info!$C$2:$C$20,Ability_Info!$B$2:$B$20)</f>
        <v xml:space="preserve"> </v>
      </c>
      <c r="R28" s="54"/>
      <c r="S28" s="3" t="str">
        <f>_xlfn.XLOOKUP(R28,Ability_Info!$C$2:$C$20,Ability_Info!$B$2:$B$20)</f>
        <v xml:space="preserve"> </v>
      </c>
      <c r="T28" s="54"/>
      <c r="U28" s="54"/>
      <c r="W28" s="58"/>
      <c r="X28" s="35" t="str">
        <v>야에 사쿠라</v>
      </c>
      <c r="Y28" s="27">
        <f t="shared" si="2"/>
        <v>4</v>
      </c>
    </row>
    <row r="29" spans="2:25">
      <c r="B29" s="54">
        <v>100205</v>
      </c>
      <c r="C29" s="55" t="s">
        <v>43</v>
      </c>
      <c r="D29" s="54" t="s">
        <v>52</v>
      </c>
      <c r="E29" s="56" t="s">
        <v>25</v>
      </c>
      <c r="F29" s="3">
        <f>_xlfn.XLOOKUP(E29,Properties_Info!$C$4:$C$8,Properties_Info!$B$4:$B$8)</f>
        <v>110002</v>
      </c>
      <c r="G29" s="56" t="s">
        <v>26</v>
      </c>
      <c r="H29" s="56" t="s">
        <v>11</v>
      </c>
      <c r="I29" s="3">
        <f>_xlfn.XLOOKUP(H29,Ability_Info!$C$2:$C$20,Ability_Info!$B$2:$B$20)</f>
        <v>120000</v>
      </c>
      <c r="J29" s="56" t="s">
        <v>12</v>
      </c>
      <c r="K29" s="3">
        <f>_xlfn.XLOOKUP(J29,Ability_Info!$C$2:$C$20,Ability_Info!$B$2:$B$20)</f>
        <v>120006</v>
      </c>
      <c r="L29" s="56"/>
      <c r="M29" s="3" t="str">
        <f>_xlfn.XLOOKUP(L29,Ability_Info!$C$2:$C$20,Ability_Info!$B$2:$B$20)</f>
        <v xml:space="preserve"> </v>
      </c>
      <c r="N29" s="56"/>
      <c r="O29" s="3" t="str">
        <f>_xlfn.XLOOKUP(N29,Ability_Info!$C$2:$C$20,Ability_Info!$B$2:$B$20)</f>
        <v xml:space="preserve"> </v>
      </c>
      <c r="P29" s="56"/>
      <c r="Q29" s="3" t="str">
        <f>_xlfn.XLOOKUP(P29,Ability_Info!$C$2:$C$20,Ability_Info!$B$2:$B$20)</f>
        <v xml:space="preserve"> </v>
      </c>
      <c r="R29" s="54"/>
      <c r="S29" s="3" t="str">
        <f>_xlfn.XLOOKUP(R29,Ability_Info!$C$2:$C$20,Ability_Info!$B$2:$B$20)</f>
        <v xml:space="preserve"> </v>
      </c>
      <c r="T29" s="54"/>
      <c r="U29" s="54"/>
      <c r="W29" s="58"/>
      <c r="X29" s="35" t="str">
        <v>카렌·카스라나</v>
      </c>
      <c r="Y29" s="27">
        <f t="shared" si="2"/>
        <v>3</v>
      </c>
    </row>
    <row r="30" spans="2:25">
      <c r="B30" s="54">
        <v>100206</v>
      </c>
      <c r="C30" s="55" t="s">
        <v>43</v>
      </c>
      <c r="D30" s="54" t="s">
        <v>53</v>
      </c>
      <c r="E30" s="56" t="s">
        <v>21</v>
      </c>
      <c r="F30" s="3">
        <f>_xlfn.XLOOKUP(E30,Properties_Info!$C$4:$C$8,Properties_Info!$B$4:$B$8)</f>
        <v>110001</v>
      </c>
      <c r="G30" s="56" t="s">
        <v>16</v>
      </c>
      <c r="H30" s="56" t="s">
        <v>54</v>
      </c>
      <c r="I30" s="3">
        <f>_xlfn.XLOOKUP(H30,Ability_Info!$C$2:$C$20,Ability_Info!$B$2:$B$20)</f>
        <v>120002</v>
      </c>
      <c r="J30" s="56" t="s">
        <v>14</v>
      </c>
      <c r="K30" s="3">
        <f>_xlfn.XLOOKUP(J30,Ability_Info!$C$2:$C$20,Ability_Info!$B$2:$B$20)</f>
        <v>120012</v>
      </c>
      <c r="L30" s="56" t="s">
        <v>27</v>
      </c>
      <c r="M30" s="3">
        <f>_xlfn.XLOOKUP(L30,Ability_Info!$C$2:$C$20,Ability_Info!$B$2:$B$20)</f>
        <v>120015</v>
      </c>
      <c r="N30" s="56"/>
      <c r="O30" s="3" t="str">
        <f>_xlfn.XLOOKUP(N30,Ability_Info!$C$2:$C$20,Ability_Info!$B$2:$B$20)</f>
        <v xml:space="preserve"> </v>
      </c>
      <c r="P30" s="56"/>
      <c r="Q30" s="3" t="str">
        <f>_xlfn.XLOOKUP(P30,Ability_Info!$C$2:$C$20,Ability_Info!$B$2:$B$20)</f>
        <v xml:space="preserve"> </v>
      </c>
      <c r="R30" s="54"/>
      <c r="S30" s="3" t="str">
        <f>_xlfn.XLOOKUP(R30,Ability_Info!$C$2:$C$20,Ability_Info!$B$2:$B$20)</f>
        <v xml:space="preserve"> </v>
      </c>
      <c r="T30" s="54"/>
      <c r="U30" s="54"/>
      <c r="W30" s="58"/>
      <c r="X30" s="35" t="str">
        <v>로잘리아·아린</v>
      </c>
      <c r="Y30" s="27">
        <f t="shared" si="2"/>
        <v>3</v>
      </c>
    </row>
    <row r="31" spans="2:25">
      <c r="B31" s="54">
        <v>100207</v>
      </c>
      <c r="C31" s="55" t="s">
        <v>43</v>
      </c>
      <c r="D31" s="54" t="s">
        <v>55</v>
      </c>
      <c r="E31" s="56" t="s">
        <v>9</v>
      </c>
      <c r="F31" s="3">
        <f>_xlfn.XLOOKUP(E31,Properties_Info!$C$4:$C$8,Properties_Info!$B$4:$B$8)</f>
        <v>110000</v>
      </c>
      <c r="G31" s="56" t="s">
        <v>26</v>
      </c>
      <c r="H31" s="56" t="s">
        <v>11</v>
      </c>
      <c r="I31" s="3">
        <f>_xlfn.XLOOKUP(H31,Ability_Info!$C$2:$C$20,Ability_Info!$B$2:$B$20)</f>
        <v>120000</v>
      </c>
      <c r="J31" s="56" t="s">
        <v>13</v>
      </c>
      <c r="K31" s="3">
        <f>_xlfn.XLOOKUP(J31,Ability_Info!$C$2:$C$20,Ability_Info!$B$2:$B$20)</f>
        <v>120016</v>
      </c>
      <c r="L31" s="56" t="s">
        <v>36</v>
      </c>
      <c r="M31" s="3">
        <f>_xlfn.XLOOKUP(L31,Ability_Info!$C$2:$C$20,Ability_Info!$B$2:$B$20)</f>
        <v>120005</v>
      </c>
      <c r="N31" s="56" t="s">
        <v>18</v>
      </c>
      <c r="O31" s="3">
        <f>_xlfn.XLOOKUP(N31,Ability_Info!$C$2:$C$20,Ability_Info!$B$2:$B$20)</f>
        <v>120008</v>
      </c>
      <c r="P31" s="56" t="s">
        <v>14</v>
      </c>
      <c r="Q31" s="3">
        <f>_xlfn.XLOOKUP(P31,Ability_Info!$C$2:$C$20,Ability_Info!$B$2:$B$20)</f>
        <v>120012</v>
      </c>
      <c r="R31" s="54"/>
      <c r="S31" s="3" t="str">
        <f>_xlfn.XLOOKUP(R31,Ability_Info!$C$2:$C$20,Ability_Info!$B$2:$B$20)</f>
        <v xml:space="preserve"> </v>
      </c>
      <c r="T31" s="54"/>
      <c r="U31" s="54"/>
      <c r="W31" s="58"/>
      <c r="X31" s="35" t="str">
        <v>제레·발레리</v>
      </c>
      <c r="Y31" s="33">
        <f t="shared" si="2"/>
        <v>3</v>
      </c>
    </row>
    <row r="32" spans="2:25">
      <c r="B32" s="54">
        <v>100208</v>
      </c>
      <c r="C32" s="55" t="s">
        <v>43</v>
      </c>
      <c r="D32" s="54" t="s">
        <v>56</v>
      </c>
      <c r="E32" s="56" t="s">
        <v>9</v>
      </c>
      <c r="F32" s="3">
        <f>_xlfn.XLOOKUP(E32,Properties_Info!$C$4:$C$8,Properties_Info!$B$4:$B$8)</f>
        <v>110000</v>
      </c>
      <c r="G32" s="56" t="s">
        <v>26</v>
      </c>
      <c r="H32" s="56" t="s">
        <v>54</v>
      </c>
      <c r="I32" s="3">
        <f>_xlfn.XLOOKUP(H32,Ability_Info!$C$2:$C$20,Ability_Info!$B$2:$B$20)</f>
        <v>120002</v>
      </c>
      <c r="J32" s="56" t="s">
        <v>51</v>
      </c>
      <c r="K32" s="3">
        <f>_xlfn.XLOOKUP(J32,Ability_Info!$C$2:$C$20,Ability_Info!$B$2:$B$20)</f>
        <v>120004</v>
      </c>
      <c r="L32" s="56" t="s">
        <v>13</v>
      </c>
      <c r="M32" s="3">
        <f>_xlfn.XLOOKUP(L32,Ability_Info!$C$2:$C$20,Ability_Info!$B$2:$B$20)</f>
        <v>120016</v>
      </c>
      <c r="N32" s="56" t="s">
        <v>14</v>
      </c>
      <c r="O32" s="3">
        <f>_xlfn.XLOOKUP(N32,Ability_Info!$C$2:$C$20,Ability_Info!$B$2:$B$20)</f>
        <v>120012</v>
      </c>
      <c r="P32" s="56"/>
      <c r="Q32" s="3" t="str">
        <f>_xlfn.XLOOKUP(P32,Ability_Info!$C$2:$C$20,Ability_Info!$B$2:$B$20)</f>
        <v xml:space="preserve"> </v>
      </c>
      <c r="R32" s="54"/>
      <c r="S32" s="3" t="str">
        <f>_xlfn.XLOOKUP(R32,Ability_Info!$C$2:$C$20,Ability_Info!$B$2:$B$20)</f>
        <v xml:space="preserve"> </v>
      </c>
      <c r="T32" s="54"/>
      <c r="U32" s="54"/>
      <c r="W32" s="58"/>
      <c r="X32" s="35" t="str">
        <v>듀란달</v>
      </c>
      <c r="Y32" s="33">
        <f t="shared" si="2"/>
        <v>4</v>
      </c>
    </row>
    <row r="33" spans="2:25">
      <c r="B33" s="54">
        <v>100209</v>
      </c>
      <c r="C33" s="55" t="s">
        <v>43</v>
      </c>
      <c r="D33" s="54" t="s">
        <v>57</v>
      </c>
      <c r="E33" s="56" t="s">
        <v>25</v>
      </c>
      <c r="F33" s="3">
        <f>_xlfn.XLOOKUP(E33,Properties_Info!$C$4:$C$8,Properties_Info!$B$4:$B$8)</f>
        <v>110002</v>
      </c>
      <c r="G33" s="56" t="s">
        <v>26</v>
      </c>
      <c r="H33" s="56" t="s">
        <v>54</v>
      </c>
      <c r="I33" s="3">
        <f>_xlfn.XLOOKUP(H33,Ability_Info!$C$2:$C$20,Ability_Info!$B$2:$B$20)</f>
        <v>120002</v>
      </c>
      <c r="J33" s="56" t="s">
        <v>27</v>
      </c>
      <c r="K33" s="3">
        <f>_xlfn.XLOOKUP(J33,Ability_Info!$C$2:$C$20,Ability_Info!$B$2:$B$20)</f>
        <v>120015</v>
      </c>
      <c r="L33" s="56" t="s">
        <v>14</v>
      </c>
      <c r="M33" s="3">
        <f>_xlfn.XLOOKUP(L33,Ability_Info!$C$2:$C$20,Ability_Info!$B$2:$B$20)</f>
        <v>120012</v>
      </c>
      <c r="N33" s="56" t="s">
        <v>17</v>
      </c>
      <c r="O33" s="3">
        <f>_xlfn.XLOOKUP(N33,Ability_Info!$C$2:$C$20,Ability_Info!$B$2:$B$20)</f>
        <v>120013</v>
      </c>
      <c r="P33" s="56" t="s">
        <v>29</v>
      </c>
      <c r="Q33" s="3">
        <f>_xlfn.XLOOKUP(P33,Ability_Info!$C$2:$C$20,Ability_Info!$B$2:$B$20)</f>
        <v>120017</v>
      </c>
      <c r="R33" s="54"/>
      <c r="S33" s="3" t="str">
        <f>_xlfn.XLOOKUP(R33,Ability_Info!$C$2:$C$20,Ability_Info!$B$2:$B$20)</f>
        <v xml:space="preserve"> </v>
      </c>
      <c r="T33" s="54"/>
      <c r="U33" s="54"/>
      <c r="W33" s="58"/>
      <c r="X33" s="35" t="str">
        <v>피슬</v>
      </c>
      <c r="Y33" s="33">
        <f t="shared" si="2"/>
        <v>1</v>
      </c>
    </row>
    <row r="34" spans="2:25">
      <c r="B34" s="54">
        <v>100300</v>
      </c>
      <c r="C34" s="55" t="s">
        <v>58</v>
      </c>
      <c r="D34" s="54" t="s">
        <v>59</v>
      </c>
      <c r="E34" s="56" t="s">
        <v>25</v>
      </c>
      <c r="F34" s="3">
        <f>_xlfn.XLOOKUP(E34,Properties_Info!$C$4:$C$8,Properties_Info!$B$4:$B$8)</f>
        <v>110002</v>
      </c>
      <c r="G34" s="56" t="s">
        <v>10</v>
      </c>
      <c r="H34" s="56" t="s">
        <v>11</v>
      </c>
      <c r="I34" s="3">
        <f>_xlfn.XLOOKUP(H34,Ability_Info!$C$2:$C$20,Ability_Info!$B$2:$B$20)</f>
        <v>120000</v>
      </c>
      <c r="J34" s="56" t="s">
        <v>39</v>
      </c>
      <c r="K34" s="3">
        <f>_xlfn.XLOOKUP(J34,Ability_Info!$C$2:$C$20,Ability_Info!$B$2:$B$20)</f>
        <v>120009</v>
      </c>
      <c r="L34" s="56" t="s">
        <v>12</v>
      </c>
      <c r="M34" s="3">
        <f>_xlfn.XLOOKUP(L34,Ability_Info!$C$2:$C$20,Ability_Info!$B$2:$B$20)</f>
        <v>120006</v>
      </c>
      <c r="N34" s="56" t="s">
        <v>14</v>
      </c>
      <c r="O34" s="3">
        <f>_xlfn.XLOOKUP(N34,Ability_Info!$C$2:$C$20,Ability_Info!$B$2:$B$20)</f>
        <v>120012</v>
      </c>
      <c r="P34" s="56"/>
      <c r="Q34" s="3" t="str">
        <f>_xlfn.XLOOKUP(P34,Ability_Info!$C$2:$C$20,Ability_Info!$B$2:$B$20)</f>
        <v xml:space="preserve"> </v>
      </c>
      <c r="R34" s="54"/>
      <c r="S34" s="3" t="str">
        <f>_xlfn.XLOOKUP(R34,Ability_Info!$C$2:$C$20,Ability_Info!$B$2:$B$20)</f>
        <v xml:space="preserve"> </v>
      </c>
      <c r="T34" s="54"/>
      <c r="U34" s="54"/>
      <c r="W34" s="58"/>
      <c r="X34" s="35" t="str">
        <v>엘리시아</v>
      </c>
      <c r="Y34" s="27">
        <f t="shared" si="2"/>
        <v>2</v>
      </c>
    </row>
    <row r="35" spans="2:25">
      <c r="B35" s="54">
        <v>100301</v>
      </c>
      <c r="C35" s="55" t="s">
        <v>58</v>
      </c>
      <c r="D35" s="54" t="s">
        <v>60</v>
      </c>
      <c r="E35" s="56" t="s">
        <v>21</v>
      </c>
      <c r="F35" s="3">
        <f>_xlfn.XLOOKUP(E35,Properties_Info!$C$4:$C$8,Properties_Info!$B$4:$B$8)</f>
        <v>110001</v>
      </c>
      <c r="G35" s="56" t="s">
        <v>16</v>
      </c>
      <c r="H35" s="56" t="s">
        <v>54</v>
      </c>
      <c r="I35" s="3">
        <f>_xlfn.XLOOKUP(H35,Ability_Info!$C$2:$C$20,Ability_Info!$B$2:$B$20)</f>
        <v>120002</v>
      </c>
      <c r="J35" s="56" t="s">
        <v>51</v>
      </c>
      <c r="K35" s="3">
        <f>_xlfn.XLOOKUP(J35,Ability_Info!$C$2:$C$20,Ability_Info!$B$2:$B$20)</f>
        <v>120004</v>
      </c>
      <c r="L35" s="56"/>
      <c r="M35" s="3" t="str">
        <f>_xlfn.XLOOKUP(L35,Ability_Info!$C$2:$C$20,Ability_Info!$B$2:$B$20)</f>
        <v xml:space="preserve"> </v>
      </c>
      <c r="N35" s="56"/>
      <c r="O35" s="3" t="str">
        <f>_xlfn.XLOOKUP(N35,Ability_Info!$C$2:$C$20,Ability_Info!$B$2:$B$20)</f>
        <v xml:space="preserve"> </v>
      </c>
      <c r="P35" s="56"/>
      <c r="Q35" s="3" t="str">
        <f>_xlfn.XLOOKUP(P35,Ability_Info!$C$2:$C$20,Ability_Info!$B$2:$B$20)</f>
        <v xml:space="preserve"> </v>
      </c>
      <c r="R35" s="54"/>
      <c r="S35" s="3" t="str">
        <f>_xlfn.XLOOKUP(R35,Ability_Info!$C$2:$C$20,Ability_Info!$B$2:$B$20)</f>
        <v xml:space="preserve"> </v>
      </c>
      <c r="T35" s="54"/>
      <c r="U35" s="54"/>
      <c r="W35" s="58"/>
      <c r="X35" s="35" t="str">
        <v>뫼비우스</v>
      </c>
      <c r="Y35" s="27">
        <f t="shared" si="2"/>
        <v>1</v>
      </c>
    </row>
    <row r="36" spans="2:25">
      <c r="B36" s="54">
        <v>100301</v>
      </c>
      <c r="C36" s="55" t="s">
        <v>58</v>
      </c>
      <c r="D36" s="54" t="s">
        <v>61</v>
      </c>
      <c r="E36" s="56" t="s">
        <v>25</v>
      </c>
      <c r="F36" s="3">
        <f>_xlfn.XLOOKUP(E36,Properties_Info!$C$4:$C$8,Properties_Info!$B$4:$B$8)</f>
        <v>110002</v>
      </c>
      <c r="G36" s="56" t="s">
        <v>16</v>
      </c>
      <c r="H36" s="56" t="s">
        <v>11</v>
      </c>
      <c r="I36" s="3">
        <f>_xlfn.XLOOKUP(H36,Ability_Info!$C$2:$C$20,Ability_Info!$B$2:$B$20)</f>
        <v>120000</v>
      </c>
      <c r="J36" s="56" t="s">
        <v>39</v>
      </c>
      <c r="K36" s="3">
        <f>_xlfn.XLOOKUP(J36,Ability_Info!$C$2:$C$20,Ability_Info!$B$2:$B$20)</f>
        <v>120009</v>
      </c>
      <c r="L36" s="56" t="s">
        <v>14</v>
      </c>
      <c r="M36" s="3">
        <f>_xlfn.XLOOKUP(L36,Ability_Info!$C$2:$C$20,Ability_Info!$B$2:$B$20)</f>
        <v>120012</v>
      </c>
      <c r="N36" s="56" t="s">
        <v>12</v>
      </c>
      <c r="O36" s="3">
        <f>_xlfn.XLOOKUP(N36,Ability_Info!$C$2:$C$20,Ability_Info!$B$2:$B$20)</f>
        <v>120006</v>
      </c>
      <c r="P36" s="56" t="s">
        <v>22</v>
      </c>
      <c r="Q36" s="3">
        <f>_xlfn.XLOOKUP(P36,Ability_Info!$C$2:$C$20,Ability_Info!$B$2:$B$20)</f>
        <v>120014</v>
      </c>
      <c r="R36" s="54"/>
      <c r="S36" s="3" t="str">
        <f>_xlfn.XLOOKUP(R36,Ability_Info!$C$2:$C$20,Ability_Info!$B$2:$B$20)</f>
        <v xml:space="preserve"> </v>
      </c>
      <c r="T36" s="54"/>
      <c r="U36" s="54"/>
      <c r="W36" s="58"/>
      <c r="X36" s="35" t="str">
        <v>나타샤·시올라</v>
      </c>
      <c r="Y36" s="27">
        <f t="shared" si="2"/>
        <v>1</v>
      </c>
    </row>
    <row r="37" spans="2:25">
      <c r="B37" s="54">
        <v>100301</v>
      </c>
      <c r="C37" s="55" t="s">
        <v>58</v>
      </c>
      <c r="D37" s="54" t="s">
        <v>62</v>
      </c>
      <c r="E37" s="56" t="s">
        <v>9</v>
      </c>
      <c r="F37" s="3">
        <f>_xlfn.XLOOKUP(E37,Properties_Info!$C$4:$C$8,Properties_Info!$B$4:$B$8)</f>
        <v>110000</v>
      </c>
      <c r="G37" s="56" t="s">
        <v>16</v>
      </c>
      <c r="H37" s="56" t="s">
        <v>41</v>
      </c>
      <c r="I37" s="3">
        <f>_xlfn.XLOOKUP(H37,Ability_Info!$C$2:$C$20,Ability_Info!$B$2:$B$20)</f>
        <v>120003</v>
      </c>
      <c r="J37" s="56" t="s">
        <v>39</v>
      </c>
      <c r="K37" s="3">
        <f>_xlfn.XLOOKUP(J37,Ability_Info!$C$2:$C$20,Ability_Info!$B$2:$B$20)</f>
        <v>120009</v>
      </c>
      <c r="L37" s="56" t="s">
        <v>13</v>
      </c>
      <c r="M37" s="3">
        <f>_xlfn.XLOOKUP(L37,Ability_Info!$C$2:$C$20,Ability_Info!$B$2:$B$20)</f>
        <v>120016</v>
      </c>
      <c r="N37" s="56" t="s">
        <v>36</v>
      </c>
      <c r="O37" s="3">
        <f>_xlfn.XLOOKUP(N37,Ability_Info!$C$2:$C$20,Ability_Info!$B$2:$B$20)</f>
        <v>120005</v>
      </c>
      <c r="P37" s="56"/>
      <c r="Q37" s="3" t="str">
        <f>_xlfn.XLOOKUP(P37,Ability_Info!$C$2:$C$20,Ability_Info!$B$2:$B$20)</f>
        <v xml:space="preserve"> </v>
      </c>
      <c r="R37" s="54"/>
      <c r="S37" s="3" t="str">
        <f>_xlfn.XLOOKUP(R37,Ability_Info!$C$2:$C$20,Ability_Info!$B$2:$B$20)</f>
        <v xml:space="preserve"> </v>
      </c>
      <c r="T37" s="54"/>
      <c r="U37" s="54"/>
      <c r="W37" s="58"/>
      <c r="X37" s="35" t="str">
        <v>캐롤·페퍼</v>
      </c>
      <c r="Y37" s="33">
        <f t="shared" si="2"/>
        <v>1</v>
      </c>
    </row>
    <row r="38" spans="2:25">
      <c r="B38" s="54">
        <v>100301</v>
      </c>
      <c r="C38" s="55" t="s">
        <v>58</v>
      </c>
      <c r="D38" s="54" t="s">
        <v>63</v>
      </c>
      <c r="E38" s="56" t="s">
        <v>9</v>
      </c>
      <c r="F38" s="3">
        <f>_xlfn.XLOOKUP(E38,Properties_Info!$C$4:$C$8,Properties_Info!$B$4:$B$8)</f>
        <v>110000</v>
      </c>
      <c r="G38" s="56" t="s">
        <v>26</v>
      </c>
      <c r="H38" s="56" t="s">
        <v>31</v>
      </c>
      <c r="I38" s="3">
        <f>_xlfn.XLOOKUP(H38,Ability_Info!$C$2:$C$20,Ability_Info!$B$2:$B$20)</f>
        <v>120001</v>
      </c>
      <c r="J38" s="56" t="s">
        <v>45</v>
      </c>
      <c r="K38" s="3">
        <f>_xlfn.XLOOKUP(J38,Ability_Info!$C$2:$C$20,Ability_Info!$B$2:$B$20)</f>
        <v>120007</v>
      </c>
      <c r="L38" s="56"/>
      <c r="M38" s="3" t="str">
        <f>_xlfn.XLOOKUP(L38,Ability_Info!$C$2:$C$20,Ability_Info!$B$2:$B$20)</f>
        <v xml:space="preserve"> </v>
      </c>
      <c r="N38" s="56"/>
      <c r="O38" s="3" t="str">
        <f>_xlfn.XLOOKUP(N38,Ability_Info!$C$2:$C$20,Ability_Info!$B$2:$B$20)</f>
        <v xml:space="preserve"> </v>
      </c>
      <c r="P38" s="56"/>
      <c r="Q38" s="3" t="str">
        <f>_xlfn.XLOOKUP(P38,Ability_Info!$C$2:$C$20,Ability_Info!$B$2:$B$20)</f>
        <v xml:space="preserve"> </v>
      </c>
      <c r="R38" s="54"/>
      <c r="S38" s="3" t="str">
        <f>_xlfn.XLOOKUP(R38,Ability_Info!$C$2:$C$20,Ability_Info!$B$2:$B$20)</f>
        <v xml:space="preserve"> </v>
      </c>
      <c r="T38" s="54"/>
      <c r="U38" s="54"/>
      <c r="W38" s="58"/>
      <c r="X38" s="35" t="str">
        <v>파르도 필리스</v>
      </c>
      <c r="Y38" s="33">
        <f t="shared" si="2"/>
        <v>1</v>
      </c>
    </row>
    <row r="39" spans="2:25">
      <c r="B39" s="54">
        <v>100301</v>
      </c>
      <c r="C39" s="55" t="s">
        <v>58</v>
      </c>
      <c r="D39" s="54" t="s">
        <v>64</v>
      </c>
      <c r="E39" s="56" t="s">
        <v>21</v>
      </c>
      <c r="F39" s="3">
        <f>_xlfn.XLOOKUP(E39,Properties_Info!$C$4:$C$8,Properties_Info!$B$4:$B$8)</f>
        <v>110001</v>
      </c>
      <c r="G39" s="56" t="s">
        <v>26</v>
      </c>
      <c r="H39" s="56" t="s">
        <v>31</v>
      </c>
      <c r="I39" s="3">
        <f>_xlfn.XLOOKUP(H39,Ability_Info!$C$2:$C$20,Ability_Info!$B$2:$B$20)</f>
        <v>120001</v>
      </c>
      <c r="J39" s="56" t="s">
        <v>45</v>
      </c>
      <c r="K39" s="3">
        <f>_xlfn.XLOOKUP(J39,Ability_Info!$C$2:$C$20,Ability_Info!$B$2:$B$20)</f>
        <v>120007</v>
      </c>
      <c r="L39" s="56" t="s">
        <v>39</v>
      </c>
      <c r="M39" s="3">
        <f>_xlfn.XLOOKUP(L39,Ability_Info!$C$2:$C$20,Ability_Info!$B$2:$B$20)</f>
        <v>120009</v>
      </c>
      <c r="N39" s="56" t="s">
        <v>13</v>
      </c>
      <c r="O39" s="3">
        <f>_xlfn.XLOOKUP(N39,Ability_Info!$C$2:$C$20,Ability_Info!$B$2:$B$20)</f>
        <v>120016</v>
      </c>
      <c r="P39" s="56"/>
      <c r="Q39" s="3" t="str">
        <f>_xlfn.XLOOKUP(P39,Ability_Info!$C$2:$C$20,Ability_Info!$B$2:$B$20)</f>
        <v xml:space="preserve"> </v>
      </c>
      <c r="R39" s="54"/>
      <c r="S39" s="3" t="str">
        <f>_xlfn.XLOOKUP(R39,Ability_Info!$C$2:$C$20,Ability_Info!$B$2:$B$20)</f>
        <v xml:space="preserve"> </v>
      </c>
      <c r="T39" s="54"/>
      <c r="U39" s="54"/>
      <c r="W39" s="58"/>
      <c r="X39" s="35" t="str">
        <v>아포니아</v>
      </c>
      <c r="Y39" s="33">
        <f t="shared" si="2"/>
        <v>1</v>
      </c>
    </row>
    <row r="40" spans="2:25">
      <c r="B40" s="54">
        <v>100400</v>
      </c>
      <c r="C40" s="55" t="s">
        <v>65</v>
      </c>
      <c r="D40" s="54" t="s">
        <v>66</v>
      </c>
      <c r="E40" s="56" t="s">
        <v>21</v>
      </c>
      <c r="F40" s="3">
        <f>_xlfn.XLOOKUP(E40,Properties_Info!$C$4:$C$8,Properties_Info!$B$4:$B$8)</f>
        <v>110001</v>
      </c>
      <c r="G40" s="56" t="s">
        <v>16</v>
      </c>
      <c r="H40" s="56" t="s">
        <v>41</v>
      </c>
      <c r="I40" s="3">
        <f>_xlfn.XLOOKUP(H40,Ability_Info!$C$2:$C$20,Ability_Info!$B$2:$B$20)</f>
        <v>120003</v>
      </c>
      <c r="J40" s="56" t="s">
        <v>36</v>
      </c>
      <c r="K40" s="3">
        <f>_xlfn.XLOOKUP(J40,Ability_Info!$C$2:$C$20,Ability_Info!$B$2:$B$20)</f>
        <v>120005</v>
      </c>
      <c r="L40" s="56" t="s">
        <v>14</v>
      </c>
      <c r="M40" s="3">
        <f>_xlfn.XLOOKUP(L40,Ability_Info!$C$2:$C$20,Ability_Info!$B$2:$B$20)</f>
        <v>120012</v>
      </c>
      <c r="N40" s="56" t="s">
        <v>27</v>
      </c>
      <c r="O40" s="3">
        <f>_xlfn.XLOOKUP(N40,Ability_Info!$C$2:$C$20,Ability_Info!$B$2:$B$20)</f>
        <v>120015</v>
      </c>
      <c r="P40" s="56"/>
      <c r="Q40" s="3" t="str">
        <f>_xlfn.XLOOKUP(P40,Ability_Info!$C$2:$C$20,Ability_Info!$B$2:$B$20)</f>
        <v xml:space="preserve"> </v>
      </c>
      <c r="R40" s="54"/>
      <c r="S40" s="3" t="str">
        <f>_xlfn.XLOOKUP(R40,Ability_Info!$C$2:$C$20,Ability_Info!$B$2:$B$20)</f>
        <v xml:space="preserve"> </v>
      </c>
      <c r="T40" s="54"/>
      <c r="U40" s="54"/>
      <c r="W40" s="58"/>
      <c r="X40" s="35" t="str">
        <v>에덴</v>
      </c>
      <c r="Y40" s="27">
        <f t="shared" si="2"/>
        <v>1</v>
      </c>
    </row>
    <row r="41" spans="2:25">
      <c r="B41" s="54">
        <v>100401</v>
      </c>
      <c r="C41" s="55" t="s">
        <v>65</v>
      </c>
      <c r="D41" s="54" t="s">
        <v>67</v>
      </c>
      <c r="E41" s="56" t="s">
        <v>25</v>
      </c>
      <c r="F41" s="3">
        <f>_xlfn.XLOOKUP(E41,Properties_Info!$C$4:$C$8,Properties_Info!$B$4:$B$8)</f>
        <v>110002</v>
      </c>
      <c r="G41" s="56" t="s">
        <v>16</v>
      </c>
      <c r="H41" s="56" t="s">
        <v>11</v>
      </c>
      <c r="I41" s="3">
        <f>_xlfn.XLOOKUP(H41,Ability_Info!$C$2:$C$20,Ability_Info!$B$2:$B$20)</f>
        <v>120000</v>
      </c>
      <c r="J41" s="56" t="s">
        <v>39</v>
      </c>
      <c r="K41" s="3">
        <f>_xlfn.XLOOKUP(J41,Ability_Info!$C$2:$C$20,Ability_Info!$B$2:$B$20)</f>
        <v>120009</v>
      </c>
      <c r="L41" s="56" t="s">
        <v>18</v>
      </c>
      <c r="M41" s="3">
        <f>_xlfn.XLOOKUP(L41,Ability_Info!$C$2:$C$20,Ability_Info!$B$2:$B$20)</f>
        <v>120008</v>
      </c>
      <c r="N41" s="56" t="s">
        <v>14</v>
      </c>
      <c r="O41" s="3">
        <f>_xlfn.XLOOKUP(N41,Ability_Info!$C$2:$C$20,Ability_Info!$B$2:$B$20)</f>
        <v>120012</v>
      </c>
      <c r="P41" s="56"/>
      <c r="Q41" s="3" t="str">
        <f>_xlfn.XLOOKUP(P41,Ability_Info!$C$2:$C$20,Ability_Info!$B$2:$B$20)</f>
        <v xml:space="preserve"> </v>
      </c>
      <c r="R41" s="54"/>
      <c r="S41" s="3" t="str">
        <f>_xlfn.XLOOKUP(R41,Ability_Info!$C$2:$C$20,Ability_Info!$B$2:$B$20)</f>
        <v xml:space="preserve"> </v>
      </c>
      <c r="T41" s="54"/>
      <c r="U41" s="54"/>
      <c r="W41" s="58"/>
      <c r="X41" s="35" t="str">
        <v>그리세오</v>
      </c>
      <c r="Y41" s="27">
        <f t="shared" si="2"/>
        <v>1</v>
      </c>
    </row>
    <row r="42" spans="2:25">
      <c r="B42" s="54">
        <v>100402</v>
      </c>
      <c r="C42" s="55" t="s">
        <v>65</v>
      </c>
      <c r="D42" s="54" t="s">
        <v>68</v>
      </c>
      <c r="E42" s="56" t="s">
        <v>21</v>
      </c>
      <c r="F42" s="3">
        <f>_xlfn.XLOOKUP(E42,Properties_Info!$C$4:$C$8,Properties_Info!$B$4:$B$8)</f>
        <v>110001</v>
      </c>
      <c r="G42" s="56" t="s">
        <v>16</v>
      </c>
      <c r="H42" s="56" t="s">
        <v>31</v>
      </c>
      <c r="I42" s="3">
        <f>_xlfn.XLOOKUP(H42,Ability_Info!$C$2:$C$20,Ability_Info!$B$2:$B$20)</f>
        <v>120001</v>
      </c>
      <c r="J42" s="56" t="s">
        <v>45</v>
      </c>
      <c r="K42" s="3">
        <f>_xlfn.XLOOKUP(J42,Ability_Info!$C$2:$C$20,Ability_Info!$B$2:$B$20)</f>
        <v>120007</v>
      </c>
      <c r="L42" s="56" t="s">
        <v>13</v>
      </c>
      <c r="M42" s="3">
        <f>_xlfn.XLOOKUP(L42,Ability_Info!$C$2:$C$20,Ability_Info!$B$2:$B$20)</f>
        <v>120016</v>
      </c>
      <c r="N42" s="56" t="s">
        <v>27</v>
      </c>
      <c r="O42" s="3">
        <f>_xlfn.XLOOKUP(N42,Ability_Info!$C$2:$C$20,Ability_Info!$B$2:$B$20)</f>
        <v>120015</v>
      </c>
      <c r="P42" s="56"/>
      <c r="Q42" s="3" t="str">
        <f>_xlfn.XLOOKUP(P42,Ability_Info!$C$2:$C$20,Ability_Info!$B$2:$B$20)</f>
        <v xml:space="preserve"> </v>
      </c>
      <c r="R42" s="54"/>
      <c r="S42" s="3" t="str">
        <f>_xlfn.XLOOKUP(R42,Ability_Info!$C$2:$C$20,Ability_Info!$B$2:$B$20)</f>
        <v xml:space="preserve"> </v>
      </c>
      <c r="T42" s="54"/>
      <c r="U42" s="54"/>
      <c r="W42" s="58"/>
      <c r="X42" s="35" t="str">
        <v>빌브이</v>
      </c>
      <c r="Y42" s="27">
        <f t="shared" si="2"/>
        <v>1</v>
      </c>
    </row>
    <row r="43" spans="2:25">
      <c r="B43" s="54">
        <v>100403</v>
      </c>
      <c r="C43" s="55" t="s">
        <v>65</v>
      </c>
      <c r="D43" s="54" t="s">
        <v>69</v>
      </c>
      <c r="E43" s="56" t="s">
        <v>25</v>
      </c>
      <c r="F43" s="3">
        <f>_xlfn.XLOOKUP(E43,Properties_Info!$C$4:$C$8,Properties_Info!$B$4:$B$8)</f>
        <v>110002</v>
      </c>
      <c r="G43" s="56" t="s">
        <v>16</v>
      </c>
      <c r="H43" s="56" t="s">
        <v>11</v>
      </c>
      <c r="I43" s="3">
        <f>_xlfn.XLOOKUP(H43,Ability_Info!$C$2:$C$20,Ability_Info!$B$2:$B$20)</f>
        <v>120000</v>
      </c>
      <c r="J43" s="56" t="s">
        <v>14</v>
      </c>
      <c r="K43" s="3">
        <f>_xlfn.XLOOKUP(J43,Ability_Info!$C$2:$C$20,Ability_Info!$B$2:$B$20)</f>
        <v>120012</v>
      </c>
      <c r="L43" s="56" t="s">
        <v>12</v>
      </c>
      <c r="M43" s="3">
        <f>_xlfn.XLOOKUP(L43,Ability_Info!$C$2:$C$20,Ability_Info!$B$2:$B$20)</f>
        <v>120006</v>
      </c>
      <c r="N43" s="56" t="s">
        <v>17</v>
      </c>
      <c r="O43" s="3">
        <f>_xlfn.XLOOKUP(N43,Ability_Info!$C$2:$C$20,Ability_Info!$B$2:$B$20)</f>
        <v>120013</v>
      </c>
      <c r="P43" s="56" t="s">
        <v>22</v>
      </c>
      <c r="Q43" s="3">
        <f>_xlfn.XLOOKUP(P43,Ability_Info!$C$2:$C$20,Ability_Info!$B$2:$B$20)</f>
        <v>120014</v>
      </c>
      <c r="R43" s="54"/>
      <c r="S43" s="3" t="str">
        <f>_xlfn.XLOOKUP(R43,Ability_Info!$C$2:$C$20,Ability_Info!$B$2:$B$20)</f>
        <v xml:space="preserve"> </v>
      </c>
      <c r="T43" s="54"/>
      <c r="U43" s="54"/>
      <c r="W43" s="58"/>
      <c r="X43" s="35" t="str">
        <v>이 소상</v>
      </c>
      <c r="Y43" s="33">
        <f t="shared" si="2"/>
        <v>1</v>
      </c>
    </row>
    <row r="44" spans="2:25" ht="17.5" thickBot="1">
      <c r="B44" s="54">
        <v>100404</v>
      </c>
      <c r="C44" s="55" t="s">
        <v>65</v>
      </c>
      <c r="D44" s="54" t="s">
        <v>70</v>
      </c>
      <c r="E44" s="56" t="s">
        <v>9</v>
      </c>
      <c r="F44" s="3">
        <f>_xlfn.XLOOKUP(E44,Properties_Info!$C$4:$C$8,Properties_Info!$B$4:$B$8)</f>
        <v>110000</v>
      </c>
      <c r="G44" s="56" t="s">
        <v>26</v>
      </c>
      <c r="H44" s="56" t="s">
        <v>11</v>
      </c>
      <c r="I44" s="3">
        <f>_xlfn.XLOOKUP(H44,Ability_Info!$C$2:$C$20,Ability_Info!$B$2:$B$20)</f>
        <v>120000</v>
      </c>
      <c r="J44" s="56" t="s">
        <v>18</v>
      </c>
      <c r="K44" s="3">
        <f>_xlfn.XLOOKUP(J44,Ability_Info!$C$2:$C$20,Ability_Info!$B$2:$B$20)</f>
        <v>120008</v>
      </c>
      <c r="L44" s="56" t="s">
        <v>39</v>
      </c>
      <c r="M44" s="3">
        <f>_xlfn.XLOOKUP(L44,Ability_Info!$C$2:$C$20,Ability_Info!$B$2:$B$20)</f>
        <v>120009</v>
      </c>
      <c r="N44" s="56" t="s">
        <v>13</v>
      </c>
      <c r="O44" s="3">
        <f>_xlfn.XLOOKUP(N44,Ability_Info!$C$2:$C$20,Ability_Info!$B$2:$B$20)</f>
        <v>120016</v>
      </c>
      <c r="P44" s="56" t="s">
        <v>27</v>
      </c>
      <c r="Q44" s="3">
        <f>_xlfn.XLOOKUP(P44,Ability_Info!$C$2:$C$20,Ability_Info!$B$2:$B$20)</f>
        <v>120015</v>
      </c>
      <c r="R44" s="54"/>
      <c r="S44" s="3" t="str">
        <f>_xlfn.XLOOKUP(R44,Ability_Info!$C$2:$C$20,Ability_Info!$B$2:$B$20)</f>
        <v xml:space="preserve"> </v>
      </c>
      <c r="T44" s="54"/>
      <c r="U44" s="54"/>
      <c r="W44" s="59"/>
      <c r="X44" s="36" t="s">
        <v>147</v>
      </c>
      <c r="Y44" s="28">
        <f>AVERAGE($Y$21:$Y$43)</f>
        <v>3.3913043478260869</v>
      </c>
    </row>
    <row r="45" spans="2:25">
      <c r="B45" s="54">
        <v>100405</v>
      </c>
      <c r="C45" s="55" t="s">
        <v>65</v>
      </c>
      <c r="D45" s="54" t="s">
        <v>71</v>
      </c>
      <c r="E45" s="56" t="s">
        <v>9</v>
      </c>
      <c r="F45" s="3">
        <f>_xlfn.XLOOKUP(E45,Properties_Info!$C$4:$C$8,Properties_Info!$B$4:$B$8)</f>
        <v>110000</v>
      </c>
      <c r="G45" s="56" t="s">
        <v>26</v>
      </c>
      <c r="H45" s="56" t="s">
        <v>11</v>
      </c>
      <c r="I45" s="3">
        <f>_xlfn.XLOOKUP(H45,Ability_Info!$C$2:$C$20,Ability_Info!$B$2:$B$20)</f>
        <v>120000</v>
      </c>
      <c r="J45" s="56" t="s">
        <v>18</v>
      </c>
      <c r="K45" s="3">
        <f>_xlfn.XLOOKUP(J45,Ability_Info!$C$2:$C$20,Ability_Info!$B$2:$B$20)</f>
        <v>120008</v>
      </c>
      <c r="L45" s="56" t="s">
        <v>27</v>
      </c>
      <c r="M45" s="3">
        <f>_xlfn.XLOOKUP(L45,Ability_Info!$C$2:$C$20,Ability_Info!$B$2:$B$20)</f>
        <v>120015</v>
      </c>
      <c r="N45" s="56" t="s">
        <v>14</v>
      </c>
      <c r="O45" s="3">
        <f>_xlfn.XLOOKUP(N45,Ability_Info!$C$2:$C$20,Ability_Info!$B$2:$B$20)</f>
        <v>120012</v>
      </c>
      <c r="P45" s="56"/>
      <c r="Q45" s="3" t="str">
        <f>_xlfn.XLOOKUP(P45,Ability_Info!$C$2:$C$20,Ability_Info!$B$2:$B$20)</f>
        <v xml:space="preserve"> </v>
      </c>
      <c r="R45" s="54"/>
      <c r="S45" s="3" t="str">
        <f>_xlfn.XLOOKUP(R45,Ability_Info!$C$2:$C$20,Ability_Info!$B$2:$B$20)</f>
        <v xml:space="preserve"> </v>
      </c>
      <c r="T45" s="54"/>
      <c r="U45" s="54"/>
    </row>
    <row r="46" spans="2:25">
      <c r="B46" s="54">
        <v>100406</v>
      </c>
      <c r="C46" s="55" t="s">
        <v>65</v>
      </c>
      <c r="D46" s="54" t="s">
        <v>72</v>
      </c>
      <c r="E46" s="56" t="s">
        <v>25</v>
      </c>
      <c r="F46" s="3">
        <f>_xlfn.XLOOKUP(E46,Properties_Info!$C$4:$C$8,Properties_Info!$B$4:$B$8)</f>
        <v>110002</v>
      </c>
      <c r="G46" s="56" t="s">
        <v>26</v>
      </c>
      <c r="H46" s="56" t="s">
        <v>11</v>
      </c>
      <c r="I46" s="3">
        <f>_xlfn.XLOOKUP(H46,Ability_Info!$C$2:$C$20,Ability_Info!$B$2:$B$20)</f>
        <v>120000</v>
      </c>
      <c r="J46" s="56" t="s">
        <v>17</v>
      </c>
      <c r="K46" s="3">
        <f>_xlfn.XLOOKUP(J46,Ability_Info!$C$2:$C$20,Ability_Info!$B$2:$B$20)</f>
        <v>120013</v>
      </c>
      <c r="L46" s="56" t="s">
        <v>23</v>
      </c>
      <c r="M46" s="3">
        <f>_xlfn.XLOOKUP(L46,Ability_Info!$C$2:$C$20,Ability_Info!$B$2:$B$20)</f>
        <v>120011</v>
      </c>
      <c r="N46" s="56" t="s">
        <v>27</v>
      </c>
      <c r="O46" s="3">
        <f>_xlfn.XLOOKUP(N46,Ability_Info!$C$2:$C$20,Ability_Info!$B$2:$B$20)</f>
        <v>120015</v>
      </c>
      <c r="P46" s="56"/>
      <c r="Q46" s="3" t="str">
        <f>_xlfn.XLOOKUP(P46,Ability_Info!$C$2:$C$20,Ability_Info!$B$2:$B$20)</f>
        <v xml:space="preserve"> </v>
      </c>
      <c r="R46" s="54"/>
      <c r="S46" s="3" t="str">
        <f>_xlfn.XLOOKUP(R46,Ability_Info!$C$2:$C$20,Ability_Info!$B$2:$B$20)</f>
        <v xml:space="preserve"> </v>
      </c>
      <c r="T46" s="54"/>
      <c r="U46" s="54"/>
    </row>
    <row r="47" spans="2:25">
      <c r="B47" s="54">
        <v>100500</v>
      </c>
      <c r="C47" s="55" t="s">
        <v>73</v>
      </c>
      <c r="D47" s="54" t="s">
        <v>74</v>
      </c>
      <c r="E47" s="56" t="s">
        <v>21</v>
      </c>
      <c r="F47" s="3">
        <f>_xlfn.XLOOKUP(E47,Properties_Info!$C$4:$C$8,Properties_Info!$B$4:$B$8)</f>
        <v>110001</v>
      </c>
      <c r="G47" s="56" t="s">
        <v>16</v>
      </c>
      <c r="H47" s="56" t="s">
        <v>11</v>
      </c>
      <c r="I47" s="3">
        <f>_xlfn.XLOOKUP(H47,Ability_Info!$C$2:$C$20,Ability_Info!$B$2:$B$20)</f>
        <v>120000</v>
      </c>
      <c r="J47" s="56" t="s">
        <v>12</v>
      </c>
      <c r="K47" s="3">
        <f>_xlfn.XLOOKUP(J47,Ability_Info!$C$2:$C$20,Ability_Info!$B$2:$B$20)</f>
        <v>120006</v>
      </c>
      <c r="L47" s="56" t="s">
        <v>22</v>
      </c>
      <c r="M47" s="3">
        <f>_xlfn.XLOOKUP(L47,Ability_Info!$C$2:$C$20,Ability_Info!$B$2:$B$20)</f>
        <v>120014</v>
      </c>
      <c r="N47" s="56" t="s">
        <v>14</v>
      </c>
      <c r="O47" s="3">
        <f>_xlfn.XLOOKUP(N47,Ability_Info!$C$2:$C$20,Ability_Info!$B$2:$B$20)</f>
        <v>120012</v>
      </c>
      <c r="P47" s="56"/>
      <c r="Q47" s="3" t="str">
        <f>_xlfn.XLOOKUP(P47,Ability_Info!$C$2:$C$20,Ability_Info!$B$2:$B$20)</f>
        <v xml:space="preserve"> </v>
      </c>
      <c r="R47" s="54"/>
      <c r="S47" s="3" t="str">
        <f>_xlfn.XLOOKUP(R47,Ability_Info!$C$2:$C$20,Ability_Info!$B$2:$B$20)</f>
        <v xml:space="preserve"> </v>
      </c>
      <c r="T47" s="54"/>
      <c r="U47" s="54"/>
    </row>
    <row r="48" spans="2:25">
      <c r="B48" s="54">
        <v>100501</v>
      </c>
      <c r="C48" s="55" t="s">
        <v>73</v>
      </c>
      <c r="D48" s="54" t="s">
        <v>75</v>
      </c>
      <c r="E48" s="56" t="s">
        <v>21</v>
      </c>
      <c r="F48" s="3">
        <f>_xlfn.XLOOKUP(E48,Properties_Info!$C$4:$C$8,Properties_Info!$B$4:$B$8)</f>
        <v>110001</v>
      </c>
      <c r="G48" s="56" t="s">
        <v>16</v>
      </c>
      <c r="H48" s="56" t="s">
        <v>41</v>
      </c>
      <c r="I48" s="3">
        <f>_xlfn.XLOOKUP(H48,Ability_Info!$C$2:$C$20,Ability_Info!$B$2:$B$20)</f>
        <v>120003</v>
      </c>
      <c r="J48" s="56" t="s">
        <v>39</v>
      </c>
      <c r="K48" s="3">
        <f>_xlfn.XLOOKUP(J48,Ability_Info!$C$2:$C$20,Ability_Info!$B$2:$B$20)</f>
        <v>120009</v>
      </c>
      <c r="L48" s="56" t="s">
        <v>36</v>
      </c>
      <c r="M48" s="3">
        <f>_xlfn.XLOOKUP(L48,Ability_Info!$C$2:$C$20,Ability_Info!$B$2:$B$20)</f>
        <v>120005</v>
      </c>
      <c r="N48" s="56" t="s">
        <v>14</v>
      </c>
      <c r="O48" s="3">
        <f>_xlfn.XLOOKUP(N48,Ability_Info!$C$2:$C$20,Ability_Info!$B$2:$B$20)</f>
        <v>120012</v>
      </c>
      <c r="P48" s="56"/>
      <c r="Q48" s="3" t="str">
        <f>_xlfn.XLOOKUP(P48,Ability_Info!$C$2:$C$20,Ability_Info!$B$2:$B$20)</f>
        <v xml:space="preserve"> </v>
      </c>
      <c r="R48" s="54"/>
      <c r="S48" s="3" t="str">
        <f>_xlfn.XLOOKUP(R48,Ability_Info!$C$2:$C$20,Ability_Info!$B$2:$B$20)</f>
        <v xml:space="preserve"> </v>
      </c>
      <c r="T48" s="54"/>
      <c r="U48" s="54"/>
    </row>
    <row r="49" spans="2:21">
      <c r="B49" s="54">
        <v>100502</v>
      </c>
      <c r="C49" s="55" t="s">
        <v>73</v>
      </c>
      <c r="D49" s="54" t="s">
        <v>76</v>
      </c>
      <c r="E49" s="56" t="s">
        <v>25</v>
      </c>
      <c r="F49" s="3">
        <f>_xlfn.XLOOKUP(E49,Properties_Info!$C$4:$C$8,Properties_Info!$B$4:$B$8)</f>
        <v>110002</v>
      </c>
      <c r="G49" s="56" t="s">
        <v>16</v>
      </c>
      <c r="H49" s="56" t="s">
        <v>11</v>
      </c>
      <c r="I49" s="3">
        <f>_xlfn.XLOOKUP(H49,Ability_Info!$C$2:$C$20,Ability_Info!$B$2:$B$20)</f>
        <v>120000</v>
      </c>
      <c r="J49" s="56" t="s">
        <v>18</v>
      </c>
      <c r="K49" s="3">
        <f>_xlfn.XLOOKUP(J49,Ability_Info!$C$2:$C$20,Ability_Info!$B$2:$B$20)</f>
        <v>120008</v>
      </c>
      <c r="L49" s="56" t="s">
        <v>13</v>
      </c>
      <c r="M49" s="3">
        <f>_xlfn.XLOOKUP(L49,Ability_Info!$C$2:$C$20,Ability_Info!$B$2:$B$20)</f>
        <v>120016</v>
      </c>
      <c r="N49" s="56" t="s">
        <v>27</v>
      </c>
      <c r="O49" s="3">
        <f>_xlfn.XLOOKUP(N49,Ability_Info!$C$2:$C$20,Ability_Info!$B$2:$B$20)</f>
        <v>120015</v>
      </c>
      <c r="P49" s="56"/>
      <c r="Q49" s="3" t="str">
        <f>_xlfn.XLOOKUP(P49,Ability_Info!$C$2:$C$20,Ability_Info!$B$2:$B$20)</f>
        <v xml:space="preserve"> </v>
      </c>
      <c r="R49" s="54"/>
      <c r="S49" s="3" t="str">
        <f>_xlfn.XLOOKUP(R49,Ability_Info!$C$2:$C$20,Ability_Info!$B$2:$B$20)</f>
        <v xml:space="preserve"> </v>
      </c>
      <c r="T49" s="54"/>
      <c r="U49" s="54"/>
    </row>
    <row r="50" spans="2:21">
      <c r="B50" s="54">
        <v>100503</v>
      </c>
      <c r="C50" s="55" t="s">
        <v>73</v>
      </c>
      <c r="D50" s="54" t="s">
        <v>77</v>
      </c>
      <c r="E50" s="56" t="s">
        <v>9</v>
      </c>
      <c r="F50" s="3">
        <f>_xlfn.XLOOKUP(E50,Properties_Info!$C$4:$C$8,Properties_Info!$B$4:$B$8)</f>
        <v>110000</v>
      </c>
      <c r="G50" s="56" t="s">
        <v>26</v>
      </c>
      <c r="H50" s="56" t="s">
        <v>41</v>
      </c>
      <c r="I50" s="3">
        <f>_xlfn.XLOOKUP(H50,Ability_Info!$C$2:$C$20,Ability_Info!$B$2:$B$20)</f>
        <v>120003</v>
      </c>
      <c r="J50" s="56" t="s">
        <v>18</v>
      </c>
      <c r="K50" s="3">
        <f>_xlfn.XLOOKUP(J50,Ability_Info!$C$2:$C$20,Ability_Info!$B$2:$B$20)</f>
        <v>120008</v>
      </c>
      <c r="L50" s="56" t="s">
        <v>13</v>
      </c>
      <c r="M50" s="3">
        <f>_xlfn.XLOOKUP(L50,Ability_Info!$C$2:$C$20,Ability_Info!$B$2:$B$20)</f>
        <v>120016</v>
      </c>
      <c r="N50" s="56" t="s">
        <v>27</v>
      </c>
      <c r="O50" s="3">
        <f>_xlfn.XLOOKUP(N50,Ability_Info!$C$2:$C$20,Ability_Info!$B$2:$B$20)</f>
        <v>120015</v>
      </c>
      <c r="P50" s="56"/>
      <c r="Q50" s="3" t="str">
        <f>_xlfn.XLOOKUP(P50,Ability_Info!$C$2:$C$20,Ability_Info!$B$2:$B$20)</f>
        <v xml:space="preserve"> </v>
      </c>
      <c r="R50" s="54"/>
      <c r="S50" s="3" t="str">
        <f>_xlfn.XLOOKUP(R50,Ability_Info!$C$2:$C$20,Ability_Info!$B$2:$B$20)</f>
        <v xml:space="preserve"> </v>
      </c>
      <c r="T50" s="54"/>
      <c r="U50" s="54"/>
    </row>
    <row r="51" spans="2:21">
      <c r="B51" s="54">
        <v>100504</v>
      </c>
      <c r="C51" s="55" t="s">
        <v>73</v>
      </c>
      <c r="D51" s="54" t="s">
        <v>78</v>
      </c>
      <c r="E51" s="56" t="s">
        <v>25</v>
      </c>
      <c r="F51" s="3">
        <f>_xlfn.XLOOKUP(E51,Properties_Info!$C$4:$C$8,Properties_Info!$B$4:$B$8)</f>
        <v>110002</v>
      </c>
      <c r="G51" s="56" t="s">
        <v>26</v>
      </c>
      <c r="H51" s="56" t="s">
        <v>11</v>
      </c>
      <c r="I51" s="3">
        <f>_xlfn.XLOOKUP(H51,Ability_Info!$C$2:$C$20,Ability_Info!$B$2:$B$20)</f>
        <v>120000</v>
      </c>
      <c r="J51" s="56" t="s">
        <v>23</v>
      </c>
      <c r="K51" s="3">
        <f>_xlfn.XLOOKUP(J51,Ability_Info!$C$2:$C$20,Ability_Info!$B$2:$B$20)</f>
        <v>120011</v>
      </c>
      <c r="L51" s="56" t="s">
        <v>14</v>
      </c>
      <c r="M51" s="3">
        <f>_xlfn.XLOOKUP(L51,Ability_Info!$C$2:$C$20,Ability_Info!$B$2:$B$20)</f>
        <v>120012</v>
      </c>
      <c r="N51" s="56" t="s">
        <v>17</v>
      </c>
      <c r="O51" s="3">
        <f>_xlfn.XLOOKUP(N51,Ability_Info!$C$2:$C$20,Ability_Info!$B$2:$B$20)</f>
        <v>120013</v>
      </c>
      <c r="P51" s="56" t="s">
        <v>13</v>
      </c>
      <c r="Q51" s="3">
        <f>_xlfn.XLOOKUP(P51,Ability_Info!$C$2:$C$20,Ability_Info!$B$2:$B$20)</f>
        <v>120016</v>
      </c>
      <c r="R51" s="54"/>
      <c r="S51" s="3" t="str">
        <f>_xlfn.XLOOKUP(R51,Ability_Info!$C$2:$C$20,Ability_Info!$B$2:$B$20)</f>
        <v xml:space="preserve"> </v>
      </c>
      <c r="T51" s="54"/>
      <c r="U51" s="54"/>
    </row>
    <row r="52" spans="2:21">
      <c r="B52" s="54">
        <v>100505</v>
      </c>
      <c r="C52" s="55" t="s">
        <v>73</v>
      </c>
      <c r="D52" s="54" t="s">
        <v>79</v>
      </c>
      <c r="E52" s="56" t="s">
        <v>21</v>
      </c>
      <c r="F52" s="3">
        <f>_xlfn.XLOOKUP(E52,Properties_Info!$C$4:$C$8,Properties_Info!$B$4:$B$8)</f>
        <v>110001</v>
      </c>
      <c r="G52" s="56" t="s">
        <v>26</v>
      </c>
      <c r="H52" s="56" t="s">
        <v>31</v>
      </c>
      <c r="I52" s="3">
        <f>_xlfn.XLOOKUP(H52,Ability_Info!$C$2:$C$20,Ability_Info!$B$2:$B$20)</f>
        <v>120001</v>
      </c>
      <c r="J52" s="56" t="s">
        <v>48</v>
      </c>
      <c r="K52" s="3">
        <f>_xlfn.XLOOKUP(J52,Ability_Info!$C$2:$C$20,Ability_Info!$B$2:$B$20)</f>
        <v>120010</v>
      </c>
      <c r="L52" s="56" t="s">
        <v>14</v>
      </c>
      <c r="M52" s="3">
        <f>_xlfn.XLOOKUP(L52,Ability_Info!$C$2:$C$20,Ability_Info!$B$2:$B$20)</f>
        <v>120012</v>
      </c>
      <c r="N52" s="56"/>
      <c r="O52" s="3" t="str">
        <f>_xlfn.XLOOKUP(N52,Ability_Info!$C$2:$C$20,Ability_Info!$B$2:$B$20)</f>
        <v xml:space="preserve"> </v>
      </c>
      <c r="P52" s="56"/>
      <c r="Q52" s="3" t="str">
        <f>_xlfn.XLOOKUP(P52,Ability_Info!$C$2:$C$20,Ability_Info!$B$2:$B$20)</f>
        <v xml:space="preserve"> </v>
      </c>
      <c r="R52" s="54"/>
      <c r="S52" s="3" t="str">
        <f>_xlfn.XLOOKUP(R52,Ability_Info!$C$2:$C$20,Ability_Info!$B$2:$B$20)</f>
        <v xml:space="preserve"> </v>
      </c>
      <c r="T52" s="54"/>
      <c r="U52" s="54"/>
    </row>
    <row r="53" spans="2:21">
      <c r="B53" s="54">
        <v>100506</v>
      </c>
      <c r="C53" s="55" t="s">
        <v>73</v>
      </c>
      <c r="D53" s="54" t="s">
        <v>80</v>
      </c>
      <c r="E53" s="56" t="s">
        <v>21</v>
      </c>
      <c r="F53" s="3">
        <f>_xlfn.XLOOKUP(E53,Properties_Info!$C$4:$C$8,Properties_Info!$B$4:$B$8)</f>
        <v>110001</v>
      </c>
      <c r="G53" s="56" t="s">
        <v>26</v>
      </c>
      <c r="H53" s="56" t="s">
        <v>31</v>
      </c>
      <c r="I53" s="3">
        <f>_xlfn.XLOOKUP(H53,Ability_Info!$C$2:$C$20,Ability_Info!$B$2:$B$20)</f>
        <v>120001</v>
      </c>
      <c r="J53" s="56" t="s">
        <v>45</v>
      </c>
      <c r="K53" s="3">
        <f>_xlfn.XLOOKUP(J53,Ability_Info!$C$2:$C$20,Ability_Info!$B$2:$B$20)</f>
        <v>120007</v>
      </c>
      <c r="L53" s="56" t="s">
        <v>14</v>
      </c>
      <c r="M53" s="3">
        <f>_xlfn.XLOOKUP(L53,Ability_Info!$C$2:$C$20,Ability_Info!$B$2:$B$20)</f>
        <v>120012</v>
      </c>
      <c r="N53" s="56" t="s">
        <v>17</v>
      </c>
      <c r="O53" s="3">
        <f>_xlfn.XLOOKUP(N53,Ability_Info!$C$2:$C$20,Ability_Info!$B$2:$B$20)</f>
        <v>120013</v>
      </c>
      <c r="P53" s="56"/>
      <c r="Q53" s="3" t="str">
        <f>_xlfn.XLOOKUP(P53,Ability_Info!$C$2:$C$20,Ability_Info!$B$2:$B$20)</f>
        <v xml:space="preserve"> </v>
      </c>
      <c r="R53" s="54"/>
      <c r="S53" s="3" t="str">
        <f>_xlfn.XLOOKUP(R53,Ability_Info!$C$2:$C$20,Ability_Info!$B$2:$B$20)</f>
        <v xml:space="preserve"> </v>
      </c>
      <c r="T53" s="54"/>
      <c r="U53" s="54"/>
    </row>
    <row r="54" spans="2:21">
      <c r="B54" s="54">
        <v>100600</v>
      </c>
      <c r="C54" s="55" t="s">
        <v>81</v>
      </c>
      <c r="D54" s="54" t="s">
        <v>82</v>
      </c>
      <c r="E54" s="56" t="s">
        <v>21</v>
      </c>
      <c r="F54" s="3">
        <f>_xlfn.XLOOKUP(E54,Properties_Info!$C$4:$C$8,Properties_Info!$B$4:$B$8)</f>
        <v>110001</v>
      </c>
      <c r="G54" s="56" t="s">
        <v>16</v>
      </c>
      <c r="H54" s="56" t="s">
        <v>11</v>
      </c>
      <c r="I54" s="3">
        <f>_xlfn.XLOOKUP(H54,Ability_Info!$C$2:$C$20,Ability_Info!$B$2:$B$20)</f>
        <v>120000</v>
      </c>
      <c r="J54" s="56" t="s">
        <v>14</v>
      </c>
      <c r="K54" s="3">
        <f>_xlfn.XLOOKUP(J54,Ability_Info!$C$2:$C$20,Ability_Info!$B$2:$B$20)</f>
        <v>120012</v>
      </c>
      <c r="L54" s="56"/>
      <c r="M54" s="3" t="str">
        <f>_xlfn.XLOOKUP(L54,Ability_Info!$C$2:$C$20,Ability_Info!$B$2:$B$20)</f>
        <v xml:space="preserve"> </v>
      </c>
      <c r="N54" s="56"/>
      <c r="O54" s="3" t="str">
        <f>_xlfn.XLOOKUP(N54,Ability_Info!$C$2:$C$20,Ability_Info!$B$2:$B$20)</f>
        <v xml:space="preserve"> </v>
      </c>
      <c r="P54" s="56"/>
      <c r="Q54" s="3" t="str">
        <f>_xlfn.XLOOKUP(P54,Ability_Info!$C$2:$C$20,Ability_Info!$B$2:$B$20)</f>
        <v xml:space="preserve"> </v>
      </c>
      <c r="R54" s="54"/>
      <c r="S54" s="3" t="str">
        <f>_xlfn.XLOOKUP(R54,Ability_Info!$C$2:$C$20,Ability_Info!$B$2:$B$20)</f>
        <v xml:space="preserve"> </v>
      </c>
      <c r="T54" s="54"/>
      <c r="U54" s="54"/>
    </row>
    <row r="55" spans="2:21">
      <c r="B55" s="54">
        <v>100601</v>
      </c>
      <c r="C55" s="55" t="s">
        <v>81</v>
      </c>
      <c r="D55" s="54" t="s">
        <v>83</v>
      </c>
      <c r="E55" s="56" t="s">
        <v>9</v>
      </c>
      <c r="F55" s="3">
        <f>_xlfn.XLOOKUP(E55,Properties_Info!$C$4:$C$8,Properties_Info!$B$4:$B$8)</f>
        <v>110000</v>
      </c>
      <c r="G55" s="56" t="s">
        <v>16</v>
      </c>
      <c r="H55" s="56" t="s">
        <v>41</v>
      </c>
      <c r="I55" s="3">
        <f>_xlfn.XLOOKUP(H55,Ability_Info!$C$2:$C$20,Ability_Info!$B$2:$B$20)</f>
        <v>120003</v>
      </c>
      <c r="J55" s="56" t="s">
        <v>36</v>
      </c>
      <c r="K55" s="3">
        <f>_xlfn.XLOOKUP(J55,Ability_Info!$C$2:$C$20,Ability_Info!$B$2:$B$20)</f>
        <v>120005</v>
      </c>
      <c r="L55" s="56"/>
      <c r="M55" s="3" t="str">
        <f>_xlfn.XLOOKUP(L55,Ability_Info!$C$2:$C$20,Ability_Info!$B$2:$B$20)</f>
        <v xml:space="preserve"> </v>
      </c>
      <c r="N55" s="56"/>
      <c r="O55" s="3" t="str">
        <f>_xlfn.XLOOKUP(N55,Ability_Info!$C$2:$C$20,Ability_Info!$B$2:$B$20)</f>
        <v xml:space="preserve"> </v>
      </c>
      <c r="P55" s="56"/>
      <c r="Q55" s="3" t="str">
        <f>_xlfn.XLOOKUP(P55,Ability_Info!$C$2:$C$20,Ability_Info!$B$2:$B$20)</f>
        <v xml:space="preserve"> </v>
      </c>
      <c r="R55" s="54"/>
      <c r="S55" s="3" t="str">
        <f>_xlfn.XLOOKUP(R55,Ability_Info!$C$2:$C$20,Ability_Info!$B$2:$B$20)</f>
        <v xml:space="preserve"> </v>
      </c>
      <c r="T55" s="54"/>
      <c r="U55" s="54"/>
    </row>
    <row r="56" spans="2:21">
      <c r="B56" s="54">
        <v>100602</v>
      </c>
      <c r="C56" s="55" t="s">
        <v>81</v>
      </c>
      <c r="D56" s="54" t="s">
        <v>84</v>
      </c>
      <c r="E56" s="56" t="s">
        <v>25</v>
      </c>
      <c r="F56" s="3">
        <f>_xlfn.XLOOKUP(E56,Properties_Info!$C$4:$C$8,Properties_Info!$B$4:$B$8)</f>
        <v>110002</v>
      </c>
      <c r="G56" s="56" t="s">
        <v>26</v>
      </c>
      <c r="H56" s="56" t="s">
        <v>54</v>
      </c>
      <c r="I56" s="3">
        <f>_xlfn.XLOOKUP(H56,Ability_Info!$C$2:$C$20,Ability_Info!$B$2:$B$20)</f>
        <v>120002</v>
      </c>
      <c r="J56" s="56" t="s">
        <v>51</v>
      </c>
      <c r="K56" s="3">
        <f>_xlfn.XLOOKUP(J56,Ability_Info!$C$2:$C$20,Ability_Info!$B$2:$B$20)</f>
        <v>120004</v>
      </c>
      <c r="L56" s="56"/>
      <c r="M56" s="3" t="str">
        <f>_xlfn.XLOOKUP(L56,Ability_Info!$C$2:$C$20,Ability_Info!$B$2:$B$20)</f>
        <v xml:space="preserve"> </v>
      </c>
      <c r="N56" s="56"/>
      <c r="O56" s="3" t="str">
        <f>_xlfn.XLOOKUP(N56,Ability_Info!$C$2:$C$20,Ability_Info!$B$2:$B$20)</f>
        <v xml:space="preserve"> </v>
      </c>
      <c r="P56" s="56"/>
      <c r="Q56" s="3" t="str">
        <f>_xlfn.XLOOKUP(P56,Ability_Info!$C$2:$C$20,Ability_Info!$B$2:$B$20)</f>
        <v xml:space="preserve"> </v>
      </c>
      <c r="R56" s="54"/>
      <c r="S56" s="3" t="str">
        <f>_xlfn.XLOOKUP(R56,Ability_Info!$C$2:$C$20,Ability_Info!$B$2:$B$20)</f>
        <v xml:space="preserve"> </v>
      </c>
      <c r="T56" s="54"/>
      <c r="U56" s="54"/>
    </row>
    <row r="57" spans="2:21">
      <c r="B57" s="54">
        <v>100603</v>
      </c>
      <c r="C57" s="55" t="s">
        <v>81</v>
      </c>
      <c r="D57" s="54" t="s">
        <v>85</v>
      </c>
      <c r="E57" s="56" t="s">
        <v>86</v>
      </c>
      <c r="F57" s="3">
        <f>_xlfn.XLOOKUP(E57,Properties_Info!$C$4:$C$8,Properties_Info!$B$4:$B$8)</f>
        <v>110003</v>
      </c>
      <c r="G57" s="56" t="s">
        <v>26</v>
      </c>
      <c r="H57" s="56" t="s">
        <v>41</v>
      </c>
      <c r="I57" s="3">
        <f>_xlfn.XLOOKUP(H57,Ability_Info!$C$2:$C$20,Ability_Info!$B$2:$B$20)</f>
        <v>120003</v>
      </c>
      <c r="J57" s="56" t="s">
        <v>36</v>
      </c>
      <c r="K57" s="3">
        <f>_xlfn.XLOOKUP(J57,Ability_Info!$C$2:$C$20,Ability_Info!$B$2:$B$20)</f>
        <v>120005</v>
      </c>
      <c r="L57" s="56" t="s">
        <v>14</v>
      </c>
      <c r="M57" s="3">
        <f>_xlfn.XLOOKUP(L57,Ability_Info!$C$2:$C$20,Ability_Info!$B$2:$B$20)</f>
        <v>120012</v>
      </c>
      <c r="N57" s="56" t="s">
        <v>17</v>
      </c>
      <c r="O57" s="3">
        <f>_xlfn.XLOOKUP(N57,Ability_Info!$C$2:$C$20,Ability_Info!$B$2:$B$20)</f>
        <v>120013</v>
      </c>
      <c r="P57" s="56"/>
      <c r="Q57" s="3" t="str">
        <f>_xlfn.XLOOKUP(P57,Ability_Info!$C$2:$C$20,Ability_Info!$B$2:$B$20)</f>
        <v xml:space="preserve"> </v>
      </c>
      <c r="R57" s="54"/>
      <c r="S57" s="3" t="str">
        <f>_xlfn.XLOOKUP(R57,Ability_Info!$C$2:$C$20,Ability_Info!$B$2:$B$20)</f>
        <v xml:space="preserve"> </v>
      </c>
      <c r="T57" s="54"/>
      <c r="U57" s="54"/>
    </row>
    <row r="58" spans="2:21">
      <c r="B58" s="54">
        <v>100604</v>
      </c>
      <c r="C58" s="55" t="s">
        <v>81</v>
      </c>
      <c r="D58" s="54" t="s">
        <v>87</v>
      </c>
      <c r="E58" s="56" t="s">
        <v>9</v>
      </c>
      <c r="F58" s="3">
        <f>_xlfn.XLOOKUP(E58,Properties_Info!$C$4:$C$8,Properties_Info!$B$4:$B$8)</f>
        <v>110000</v>
      </c>
      <c r="G58" s="56" t="s">
        <v>26</v>
      </c>
      <c r="H58" s="56" t="s">
        <v>31</v>
      </c>
      <c r="I58" s="3">
        <f>_xlfn.XLOOKUP(H58,Ability_Info!$C$2:$C$20,Ability_Info!$B$2:$B$20)</f>
        <v>120001</v>
      </c>
      <c r="J58" s="56" t="s">
        <v>45</v>
      </c>
      <c r="K58" s="3">
        <f>_xlfn.XLOOKUP(J58,Ability_Info!$C$2:$C$20,Ability_Info!$B$2:$B$20)</f>
        <v>120007</v>
      </c>
      <c r="L58" s="56" t="s">
        <v>14</v>
      </c>
      <c r="M58" s="3">
        <f>_xlfn.XLOOKUP(L58,Ability_Info!$C$2:$C$20,Ability_Info!$B$2:$B$20)</f>
        <v>120012</v>
      </c>
      <c r="N58" s="56" t="s">
        <v>17</v>
      </c>
      <c r="O58" s="3">
        <f>_xlfn.XLOOKUP(N58,Ability_Info!$C$2:$C$20,Ability_Info!$B$2:$B$20)</f>
        <v>120013</v>
      </c>
      <c r="P58" s="56"/>
      <c r="Q58" s="3" t="str">
        <f>_xlfn.XLOOKUP(P58,Ability_Info!$C$2:$C$20,Ability_Info!$B$2:$B$20)</f>
        <v xml:space="preserve"> </v>
      </c>
      <c r="R58" s="54"/>
      <c r="S58" s="3" t="str">
        <f>_xlfn.XLOOKUP(R58,Ability_Info!$C$2:$C$20,Ability_Info!$B$2:$B$20)</f>
        <v xml:space="preserve"> </v>
      </c>
      <c r="T58" s="54"/>
      <c r="U58" s="54"/>
    </row>
    <row r="59" spans="2:21">
      <c r="B59" s="54">
        <v>100700</v>
      </c>
      <c r="C59" s="55" t="s">
        <v>89</v>
      </c>
      <c r="D59" s="54" t="s">
        <v>88</v>
      </c>
      <c r="E59" s="56" t="s">
        <v>25</v>
      </c>
      <c r="F59" s="3">
        <f>_xlfn.XLOOKUP(E59,Properties_Info!$C$4:$C$8,Properties_Info!$B$4:$B$8)</f>
        <v>110002</v>
      </c>
      <c r="G59" s="56" t="s">
        <v>16</v>
      </c>
      <c r="H59" s="56" t="s">
        <v>41</v>
      </c>
      <c r="I59" s="3">
        <f>_xlfn.XLOOKUP(H59,Ability_Info!$C$2:$C$20,Ability_Info!$B$2:$B$20)</f>
        <v>120003</v>
      </c>
      <c r="J59" s="56" t="s">
        <v>36</v>
      </c>
      <c r="K59" s="3">
        <f>_xlfn.XLOOKUP(J59,Ability_Info!$C$2:$C$20,Ability_Info!$B$2:$B$20)</f>
        <v>120005</v>
      </c>
      <c r="L59" s="56" t="s">
        <v>14</v>
      </c>
      <c r="M59" s="3">
        <f>_xlfn.XLOOKUP(L59,Ability_Info!$C$2:$C$20,Ability_Info!$B$2:$B$20)</f>
        <v>120012</v>
      </c>
      <c r="N59" s="56"/>
      <c r="O59" s="3" t="str">
        <f>_xlfn.XLOOKUP(N59,Ability_Info!$C$2:$C$20,Ability_Info!$B$2:$B$20)</f>
        <v xml:space="preserve"> </v>
      </c>
      <c r="P59" s="56"/>
      <c r="Q59" s="3" t="str">
        <f>_xlfn.XLOOKUP(P59,Ability_Info!$C$2:$C$20,Ability_Info!$B$2:$B$20)</f>
        <v xml:space="preserve"> </v>
      </c>
      <c r="R59" s="54"/>
      <c r="S59" s="3" t="str">
        <f>_xlfn.XLOOKUP(R59,Ability_Info!$C$2:$C$20,Ability_Info!$B$2:$B$20)</f>
        <v xml:space="preserve"> </v>
      </c>
      <c r="T59" s="54"/>
      <c r="U59" s="54"/>
    </row>
    <row r="60" spans="2:21">
      <c r="B60" s="54">
        <v>100701</v>
      </c>
      <c r="C60" s="55" t="s">
        <v>89</v>
      </c>
      <c r="D60" s="54" t="s">
        <v>90</v>
      </c>
      <c r="E60" s="56" t="s">
        <v>25</v>
      </c>
      <c r="F60" s="3">
        <f>_xlfn.XLOOKUP(E60,Properties_Info!$C$4:$C$8,Properties_Info!$B$4:$B$8)</f>
        <v>110002</v>
      </c>
      <c r="G60" s="56" t="s">
        <v>16</v>
      </c>
      <c r="H60" s="56" t="s">
        <v>11</v>
      </c>
      <c r="I60" s="3">
        <f>_xlfn.XLOOKUP(H60,Ability_Info!$C$2:$C$20,Ability_Info!$B$2:$B$20)</f>
        <v>120000</v>
      </c>
      <c r="J60" s="56" t="s">
        <v>18</v>
      </c>
      <c r="K60" s="3">
        <f>_xlfn.XLOOKUP(J60,Ability_Info!$C$2:$C$20,Ability_Info!$B$2:$B$20)</f>
        <v>120008</v>
      </c>
      <c r="L60" s="56" t="s">
        <v>13</v>
      </c>
      <c r="M60" s="3">
        <f>_xlfn.XLOOKUP(L60,Ability_Info!$C$2:$C$20,Ability_Info!$B$2:$B$20)</f>
        <v>120016</v>
      </c>
      <c r="N60" s="56"/>
      <c r="O60" s="3" t="str">
        <f>_xlfn.XLOOKUP(N60,Ability_Info!$C$2:$C$20,Ability_Info!$B$2:$B$20)</f>
        <v xml:space="preserve"> </v>
      </c>
      <c r="P60" s="56"/>
      <c r="Q60" s="3" t="str">
        <f>_xlfn.XLOOKUP(P60,Ability_Info!$C$2:$C$20,Ability_Info!$B$2:$B$20)</f>
        <v xml:space="preserve"> </v>
      </c>
      <c r="R60" s="54"/>
      <c r="S60" s="3" t="str">
        <f>_xlfn.XLOOKUP(R60,Ability_Info!$C$2:$C$20,Ability_Info!$B$2:$B$20)</f>
        <v xml:space="preserve"> </v>
      </c>
      <c r="T60" s="54"/>
      <c r="U60" s="54"/>
    </row>
    <row r="61" spans="2:21">
      <c r="B61" s="54">
        <v>100702</v>
      </c>
      <c r="C61" s="55" t="s">
        <v>89</v>
      </c>
      <c r="D61" s="54" t="s">
        <v>91</v>
      </c>
      <c r="E61" s="56" t="s">
        <v>25</v>
      </c>
      <c r="F61" s="3">
        <f>_xlfn.XLOOKUP(E61,Properties_Info!$C$4:$C$8,Properties_Info!$B$4:$B$8)</f>
        <v>110002</v>
      </c>
      <c r="G61" s="56" t="s">
        <v>16</v>
      </c>
      <c r="H61" s="56" t="s">
        <v>31</v>
      </c>
      <c r="I61" s="3">
        <f>_xlfn.XLOOKUP(H61,Ability_Info!$C$2:$C$20,Ability_Info!$B$2:$B$20)</f>
        <v>120001</v>
      </c>
      <c r="J61" s="56" t="s">
        <v>45</v>
      </c>
      <c r="K61" s="3">
        <f>_xlfn.XLOOKUP(J61,Ability_Info!$C$2:$C$20,Ability_Info!$B$2:$B$20)</f>
        <v>120007</v>
      </c>
      <c r="L61" s="56" t="s">
        <v>14</v>
      </c>
      <c r="M61" s="3">
        <f>_xlfn.XLOOKUP(L61,Ability_Info!$C$2:$C$20,Ability_Info!$B$2:$B$20)</f>
        <v>120012</v>
      </c>
      <c r="N61" s="56"/>
      <c r="O61" s="3" t="str">
        <f>_xlfn.XLOOKUP(N61,Ability_Info!$C$2:$C$20,Ability_Info!$B$2:$B$20)</f>
        <v xml:space="preserve"> </v>
      </c>
      <c r="P61" s="56"/>
      <c r="Q61" s="3" t="str">
        <f>_xlfn.XLOOKUP(P61,Ability_Info!$C$2:$C$20,Ability_Info!$B$2:$B$20)</f>
        <v xml:space="preserve"> </v>
      </c>
      <c r="R61" s="54"/>
      <c r="S61" s="3" t="str">
        <f>_xlfn.XLOOKUP(R61,Ability_Info!$C$2:$C$20,Ability_Info!$B$2:$B$20)</f>
        <v xml:space="preserve"> </v>
      </c>
      <c r="T61" s="54"/>
      <c r="U61" s="54"/>
    </row>
    <row r="62" spans="2:21">
      <c r="B62" s="54">
        <v>100703</v>
      </c>
      <c r="C62" s="55" t="s">
        <v>89</v>
      </c>
      <c r="D62" s="54" t="s">
        <v>92</v>
      </c>
      <c r="E62" s="56" t="s">
        <v>9</v>
      </c>
      <c r="F62" s="3">
        <f>_xlfn.XLOOKUP(E62,Properties_Info!$C$4:$C$8,Properties_Info!$B$4:$B$8)</f>
        <v>110000</v>
      </c>
      <c r="G62" s="56" t="s">
        <v>26</v>
      </c>
      <c r="H62" s="56" t="s">
        <v>54</v>
      </c>
      <c r="I62" s="3">
        <f>_xlfn.XLOOKUP(H62,Ability_Info!$C$2:$C$20,Ability_Info!$B$2:$B$20)</f>
        <v>120002</v>
      </c>
      <c r="J62" s="56" t="s">
        <v>51</v>
      </c>
      <c r="K62" s="3">
        <f>_xlfn.XLOOKUP(J62,Ability_Info!$C$2:$C$20,Ability_Info!$B$2:$B$20)</f>
        <v>120004</v>
      </c>
      <c r="L62" s="56"/>
      <c r="M62" s="3" t="str">
        <f>_xlfn.XLOOKUP(L62,Ability_Info!$C$2:$C$20,Ability_Info!$B$2:$B$20)</f>
        <v xml:space="preserve"> </v>
      </c>
      <c r="N62" s="56"/>
      <c r="O62" s="3" t="str">
        <f>_xlfn.XLOOKUP(N62,Ability_Info!$C$2:$C$20,Ability_Info!$B$2:$B$20)</f>
        <v xml:space="preserve"> </v>
      </c>
      <c r="P62" s="56"/>
      <c r="Q62" s="3" t="str">
        <f>_xlfn.XLOOKUP(P62,Ability_Info!$C$2:$C$20,Ability_Info!$B$2:$B$20)</f>
        <v xml:space="preserve"> </v>
      </c>
      <c r="R62" s="54"/>
      <c r="S62" s="3" t="str">
        <f>_xlfn.XLOOKUP(R62,Ability_Info!$C$2:$C$20,Ability_Info!$B$2:$B$20)</f>
        <v xml:space="preserve"> </v>
      </c>
      <c r="T62" s="54"/>
      <c r="U62" s="54"/>
    </row>
    <row r="63" spans="2:21">
      <c r="B63" s="54">
        <v>100800</v>
      </c>
      <c r="C63" s="55" t="s">
        <v>93</v>
      </c>
      <c r="D63" s="54" t="s">
        <v>94</v>
      </c>
      <c r="E63" s="56" t="s">
        <v>9</v>
      </c>
      <c r="F63" s="3">
        <f>_xlfn.XLOOKUP(E63,Properties_Info!$C$4:$C$8,Properties_Info!$B$4:$B$8)</f>
        <v>110000</v>
      </c>
      <c r="G63" s="56" t="s">
        <v>16</v>
      </c>
      <c r="H63" s="56" t="s">
        <v>11</v>
      </c>
      <c r="I63" s="3">
        <f>_xlfn.XLOOKUP(H63,Ability_Info!$C$2:$C$20,Ability_Info!$B$2:$B$20)</f>
        <v>120000</v>
      </c>
      <c r="J63" s="56" t="s">
        <v>23</v>
      </c>
      <c r="K63" s="3">
        <f>_xlfn.XLOOKUP(J63,Ability_Info!$C$2:$C$20,Ability_Info!$B$2:$B$20)</f>
        <v>120011</v>
      </c>
      <c r="L63" s="56" t="s">
        <v>27</v>
      </c>
      <c r="M63" s="3">
        <f>_xlfn.XLOOKUP(L63,Ability_Info!$C$2:$C$20,Ability_Info!$B$2:$B$20)</f>
        <v>120015</v>
      </c>
      <c r="N63" s="56"/>
      <c r="O63" s="3" t="str">
        <f>_xlfn.XLOOKUP(N63,Ability_Info!$C$2:$C$20,Ability_Info!$B$2:$B$20)</f>
        <v xml:space="preserve"> </v>
      </c>
      <c r="P63" s="56"/>
      <c r="Q63" s="3" t="str">
        <f>_xlfn.XLOOKUP(P63,Ability_Info!$C$2:$C$20,Ability_Info!$B$2:$B$20)</f>
        <v xml:space="preserve"> </v>
      </c>
      <c r="R63" s="54"/>
      <c r="S63" s="3" t="str">
        <f>_xlfn.XLOOKUP(R63,Ability_Info!$C$2:$C$20,Ability_Info!$B$2:$B$20)</f>
        <v xml:space="preserve"> </v>
      </c>
      <c r="T63" s="54"/>
      <c r="U63" s="54"/>
    </row>
    <row r="64" spans="2:21">
      <c r="B64" s="54">
        <v>100801</v>
      </c>
      <c r="C64" s="55" t="s">
        <v>93</v>
      </c>
      <c r="D64" s="54" t="s">
        <v>95</v>
      </c>
      <c r="E64" s="56" t="s">
        <v>9</v>
      </c>
      <c r="F64" s="3">
        <f>_xlfn.XLOOKUP(E64,Properties_Info!$C$4:$C$8,Properties_Info!$B$4:$B$8)</f>
        <v>110000</v>
      </c>
      <c r="G64" s="56" t="s">
        <v>16</v>
      </c>
      <c r="H64" s="56" t="s">
        <v>11</v>
      </c>
      <c r="I64" s="3">
        <f>_xlfn.XLOOKUP(H64,Ability_Info!$C$2:$C$20,Ability_Info!$B$2:$B$20)</f>
        <v>120000</v>
      </c>
      <c r="J64" s="56" t="s">
        <v>12</v>
      </c>
      <c r="K64" s="3">
        <f>_xlfn.XLOOKUP(J64,Ability_Info!$C$2:$C$20,Ability_Info!$B$2:$B$20)</f>
        <v>120006</v>
      </c>
      <c r="L64" s="56" t="s">
        <v>14</v>
      </c>
      <c r="M64" s="3">
        <f>_xlfn.XLOOKUP(L64,Ability_Info!$C$2:$C$20,Ability_Info!$B$2:$B$20)</f>
        <v>120012</v>
      </c>
      <c r="N64" s="56"/>
      <c r="O64" s="3" t="str">
        <f>_xlfn.XLOOKUP(N64,Ability_Info!$C$2:$C$20,Ability_Info!$B$2:$B$20)</f>
        <v xml:space="preserve"> </v>
      </c>
      <c r="P64" s="56"/>
      <c r="Q64" s="3" t="str">
        <f>_xlfn.XLOOKUP(P64,Ability_Info!$C$2:$C$20,Ability_Info!$B$2:$B$20)</f>
        <v xml:space="preserve"> </v>
      </c>
      <c r="R64" s="54"/>
      <c r="S64" s="3" t="str">
        <f>_xlfn.XLOOKUP(R64,Ability_Info!$C$2:$C$20,Ability_Info!$B$2:$B$20)</f>
        <v xml:space="preserve"> </v>
      </c>
      <c r="T64" s="54"/>
      <c r="U64" s="54"/>
    </row>
    <row r="65" spans="2:21">
      <c r="B65" s="54">
        <v>100802</v>
      </c>
      <c r="C65" s="55" t="s">
        <v>93</v>
      </c>
      <c r="D65" s="54" t="s">
        <v>96</v>
      </c>
      <c r="E65" s="56" t="s">
        <v>21</v>
      </c>
      <c r="F65" s="3">
        <f>_xlfn.XLOOKUP(E65,Properties_Info!$C$4:$C$8,Properties_Info!$B$4:$B$8)</f>
        <v>110001</v>
      </c>
      <c r="G65" s="56" t="s">
        <v>26</v>
      </c>
      <c r="H65" s="56" t="s">
        <v>54</v>
      </c>
      <c r="I65" s="3">
        <f>_xlfn.XLOOKUP(H65,Ability_Info!$C$2:$C$20,Ability_Info!$B$2:$B$20)</f>
        <v>120002</v>
      </c>
      <c r="J65" s="56" t="s">
        <v>51</v>
      </c>
      <c r="K65" s="3">
        <f>_xlfn.XLOOKUP(J65,Ability_Info!$C$2:$C$20,Ability_Info!$B$2:$B$20)</f>
        <v>120004</v>
      </c>
      <c r="L65" s="56"/>
      <c r="M65" s="3" t="str">
        <f>_xlfn.XLOOKUP(L65,Ability_Info!$C$2:$C$20,Ability_Info!$B$2:$B$20)</f>
        <v xml:space="preserve"> </v>
      </c>
      <c r="N65" s="56"/>
      <c r="O65" s="3" t="str">
        <f>_xlfn.XLOOKUP(N65,Ability_Info!$C$2:$C$20,Ability_Info!$B$2:$B$20)</f>
        <v xml:space="preserve"> </v>
      </c>
      <c r="P65" s="56"/>
      <c r="Q65" s="3" t="str">
        <f>_xlfn.XLOOKUP(P65,Ability_Info!$C$2:$C$20,Ability_Info!$B$2:$B$20)</f>
        <v xml:space="preserve"> </v>
      </c>
      <c r="R65" s="54"/>
      <c r="S65" s="3" t="str">
        <f>_xlfn.XLOOKUP(R65,Ability_Info!$C$2:$C$20,Ability_Info!$B$2:$B$20)</f>
        <v xml:space="preserve"> </v>
      </c>
      <c r="T65" s="54"/>
      <c r="U65" s="54"/>
    </row>
    <row r="66" spans="2:21">
      <c r="B66" s="54">
        <v>100900</v>
      </c>
      <c r="C66" s="55" t="s">
        <v>97</v>
      </c>
      <c r="D66" s="54" t="s">
        <v>98</v>
      </c>
      <c r="E66" s="56" t="s">
        <v>9</v>
      </c>
      <c r="F66" s="3">
        <f>_xlfn.XLOOKUP(E66,Properties_Info!$C$4:$C$8,Properties_Info!$B$4:$B$8)</f>
        <v>110000</v>
      </c>
      <c r="G66" s="56" t="s">
        <v>16</v>
      </c>
      <c r="H66" s="56" t="s">
        <v>11</v>
      </c>
      <c r="I66" s="3">
        <f>_xlfn.XLOOKUP(H66,Ability_Info!$C$2:$C$20,Ability_Info!$B$2:$B$20)</f>
        <v>120000</v>
      </c>
      <c r="J66" s="56" t="s">
        <v>51</v>
      </c>
      <c r="K66" s="3">
        <f>_xlfn.XLOOKUP(J66,Ability_Info!$C$2:$C$20,Ability_Info!$B$2:$B$20)</f>
        <v>120004</v>
      </c>
      <c r="L66" s="56"/>
      <c r="M66" s="3" t="str">
        <f>_xlfn.XLOOKUP(L66,Ability_Info!$C$2:$C$20,Ability_Info!$B$2:$B$20)</f>
        <v xml:space="preserve"> </v>
      </c>
      <c r="N66" s="56"/>
      <c r="O66" s="3" t="str">
        <f>_xlfn.XLOOKUP(N66,Ability_Info!$C$2:$C$20,Ability_Info!$B$2:$B$20)</f>
        <v xml:space="preserve"> </v>
      </c>
      <c r="P66" s="56"/>
      <c r="Q66" s="3" t="str">
        <f>_xlfn.XLOOKUP(P66,Ability_Info!$C$2:$C$20,Ability_Info!$B$2:$B$20)</f>
        <v xml:space="preserve"> </v>
      </c>
      <c r="R66" s="54"/>
      <c r="S66" s="3" t="str">
        <f>_xlfn.XLOOKUP(R66,Ability_Info!$C$2:$C$20,Ability_Info!$B$2:$B$20)</f>
        <v xml:space="preserve"> </v>
      </c>
      <c r="T66" s="54"/>
      <c r="U66" s="54"/>
    </row>
    <row r="67" spans="2:21">
      <c r="B67" s="54">
        <v>100901</v>
      </c>
      <c r="C67" s="55" t="s">
        <v>97</v>
      </c>
      <c r="D67" s="54" t="s">
        <v>99</v>
      </c>
      <c r="E67" s="56" t="s">
        <v>21</v>
      </c>
      <c r="F67" s="3">
        <f>_xlfn.XLOOKUP(E67,Properties_Info!$C$4:$C$8,Properties_Info!$B$4:$B$8)</f>
        <v>110001</v>
      </c>
      <c r="G67" s="56" t="s">
        <v>26</v>
      </c>
      <c r="H67" s="56" t="s">
        <v>11</v>
      </c>
      <c r="I67" s="3">
        <f>_xlfn.XLOOKUP(H67,Ability_Info!$C$2:$C$20,Ability_Info!$B$2:$B$20)</f>
        <v>120000</v>
      </c>
      <c r="J67" s="56" t="s">
        <v>17</v>
      </c>
      <c r="K67" s="3">
        <f>_xlfn.XLOOKUP(J67,Ability_Info!$C$2:$C$20,Ability_Info!$B$2:$B$20)</f>
        <v>120013</v>
      </c>
      <c r="L67" s="56" t="s">
        <v>14</v>
      </c>
      <c r="M67" s="3">
        <f>_xlfn.XLOOKUP(L67,Ability_Info!$C$2:$C$20,Ability_Info!$B$2:$B$20)</f>
        <v>120012</v>
      </c>
      <c r="N67" s="56"/>
      <c r="O67" s="3" t="str">
        <f>_xlfn.XLOOKUP(N67,Ability_Info!$C$2:$C$20,Ability_Info!$B$2:$B$20)</f>
        <v xml:space="preserve"> </v>
      </c>
      <c r="P67" s="56"/>
      <c r="Q67" s="3" t="str">
        <f>_xlfn.XLOOKUP(P67,Ability_Info!$C$2:$C$20,Ability_Info!$B$2:$B$20)</f>
        <v xml:space="preserve"> </v>
      </c>
      <c r="R67" s="54"/>
      <c r="S67" s="3" t="str">
        <f>_xlfn.XLOOKUP(R67,Ability_Info!$C$2:$C$20,Ability_Info!$B$2:$B$20)</f>
        <v xml:space="preserve"> </v>
      </c>
      <c r="T67" s="54"/>
      <c r="U67" s="54"/>
    </row>
    <row r="68" spans="2:21">
      <c r="B68" s="54">
        <v>100902</v>
      </c>
      <c r="C68" s="55" t="s">
        <v>97</v>
      </c>
      <c r="D68" s="54" t="s">
        <v>100</v>
      </c>
      <c r="E68" s="56" t="s">
        <v>21</v>
      </c>
      <c r="F68" s="3">
        <f>_xlfn.XLOOKUP(E68,Properties_Info!$C$4:$C$8,Properties_Info!$B$4:$B$8)</f>
        <v>110001</v>
      </c>
      <c r="G68" s="56" t="s">
        <v>26</v>
      </c>
      <c r="H68" s="56" t="s">
        <v>11</v>
      </c>
      <c r="I68" s="3">
        <f>_xlfn.XLOOKUP(H68,Ability_Info!$C$2:$C$20,Ability_Info!$B$2:$B$20)</f>
        <v>120000</v>
      </c>
      <c r="J68" s="56" t="s">
        <v>17</v>
      </c>
      <c r="K68" s="3">
        <f>_xlfn.XLOOKUP(J68,Ability_Info!$C$2:$C$20,Ability_Info!$B$2:$B$20)</f>
        <v>120013</v>
      </c>
      <c r="L68" s="56" t="s">
        <v>14</v>
      </c>
      <c r="M68" s="3">
        <f>_xlfn.XLOOKUP(L68,Ability_Info!$C$2:$C$20,Ability_Info!$B$2:$B$20)</f>
        <v>120012</v>
      </c>
      <c r="N68" s="56"/>
      <c r="O68" s="3" t="str">
        <f>_xlfn.XLOOKUP(N68,Ability_Info!$C$2:$C$20,Ability_Info!$B$2:$B$20)</f>
        <v xml:space="preserve"> </v>
      </c>
      <c r="P68" s="56"/>
      <c r="Q68" s="3" t="str">
        <f>_xlfn.XLOOKUP(P68,Ability_Info!$C$2:$C$20,Ability_Info!$B$2:$B$20)</f>
        <v xml:space="preserve"> </v>
      </c>
      <c r="R68" s="54"/>
      <c r="S68" s="3" t="str">
        <f>_xlfn.XLOOKUP(R68,Ability_Info!$C$2:$C$20,Ability_Info!$B$2:$B$20)</f>
        <v xml:space="preserve"> </v>
      </c>
      <c r="T68" s="54"/>
      <c r="U68" s="54"/>
    </row>
    <row r="69" spans="2:21">
      <c r="B69" s="54">
        <v>101000</v>
      </c>
      <c r="C69" s="55" t="s">
        <v>101</v>
      </c>
      <c r="D69" s="54" t="s">
        <v>102</v>
      </c>
      <c r="E69" s="56" t="s">
        <v>86</v>
      </c>
      <c r="F69" s="3">
        <f>_xlfn.XLOOKUP(E69,Properties_Info!$C$4:$C$8,Properties_Info!$B$4:$B$8)</f>
        <v>110003</v>
      </c>
      <c r="G69" s="56" t="s">
        <v>16</v>
      </c>
      <c r="H69" s="56" t="s">
        <v>11</v>
      </c>
      <c r="I69" s="3">
        <f>_xlfn.XLOOKUP(H69,Ability_Info!$C$2:$C$20,Ability_Info!$B$2:$B$20)</f>
        <v>120000</v>
      </c>
      <c r="J69" s="56" t="s">
        <v>13</v>
      </c>
      <c r="K69" s="3">
        <f>_xlfn.XLOOKUP(J69,Ability_Info!$C$2:$C$20,Ability_Info!$B$2:$B$20)</f>
        <v>120016</v>
      </c>
      <c r="L69" s="56"/>
      <c r="M69" s="3" t="str">
        <f>_xlfn.XLOOKUP(L69,Ability_Info!$C$2:$C$20,Ability_Info!$B$2:$B$20)</f>
        <v xml:space="preserve"> </v>
      </c>
      <c r="N69" s="56"/>
      <c r="O69" s="3" t="str">
        <f>_xlfn.XLOOKUP(N69,Ability_Info!$C$2:$C$20,Ability_Info!$B$2:$B$20)</f>
        <v xml:space="preserve"> </v>
      </c>
      <c r="P69" s="56"/>
      <c r="Q69" s="3" t="str">
        <f>_xlfn.XLOOKUP(P69,Ability_Info!$C$2:$C$20,Ability_Info!$B$2:$B$20)</f>
        <v xml:space="preserve"> </v>
      </c>
      <c r="R69" s="54"/>
      <c r="S69" s="3" t="str">
        <f>_xlfn.XLOOKUP(R69,Ability_Info!$C$2:$C$20,Ability_Info!$B$2:$B$20)</f>
        <v xml:space="preserve"> </v>
      </c>
      <c r="T69" s="54"/>
      <c r="U69" s="54"/>
    </row>
    <row r="70" spans="2:21">
      <c r="B70" s="54">
        <v>101001</v>
      </c>
      <c r="C70" s="55" t="s">
        <v>101</v>
      </c>
      <c r="D70" s="54" t="s">
        <v>103</v>
      </c>
      <c r="E70" s="56" t="s">
        <v>86</v>
      </c>
      <c r="F70" s="3">
        <f>_xlfn.XLOOKUP(E70,Properties_Info!$C$4:$C$8,Properties_Info!$B$4:$B$8)</f>
        <v>110003</v>
      </c>
      <c r="G70" s="56" t="s">
        <v>26</v>
      </c>
      <c r="H70" s="56" t="s">
        <v>11</v>
      </c>
      <c r="I70" s="3">
        <f>_xlfn.XLOOKUP(H70,Ability_Info!$C$2:$C$20,Ability_Info!$B$2:$B$20)</f>
        <v>120000</v>
      </c>
      <c r="J70" s="56" t="s">
        <v>39</v>
      </c>
      <c r="K70" s="3">
        <f>_xlfn.XLOOKUP(J70,Ability_Info!$C$2:$C$20,Ability_Info!$B$2:$B$20)</f>
        <v>120009</v>
      </c>
      <c r="L70" s="56" t="s">
        <v>14</v>
      </c>
      <c r="M70" s="3">
        <f>_xlfn.XLOOKUP(L70,Ability_Info!$C$2:$C$20,Ability_Info!$B$2:$B$20)</f>
        <v>120012</v>
      </c>
      <c r="N70" s="56"/>
      <c r="O70" s="3" t="str">
        <f>_xlfn.XLOOKUP(N70,Ability_Info!$C$2:$C$20,Ability_Info!$B$2:$B$20)</f>
        <v xml:space="preserve"> </v>
      </c>
      <c r="P70" s="56"/>
      <c r="Q70" s="3" t="str">
        <f>_xlfn.XLOOKUP(P70,Ability_Info!$C$2:$C$20,Ability_Info!$B$2:$B$20)</f>
        <v xml:space="preserve"> </v>
      </c>
      <c r="R70" s="54"/>
      <c r="S70" s="3" t="str">
        <f>_xlfn.XLOOKUP(R70,Ability_Info!$C$2:$C$20,Ability_Info!$B$2:$B$20)</f>
        <v xml:space="preserve"> </v>
      </c>
      <c r="T70" s="54"/>
      <c r="U70" s="54"/>
    </row>
    <row r="71" spans="2:21">
      <c r="B71" s="54">
        <v>101002</v>
      </c>
      <c r="C71" s="55" t="s">
        <v>101</v>
      </c>
      <c r="D71" s="54" t="s">
        <v>104</v>
      </c>
      <c r="E71" s="56" t="s">
        <v>86</v>
      </c>
      <c r="F71" s="3">
        <f>_xlfn.XLOOKUP(E71,Properties_Info!$C$4:$C$8,Properties_Info!$B$4:$B$8)</f>
        <v>110003</v>
      </c>
      <c r="G71" s="56" t="s">
        <v>26</v>
      </c>
      <c r="H71" s="56" t="s">
        <v>54</v>
      </c>
      <c r="I71" s="3">
        <f>_xlfn.XLOOKUP(H71,Ability_Info!$C$2:$C$20,Ability_Info!$B$2:$B$20)</f>
        <v>120002</v>
      </c>
      <c r="J71" s="56" t="s">
        <v>51</v>
      </c>
      <c r="K71" s="3">
        <f>_xlfn.XLOOKUP(J71,Ability_Info!$C$2:$C$20,Ability_Info!$B$2:$B$20)</f>
        <v>120004</v>
      </c>
      <c r="L71" s="56" t="s">
        <v>14</v>
      </c>
      <c r="M71" s="3">
        <f>_xlfn.XLOOKUP(L71,Ability_Info!$C$2:$C$20,Ability_Info!$B$2:$B$20)</f>
        <v>120012</v>
      </c>
      <c r="N71" s="56" t="s">
        <v>13</v>
      </c>
      <c r="O71" s="3">
        <f>_xlfn.XLOOKUP(N71,Ability_Info!$C$2:$C$20,Ability_Info!$B$2:$B$20)</f>
        <v>120016</v>
      </c>
      <c r="P71" s="56"/>
      <c r="Q71" s="3" t="str">
        <f>_xlfn.XLOOKUP(P71,Ability_Info!$C$2:$C$20,Ability_Info!$B$2:$B$20)</f>
        <v xml:space="preserve"> </v>
      </c>
      <c r="R71" s="54"/>
      <c r="S71" s="3" t="str">
        <f>_xlfn.XLOOKUP(R71,Ability_Info!$C$2:$C$20,Ability_Info!$B$2:$B$20)</f>
        <v xml:space="preserve"> </v>
      </c>
      <c r="T71" s="54"/>
      <c r="U71" s="54"/>
    </row>
    <row r="72" spans="2:21">
      <c r="B72" s="54">
        <v>101100</v>
      </c>
      <c r="C72" s="55" t="s">
        <v>105</v>
      </c>
      <c r="D72" s="54" t="s">
        <v>106</v>
      </c>
      <c r="E72" s="56" t="s">
        <v>86</v>
      </c>
      <c r="F72" s="3">
        <f>_xlfn.XLOOKUP(E72,Properties_Info!$C$4:$C$8,Properties_Info!$B$4:$B$8)</f>
        <v>110003</v>
      </c>
      <c r="G72" s="56" t="s">
        <v>16</v>
      </c>
      <c r="H72" s="56" t="s">
        <v>31</v>
      </c>
      <c r="I72" s="3">
        <f>_xlfn.XLOOKUP(H72,Ability_Info!$C$2:$C$20,Ability_Info!$B$2:$B$20)</f>
        <v>120001</v>
      </c>
      <c r="J72" s="56" t="s">
        <v>45</v>
      </c>
      <c r="K72" s="3">
        <f>_xlfn.XLOOKUP(J72,Ability_Info!$C$2:$C$20,Ability_Info!$B$2:$B$20)</f>
        <v>120007</v>
      </c>
      <c r="L72" s="56" t="s">
        <v>14</v>
      </c>
      <c r="M72" s="3">
        <f>_xlfn.XLOOKUP(L72,Ability_Info!$C$2:$C$20,Ability_Info!$B$2:$B$20)</f>
        <v>120012</v>
      </c>
      <c r="N72" s="56"/>
      <c r="O72" s="3" t="str">
        <f>_xlfn.XLOOKUP(N72,Ability_Info!$C$2:$C$20,Ability_Info!$B$2:$B$20)</f>
        <v xml:space="preserve"> </v>
      </c>
      <c r="P72" s="56"/>
      <c r="Q72" s="3" t="str">
        <f>_xlfn.XLOOKUP(P72,Ability_Info!$C$2:$C$20,Ability_Info!$B$2:$B$20)</f>
        <v xml:space="preserve"> </v>
      </c>
      <c r="R72" s="54"/>
      <c r="S72" s="3" t="str">
        <f>_xlfn.XLOOKUP(R72,Ability_Info!$C$2:$C$20,Ability_Info!$B$2:$B$20)</f>
        <v xml:space="preserve"> </v>
      </c>
      <c r="T72" s="54"/>
      <c r="U72" s="54"/>
    </row>
    <row r="73" spans="2:21">
      <c r="B73" s="54">
        <v>101101</v>
      </c>
      <c r="C73" s="55" t="s">
        <v>105</v>
      </c>
      <c r="D73" s="54" t="s">
        <v>107</v>
      </c>
      <c r="E73" s="56" t="s">
        <v>9</v>
      </c>
      <c r="F73" s="3">
        <f>_xlfn.XLOOKUP(E73,Properties_Info!$C$4:$C$8,Properties_Info!$B$4:$B$8)</f>
        <v>110000</v>
      </c>
      <c r="G73" s="56" t="s">
        <v>26</v>
      </c>
      <c r="H73" s="56" t="s">
        <v>11</v>
      </c>
      <c r="I73" s="3">
        <f>_xlfn.XLOOKUP(H73,Ability_Info!$C$2:$C$20,Ability_Info!$B$2:$B$20)</f>
        <v>120000</v>
      </c>
      <c r="J73" s="56" t="s">
        <v>39</v>
      </c>
      <c r="K73" s="3">
        <f>_xlfn.XLOOKUP(J73,Ability_Info!$C$2:$C$20,Ability_Info!$B$2:$B$20)</f>
        <v>120009</v>
      </c>
      <c r="L73" s="56" t="s">
        <v>14</v>
      </c>
      <c r="M73" s="3">
        <f>_xlfn.XLOOKUP(L73,Ability_Info!$C$2:$C$20,Ability_Info!$B$2:$B$20)</f>
        <v>120012</v>
      </c>
      <c r="N73" s="56" t="s">
        <v>13</v>
      </c>
      <c r="O73" s="3">
        <f>_xlfn.XLOOKUP(N73,Ability_Info!$C$2:$C$20,Ability_Info!$B$2:$B$20)</f>
        <v>120016</v>
      </c>
      <c r="P73" s="56"/>
      <c r="Q73" s="3" t="str">
        <f>_xlfn.XLOOKUP(P73,Ability_Info!$C$2:$C$20,Ability_Info!$B$2:$B$20)</f>
        <v xml:space="preserve"> </v>
      </c>
      <c r="R73" s="54"/>
      <c r="S73" s="3" t="str">
        <f>_xlfn.XLOOKUP(R73,Ability_Info!$C$2:$C$20,Ability_Info!$B$2:$B$20)</f>
        <v xml:space="preserve"> </v>
      </c>
      <c r="T73" s="54"/>
      <c r="U73" s="54"/>
    </row>
    <row r="74" spans="2:21">
      <c r="B74" s="54">
        <v>101102</v>
      </c>
      <c r="C74" s="55" t="s">
        <v>105</v>
      </c>
      <c r="D74" s="54" t="s">
        <v>108</v>
      </c>
      <c r="E74" s="56" t="s">
        <v>25</v>
      </c>
      <c r="F74" s="3">
        <f>_xlfn.XLOOKUP(E74,Properties_Info!$C$4:$C$8,Properties_Info!$B$4:$B$8)</f>
        <v>110002</v>
      </c>
      <c r="G74" s="56" t="s">
        <v>26</v>
      </c>
      <c r="H74" s="56" t="s">
        <v>31</v>
      </c>
      <c r="I74" s="3">
        <f>_xlfn.XLOOKUP(H74,Ability_Info!$C$2:$C$20,Ability_Info!$B$2:$B$20)</f>
        <v>120001</v>
      </c>
      <c r="J74" s="56" t="s">
        <v>45</v>
      </c>
      <c r="K74" s="3">
        <f>_xlfn.XLOOKUP(J74,Ability_Info!$C$2:$C$20,Ability_Info!$B$2:$B$20)</f>
        <v>120007</v>
      </c>
      <c r="L74" s="56" t="s">
        <v>14</v>
      </c>
      <c r="M74" s="3">
        <f>_xlfn.XLOOKUP(L74,Ability_Info!$C$2:$C$20,Ability_Info!$B$2:$B$20)</f>
        <v>120012</v>
      </c>
      <c r="N74" s="56" t="s">
        <v>17</v>
      </c>
      <c r="O74" s="3">
        <f>_xlfn.XLOOKUP(N74,Ability_Info!$C$2:$C$20,Ability_Info!$B$2:$B$20)</f>
        <v>120013</v>
      </c>
      <c r="P74" s="56"/>
      <c r="Q74" s="3" t="str">
        <f>_xlfn.XLOOKUP(P74,Ability_Info!$C$2:$C$20,Ability_Info!$B$2:$B$20)</f>
        <v xml:space="preserve"> </v>
      </c>
      <c r="R74" s="54"/>
      <c r="S74" s="3" t="str">
        <f>_xlfn.XLOOKUP(R74,Ability_Info!$C$2:$C$20,Ability_Info!$B$2:$B$20)</f>
        <v xml:space="preserve"> </v>
      </c>
      <c r="T74" s="54"/>
      <c r="U74" s="54"/>
    </row>
    <row r="75" spans="2:21">
      <c r="B75" s="54">
        <v>101103</v>
      </c>
      <c r="C75" s="55" t="s">
        <v>105</v>
      </c>
      <c r="D75" s="54" t="s">
        <v>109</v>
      </c>
      <c r="E75" s="56" t="s">
        <v>110</v>
      </c>
      <c r="F75" s="3">
        <f>_xlfn.XLOOKUP(E75,Properties_Info!$C$4:$C$8,Properties_Info!$B$4:$B$8)</f>
        <v>110004</v>
      </c>
      <c r="G75" s="56" t="s">
        <v>26</v>
      </c>
      <c r="H75" s="56" t="s">
        <v>11</v>
      </c>
      <c r="I75" s="3">
        <f>_xlfn.XLOOKUP(H75,Ability_Info!$C$2:$C$20,Ability_Info!$B$2:$B$20)</f>
        <v>120000</v>
      </c>
      <c r="J75" s="56" t="s">
        <v>14</v>
      </c>
      <c r="K75" s="3">
        <f>_xlfn.XLOOKUP(J75,Ability_Info!$C$2:$C$20,Ability_Info!$B$2:$B$20)</f>
        <v>120012</v>
      </c>
      <c r="L75" s="56"/>
      <c r="M75" s="3" t="str">
        <f>_xlfn.XLOOKUP(L75,Ability_Info!$C$2:$C$20,Ability_Info!$B$2:$B$20)</f>
        <v xml:space="preserve"> </v>
      </c>
      <c r="N75" s="56"/>
      <c r="O75" s="3" t="str">
        <f>_xlfn.XLOOKUP(N75,Ability_Info!$C$2:$C$20,Ability_Info!$B$2:$B$20)</f>
        <v xml:space="preserve"> </v>
      </c>
      <c r="P75" s="56"/>
      <c r="Q75" s="3" t="str">
        <f>_xlfn.XLOOKUP(P75,Ability_Info!$C$2:$C$20,Ability_Info!$B$2:$B$20)</f>
        <v xml:space="preserve"> </v>
      </c>
      <c r="R75" s="54"/>
      <c r="S75" s="3" t="str">
        <f>_xlfn.XLOOKUP(R75,Ability_Info!$C$2:$C$20,Ability_Info!$B$2:$B$20)</f>
        <v xml:space="preserve"> </v>
      </c>
      <c r="T75" s="54"/>
      <c r="U75" s="54"/>
    </row>
    <row r="76" spans="2:21">
      <c r="B76" s="54">
        <v>101200</v>
      </c>
      <c r="C76" s="55" t="s">
        <v>111</v>
      </c>
      <c r="D76" s="54" t="s">
        <v>112</v>
      </c>
      <c r="E76" s="56" t="s">
        <v>25</v>
      </c>
      <c r="F76" s="3">
        <f>_xlfn.XLOOKUP(E76,Properties_Info!$C$4:$C$8,Properties_Info!$B$4:$B$8)</f>
        <v>110002</v>
      </c>
      <c r="G76" s="56" t="s">
        <v>16</v>
      </c>
      <c r="H76" s="56" t="s">
        <v>41</v>
      </c>
      <c r="I76" s="3">
        <f>_xlfn.XLOOKUP(H76,Ability_Info!$C$2:$C$20,Ability_Info!$B$2:$B$20)</f>
        <v>120003</v>
      </c>
      <c r="J76" s="56" t="s">
        <v>27</v>
      </c>
      <c r="K76" s="3">
        <f>_xlfn.XLOOKUP(J76,Ability_Info!$C$2:$C$20,Ability_Info!$B$2:$B$20)</f>
        <v>120015</v>
      </c>
      <c r="L76" s="56" t="s">
        <v>14</v>
      </c>
      <c r="M76" s="3">
        <f>_xlfn.XLOOKUP(L76,Ability_Info!$C$2:$C$20,Ability_Info!$B$2:$B$20)</f>
        <v>120012</v>
      </c>
      <c r="N76" s="56" t="s">
        <v>29</v>
      </c>
      <c r="O76" s="3">
        <f>_xlfn.XLOOKUP(N76,Ability_Info!$C$2:$C$20,Ability_Info!$B$2:$B$20)</f>
        <v>120017</v>
      </c>
      <c r="P76" s="56"/>
      <c r="Q76" s="3" t="str">
        <f>_xlfn.XLOOKUP(P76,Ability_Info!$C$2:$C$20,Ability_Info!$B$2:$B$20)</f>
        <v xml:space="preserve"> </v>
      </c>
      <c r="R76" s="54"/>
      <c r="S76" s="3" t="str">
        <f>_xlfn.XLOOKUP(R76,Ability_Info!$C$2:$C$20,Ability_Info!$B$2:$B$20)</f>
        <v xml:space="preserve"> </v>
      </c>
      <c r="T76" s="54"/>
      <c r="U76" s="54"/>
    </row>
    <row r="77" spans="2:21">
      <c r="B77" s="54">
        <v>101300</v>
      </c>
      <c r="C77" s="55" t="s">
        <v>113</v>
      </c>
      <c r="D77" s="54" t="s">
        <v>114</v>
      </c>
      <c r="E77" s="56" t="s">
        <v>21</v>
      </c>
      <c r="F77" s="3">
        <f>_xlfn.XLOOKUP(E77,Properties_Info!$C$4:$C$8,Properties_Info!$B$4:$B$8)</f>
        <v>110001</v>
      </c>
      <c r="G77" s="56" t="s">
        <v>26</v>
      </c>
      <c r="H77" s="56" t="s">
        <v>11</v>
      </c>
      <c r="I77" s="3">
        <f>_xlfn.XLOOKUP(H77,Ability_Info!$C$2:$C$20,Ability_Info!$B$2:$B$20)</f>
        <v>120000</v>
      </c>
      <c r="J77" s="56" t="s">
        <v>27</v>
      </c>
      <c r="K77" s="3">
        <f>_xlfn.XLOOKUP(J77,Ability_Info!$C$2:$C$20,Ability_Info!$B$2:$B$20)</f>
        <v>120015</v>
      </c>
      <c r="L77" s="56" t="s">
        <v>14</v>
      </c>
      <c r="M77" s="3">
        <f>_xlfn.XLOOKUP(L77,Ability_Info!$C$2:$C$20,Ability_Info!$B$2:$B$20)</f>
        <v>120012</v>
      </c>
      <c r="N77" s="56" t="s">
        <v>29</v>
      </c>
      <c r="O77" s="3">
        <f>_xlfn.XLOOKUP(N77,Ability_Info!$C$2:$C$20,Ability_Info!$B$2:$B$20)</f>
        <v>120017</v>
      </c>
      <c r="P77" s="56"/>
      <c r="Q77" s="3" t="str">
        <f>_xlfn.XLOOKUP(P77,Ability_Info!$C$2:$C$20,Ability_Info!$B$2:$B$20)</f>
        <v xml:space="preserve"> </v>
      </c>
      <c r="R77" s="54"/>
      <c r="S77" s="3" t="str">
        <f>_xlfn.XLOOKUP(R77,Ability_Info!$C$2:$C$20,Ability_Info!$B$2:$B$20)</f>
        <v xml:space="preserve"> </v>
      </c>
      <c r="T77" s="54"/>
      <c r="U77" s="54"/>
    </row>
    <row r="78" spans="2:21">
      <c r="B78" s="54">
        <v>101301</v>
      </c>
      <c r="C78" s="55" t="s">
        <v>113</v>
      </c>
      <c r="D78" s="54" t="s">
        <v>115</v>
      </c>
      <c r="E78" s="56" t="s">
        <v>21</v>
      </c>
      <c r="F78" s="3">
        <f>_xlfn.XLOOKUP(E78,Properties_Info!$C$4:$C$8,Properties_Info!$B$4:$B$8)</f>
        <v>110001</v>
      </c>
      <c r="G78" s="56" t="s">
        <v>26</v>
      </c>
      <c r="H78" s="56" t="s">
        <v>54</v>
      </c>
      <c r="I78" s="3">
        <f>_xlfn.XLOOKUP(H78,Ability_Info!$C$2:$C$20,Ability_Info!$B$2:$B$20)</f>
        <v>120002</v>
      </c>
      <c r="J78" s="56" t="s">
        <v>51</v>
      </c>
      <c r="K78" s="3">
        <f>_xlfn.XLOOKUP(J78,Ability_Info!$C$2:$C$20,Ability_Info!$B$2:$B$20)</f>
        <v>120004</v>
      </c>
      <c r="L78" s="56" t="s">
        <v>14</v>
      </c>
      <c r="M78" s="3">
        <f>_xlfn.XLOOKUP(L78,Ability_Info!$C$2:$C$20,Ability_Info!$B$2:$B$20)</f>
        <v>120012</v>
      </c>
      <c r="N78" s="56" t="s">
        <v>13</v>
      </c>
      <c r="O78" s="3">
        <f>_xlfn.XLOOKUP(N78,Ability_Info!$C$2:$C$20,Ability_Info!$B$2:$B$20)</f>
        <v>120016</v>
      </c>
      <c r="P78" s="56"/>
      <c r="Q78" s="3" t="str">
        <f>_xlfn.XLOOKUP(P78,Ability_Info!$C$2:$C$20,Ability_Info!$B$2:$B$20)</f>
        <v xml:space="preserve"> </v>
      </c>
      <c r="R78" s="54"/>
      <c r="S78" s="3" t="str">
        <f>_xlfn.XLOOKUP(R78,Ability_Info!$C$2:$C$20,Ability_Info!$B$2:$B$20)</f>
        <v xml:space="preserve"> </v>
      </c>
      <c r="T78" s="54"/>
      <c r="U78" s="54"/>
    </row>
    <row r="79" spans="2:21">
      <c r="B79" s="54">
        <v>101400</v>
      </c>
      <c r="C79" s="55" t="s">
        <v>116</v>
      </c>
      <c r="D79" s="54" t="s">
        <v>117</v>
      </c>
      <c r="E79" s="56" t="s">
        <v>9</v>
      </c>
      <c r="F79" s="3">
        <f>_xlfn.XLOOKUP(E79,Properties_Info!$C$4:$C$8,Properties_Info!$B$4:$B$8)</f>
        <v>110000</v>
      </c>
      <c r="G79" s="56" t="s">
        <v>26</v>
      </c>
      <c r="H79" s="56" t="s">
        <v>41</v>
      </c>
      <c r="I79" s="3">
        <f>_xlfn.XLOOKUP(H79,Ability_Info!$C$2:$C$20,Ability_Info!$B$2:$B$20)</f>
        <v>120003</v>
      </c>
      <c r="J79" s="56" t="s">
        <v>14</v>
      </c>
      <c r="K79" s="3">
        <f>_xlfn.XLOOKUP(J79,Ability_Info!$C$2:$C$20,Ability_Info!$B$2:$B$20)</f>
        <v>120012</v>
      </c>
      <c r="L79" s="56" t="s">
        <v>29</v>
      </c>
      <c r="M79" s="3">
        <f>_xlfn.XLOOKUP(L79,Ability_Info!$C$2:$C$20,Ability_Info!$B$2:$B$20)</f>
        <v>120017</v>
      </c>
      <c r="N79" s="56"/>
      <c r="O79" s="3" t="str">
        <f>_xlfn.XLOOKUP(N79,Ability_Info!$C$2:$C$20,Ability_Info!$B$2:$B$20)</f>
        <v xml:space="preserve"> </v>
      </c>
      <c r="P79" s="56"/>
      <c r="Q79" s="3" t="str">
        <f>_xlfn.XLOOKUP(P79,Ability_Info!$C$2:$C$20,Ability_Info!$B$2:$B$20)</f>
        <v xml:space="preserve"> </v>
      </c>
      <c r="R79" s="54"/>
      <c r="S79" s="3" t="str">
        <f>_xlfn.XLOOKUP(R79,Ability_Info!$C$2:$C$20,Ability_Info!$B$2:$B$20)</f>
        <v xml:space="preserve"> </v>
      </c>
      <c r="T79" s="54"/>
      <c r="U79" s="54"/>
    </row>
    <row r="80" spans="2:21">
      <c r="B80" s="54">
        <v>101500</v>
      </c>
      <c r="C80" s="55" t="s">
        <v>119</v>
      </c>
      <c r="D80" s="54" t="s">
        <v>118</v>
      </c>
      <c r="E80" s="56" t="s">
        <v>110</v>
      </c>
      <c r="F80" s="3">
        <f>_xlfn.XLOOKUP(E80,Properties_Info!$C$4:$C$8,Properties_Info!$B$4:$B$8)</f>
        <v>110004</v>
      </c>
      <c r="G80" s="56" t="s">
        <v>16</v>
      </c>
      <c r="H80" s="56" t="s">
        <v>31</v>
      </c>
      <c r="I80" s="3">
        <f>_xlfn.XLOOKUP(H80,Ability_Info!$C$2:$C$20,Ability_Info!$B$2:$B$20)</f>
        <v>120001</v>
      </c>
      <c r="J80" s="56" t="s">
        <v>14</v>
      </c>
      <c r="K80" s="3">
        <f>_xlfn.XLOOKUP(J80,Ability_Info!$C$2:$C$20,Ability_Info!$B$2:$B$20)</f>
        <v>120012</v>
      </c>
      <c r="L80" s="56"/>
      <c r="M80" s="3" t="str">
        <f>_xlfn.XLOOKUP(L80,Ability_Info!$C$2:$C$20,Ability_Info!$B$2:$B$20)</f>
        <v xml:space="preserve"> </v>
      </c>
      <c r="N80" s="56"/>
      <c r="O80" s="3" t="str">
        <f>_xlfn.XLOOKUP(N80,Ability_Info!$C$2:$C$20,Ability_Info!$B$2:$B$20)</f>
        <v xml:space="preserve"> </v>
      </c>
      <c r="P80" s="56"/>
      <c r="Q80" s="3" t="str">
        <f>_xlfn.XLOOKUP(P80,Ability_Info!$C$2:$C$20,Ability_Info!$B$2:$B$20)</f>
        <v xml:space="preserve"> </v>
      </c>
      <c r="R80" s="54"/>
      <c r="S80" s="3" t="str">
        <f>_xlfn.XLOOKUP(R80,Ability_Info!$C$2:$C$20,Ability_Info!$B$2:$B$20)</f>
        <v xml:space="preserve"> </v>
      </c>
      <c r="T80" s="54"/>
      <c r="U80" s="54"/>
    </row>
    <row r="81" spans="2:21">
      <c r="B81" s="54">
        <v>101600</v>
      </c>
      <c r="C81" s="55" t="s">
        <v>120</v>
      </c>
      <c r="D81" s="54" t="s">
        <v>121</v>
      </c>
      <c r="E81" s="56" t="s">
        <v>9</v>
      </c>
      <c r="F81" s="3">
        <f>_xlfn.XLOOKUP(E81,Properties_Info!$C$4:$C$8,Properties_Info!$B$4:$B$8)</f>
        <v>110000</v>
      </c>
      <c r="G81" s="56" t="s">
        <v>16</v>
      </c>
      <c r="H81" s="56" t="s">
        <v>11</v>
      </c>
      <c r="I81" s="3">
        <f>_xlfn.XLOOKUP(H81,Ability_Info!$C$2:$C$20,Ability_Info!$B$2:$B$20)</f>
        <v>120000</v>
      </c>
      <c r="J81" s="56" t="s">
        <v>14</v>
      </c>
      <c r="K81" s="3">
        <f>_xlfn.XLOOKUP(J81,Ability_Info!$C$2:$C$20,Ability_Info!$B$2:$B$20)</f>
        <v>120012</v>
      </c>
      <c r="L81" s="56" t="s">
        <v>29</v>
      </c>
      <c r="M81" s="3">
        <f>_xlfn.XLOOKUP(L81,Ability_Info!$C$2:$C$20,Ability_Info!$B$2:$B$20)</f>
        <v>120017</v>
      </c>
      <c r="N81" s="56" t="s">
        <v>17</v>
      </c>
      <c r="O81" s="3">
        <f>_xlfn.XLOOKUP(N81,Ability_Info!$C$2:$C$20,Ability_Info!$B$2:$B$20)</f>
        <v>120013</v>
      </c>
      <c r="P81" s="56" t="s">
        <v>12</v>
      </c>
      <c r="Q81" s="3">
        <f>_xlfn.XLOOKUP(P81,Ability_Info!$C$2:$C$20,Ability_Info!$B$2:$B$20)</f>
        <v>120006</v>
      </c>
      <c r="R81" s="56" t="s">
        <v>39</v>
      </c>
      <c r="S81" s="3">
        <f>_xlfn.XLOOKUP(R81,Ability_Info!$C$2:$C$20,Ability_Info!$B$2:$B$20)</f>
        <v>120009</v>
      </c>
      <c r="T81" s="56"/>
      <c r="U81" s="56"/>
    </row>
    <row r="82" spans="2:21">
      <c r="B82" s="54">
        <v>101700</v>
      </c>
      <c r="C82" s="55" t="s">
        <v>123</v>
      </c>
      <c r="D82" s="54" t="s">
        <v>124</v>
      </c>
      <c r="E82" s="56" t="s">
        <v>110</v>
      </c>
      <c r="F82" s="3">
        <f>_xlfn.XLOOKUP(E82,Properties_Info!$C$4:$C$8,Properties_Info!$B$4:$B$8)</f>
        <v>110004</v>
      </c>
      <c r="G82" s="56" t="s">
        <v>16</v>
      </c>
      <c r="H82" s="56" t="s">
        <v>54</v>
      </c>
      <c r="I82" s="3">
        <f>_xlfn.XLOOKUP(H82,Ability_Info!$C$2:$C$20,Ability_Info!$B$2:$B$20)</f>
        <v>120002</v>
      </c>
      <c r="J82" s="56" t="s">
        <v>51</v>
      </c>
      <c r="K82" s="3">
        <f>_xlfn.XLOOKUP(J82,Ability_Info!$C$2:$C$20,Ability_Info!$B$2:$B$20)</f>
        <v>120004</v>
      </c>
      <c r="L82" s="56" t="s">
        <v>14</v>
      </c>
      <c r="M82" s="3">
        <f>_xlfn.XLOOKUP(L82,Ability_Info!$C$2:$C$20,Ability_Info!$B$2:$B$20)</f>
        <v>120012</v>
      </c>
      <c r="N82" s="56"/>
      <c r="O82" s="3" t="str">
        <f>_xlfn.XLOOKUP(N82,Ability_Info!$C$2:$C$20,Ability_Info!$B$2:$B$20)</f>
        <v xml:space="preserve"> </v>
      </c>
      <c r="P82" s="56"/>
      <c r="Q82" s="3" t="str">
        <f>_xlfn.XLOOKUP(P82,Ability_Info!$C$2:$C$20,Ability_Info!$B$2:$B$20)</f>
        <v xml:space="preserve"> </v>
      </c>
      <c r="R82" s="54"/>
      <c r="S82" s="3" t="str">
        <f>_xlfn.XLOOKUP(R82,Ability_Info!$C$2:$C$20,Ability_Info!$B$2:$B$20)</f>
        <v xml:space="preserve"> </v>
      </c>
      <c r="T82" s="54"/>
      <c r="U82" s="54"/>
    </row>
    <row r="83" spans="2:21">
      <c r="B83" s="54">
        <v>101800</v>
      </c>
      <c r="C83" s="55" t="s">
        <v>125</v>
      </c>
      <c r="D83" s="54" t="s">
        <v>126</v>
      </c>
      <c r="E83" s="56" t="s">
        <v>25</v>
      </c>
      <c r="F83" s="3">
        <f>_xlfn.XLOOKUP(E83,Properties_Info!$C$4:$C$8,Properties_Info!$B$4:$B$8)</f>
        <v>110002</v>
      </c>
      <c r="G83" s="56" t="s">
        <v>26</v>
      </c>
      <c r="H83" s="56" t="s">
        <v>41</v>
      </c>
      <c r="I83" s="3">
        <f>_xlfn.XLOOKUP(H83,Ability_Info!$C$2:$C$20,Ability_Info!$B$2:$B$20)</f>
        <v>120003</v>
      </c>
      <c r="J83" s="56" t="s">
        <v>14</v>
      </c>
      <c r="K83" s="3">
        <f>_xlfn.XLOOKUP(J83,Ability_Info!$C$2:$C$20,Ability_Info!$B$2:$B$20)</f>
        <v>120012</v>
      </c>
      <c r="L83" s="56" t="s">
        <v>29</v>
      </c>
      <c r="M83" s="3">
        <f>_xlfn.XLOOKUP(L83,Ability_Info!$C$2:$C$20,Ability_Info!$B$2:$B$20)</f>
        <v>120017</v>
      </c>
      <c r="N83" s="56"/>
      <c r="O83" s="3" t="str">
        <f>_xlfn.XLOOKUP(N83,Ability_Info!$C$2:$C$20,Ability_Info!$B$2:$B$20)</f>
        <v xml:space="preserve"> </v>
      </c>
      <c r="P83" s="56"/>
      <c r="Q83" s="3" t="str">
        <f>_xlfn.XLOOKUP(P83,Ability_Info!$C$2:$C$20,Ability_Info!$B$2:$B$20)</f>
        <v xml:space="preserve"> </v>
      </c>
      <c r="R83" s="54"/>
      <c r="S83" s="3" t="str">
        <f>_xlfn.XLOOKUP(R83,Ability_Info!$C$2:$C$20,Ability_Info!$B$2:$B$20)</f>
        <v xml:space="preserve"> </v>
      </c>
      <c r="T83" s="54"/>
      <c r="U83" s="54"/>
    </row>
    <row r="84" spans="2:21">
      <c r="B84" s="54">
        <v>101900</v>
      </c>
      <c r="C84" s="55" t="s">
        <v>127</v>
      </c>
      <c r="D84" s="54" t="s">
        <v>128</v>
      </c>
      <c r="E84" s="56" t="s">
        <v>110</v>
      </c>
      <c r="F84" s="3">
        <f>_xlfn.XLOOKUP(E84,Properties_Info!$C$4:$C$8,Properties_Info!$B$4:$B$8)</f>
        <v>110004</v>
      </c>
      <c r="G84" s="56" t="s">
        <v>16</v>
      </c>
      <c r="H84" s="56" t="s">
        <v>41</v>
      </c>
      <c r="I84" s="3">
        <f>_xlfn.XLOOKUP(H84,Ability_Info!$C$2:$C$20,Ability_Info!$B$2:$B$20)</f>
        <v>120003</v>
      </c>
      <c r="J84" s="56" t="s">
        <v>14</v>
      </c>
      <c r="K84" s="3">
        <f>_xlfn.XLOOKUP(J84,Ability_Info!$C$2:$C$20,Ability_Info!$B$2:$B$20)</f>
        <v>120012</v>
      </c>
      <c r="L84" s="56" t="s">
        <v>36</v>
      </c>
      <c r="M84" s="3">
        <f>_xlfn.XLOOKUP(L84,Ability_Info!$C$2:$C$20,Ability_Info!$B$2:$B$20)</f>
        <v>120005</v>
      </c>
      <c r="N84" s="56"/>
      <c r="O84" s="3" t="str">
        <f>_xlfn.XLOOKUP(N84,Ability_Info!$C$2:$C$20,Ability_Info!$B$2:$B$20)</f>
        <v xml:space="preserve"> </v>
      </c>
      <c r="P84" s="56"/>
      <c r="Q84" s="3" t="str">
        <f>_xlfn.XLOOKUP(P84,Ability_Info!$C$2:$C$20,Ability_Info!$B$2:$B$20)</f>
        <v xml:space="preserve"> </v>
      </c>
      <c r="R84" s="54"/>
      <c r="S84" s="3" t="str">
        <f>_xlfn.XLOOKUP(R84,Ability_Info!$C$2:$C$20,Ability_Info!$B$2:$B$20)</f>
        <v xml:space="preserve"> </v>
      </c>
      <c r="T84" s="54"/>
      <c r="U84" s="54"/>
    </row>
    <row r="85" spans="2:21">
      <c r="B85" s="54">
        <v>102000</v>
      </c>
      <c r="C85" s="55" t="s">
        <v>130</v>
      </c>
      <c r="D85" s="54" t="s">
        <v>129</v>
      </c>
      <c r="E85" s="56" t="s">
        <v>21</v>
      </c>
      <c r="F85" s="3">
        <f>_xlfn.XLOOKUP(E85,Properties_Info!$C$4:$C$8,Properties_Info!$B$4:$B$8)</f>
        <v>110001</v>
      </c>
      <c r="G85" s="56" t="s">
        <v>16</v>
      </c>
      <c r="H85" s="56" t="s">
        <v>11</v>
      </c>
      <c r="I85" s="3">
        <f>_xlfn.XLOOKUP(H85,Ability_Info!$C$2:$C$20,Ability_Info!$B$2:$B$20)</f>
        <v>120000</v>
      </c>
      <c r="J85" s="56" t="s">
        <v>18</v>
      </c>
      <c r="K85" s="3">
        <f>_xlfn.XLOOKUP(J85,Ability_Info!$C$2:$C$20,Ability_Info!$B$2:$B$20)</f>
        <v>120008</v>
      </c>
      <c r="L85" s="56" t="s">
        <v>14</v>
      </c>
      <c r="M85" s="3">
        <f>_xlfn.XLOOKUP(L85,Ability_Info!$C$2:$C$20,Ability_Info!$B$2:$B$20)</f>
        <v>120012</v>
      </c>
      <c r="N85" s="56"/>
      <c r="O85" s="3" t="str">
        <f>_xlfn.XLOOKUP(N85,Ability_Info!$C$2:$C$20,Ability_Info!$B$2:$B$20)</f>
        <v xml:space="preserve"> </v>
      </c>
      <c r="P85" s="56"/>
      <c r="Q85" s="3" t="str">
        <f>_xlfn.XLOOKUP(P85,Ability_Info!$C$2:$C$20,Ability_Info!$B$2:$B$20)</f>
        <v xml:space="preserve"> </v>
      </c>
      <c r="R85" s="54"/>
      <c r="S85" s="3" t="str">
        <f>_xlfn.XLOOKUP(R85,Ability_Info!$C$2:$C$20,Ability_Info!$B$2:$B$20)</f>
        <v xml:space="preserve"> </v>
      </c>
      <c r="T85" s="54"/>
      <c r="U85" s="54"/>
    </row>
    <row r="86" spans="2:21">
      <c r="B86" s="54">
        <v>102100</v>
      </c>
      <c r="C86" s="55" t="s">
        <v>131</v>
      </c>
      <c r="D86" s="54" t="s">
        <v>132</v>
      </c>
      <c r="E86" s="56" t="s">
        <v>86</v>
      </c>
      <c r="F86" s="3">
        <f>_xlfn.XLOOKUP(E86,Properties_Info!$C$4:$C$8,Properties_Info!$B$4:$B$8)</f>
        <v>110003</v>
      </c>
      <c r="G86" s="56" t="s">
        <v>26</v>
      </c>
      <c r="H86" s="56" t="s">
        <v>31</v>
      </c>
      <c r="I86" s="3">
        <f>_xlfn.XLOOKUP(H86,Ability_Info!$C$2:$C$20,Ability_Info!$B$2:$B$20)</f>
        <v>120001</v>
      </c>
      <c r="J86" s="56" t="s">
        <v>27</v>
      </c>
      <c r="K86" s="3">
        <f>_xlfn.XLOOKUP(J86,Ability_Info!$C$2:$C$20,Ability_Info!$B$2:$B$20)</f>
        <v>120015</v>
      </c>
      <c r="L86" s="56" t="s">
        <v>13</v>
      </c>
      <c r="M86" s="3">
        <f>_xlfn.XLOOKUP(L86,Ability_Info!$C$2:$C$20,Ability_Info!$B$2:$B$20)</f>
        <v>120016</v>
      </c>
      <c r="N86" s="56" t="s">
        <v>29</v>
      </c>
      <c r="O86" s="3">
        <f>_xlfn.XLOOKUP(N86,Ability_Info!$C$2:$C$20,Ability_Info!$B$2:$B$20)</f>
        <v>120017</v>
      </c>
      <c r="P86" s="56" t="s">
        <v>14</v>
      </c>
      <c r="Q86" s="3">
        <f>_xlfn.XLOOKUP(P86,Ability_Info!$C$2:$C$20,Ability_Info!$B$2:$B$20)</f>
        <v>120012</v>
      </c>
      <c r="R86" s="54"/>
      <c r="S86" s="3" t="str">
        <f>_xlfn.XLOOKUP(R86,Ability_Info!$C$2:$C$20,Ability_Info!$B$2:$B$20)</f>
        <v xml:space="preserve"> </v>
      </c>
      <c r="T86" s="54"/>
      <c r="U86" s="54"/>
    </row>
    <row r="87" spans="2:21">
      <c r="B87" s="54">
        <v>102200</v>
      </c>
      <c r="C87" s="55" t="s">
        <v>133</v>
      </c>
      <c r="D87" s="54" t="s">
        <v>134</v>
      </c>
      <c r="E87" s="56" t="s">
        <v>21</v>
      </c>
      <c r="F87" s="3">
        <f>_xlfn.XLOOKUP(E87,Properties_Info!$C$4:$C$8,Properties_Info!$B$4:$B$8)</f>
        <v>110001</v>
      </c>
      <c r="G87" s="56" t="s">
        <v>26</v>
      </c>
      <c r="H87" s="56" t="s">
        <v>54</v>
      </c>
      <c r="I87" s="3">
        <f>_xlfn.XLOOKUP(H87,Ability_Info!$C$2:$C$20,Ability_Info!$B$2:$B$20)</f>
        <v>120002</v>
      </c>
      <c r="J87" s="56" t="s">
        <v>27</v>
      </c>
      <c r="K87" s="3">
        <f>_xlfn.XLOOKUP(J87,Ability_Info!$C$2:$C$20,Ability_Info!$B$2:$B$20)</f>
        <v>120015</v>
      </c>
      <c r="L87" s="56" t="s">
        <v>17</v>
      </c>
      <c r="M87" s="3">
        <f>_xlfn.XLOOKUP(L87,Ability_Info!$C$2:$C$20,Ability_Info!$B$2:$B$20)</f>
        <v>120013</v>
      </c>
      <c r="N87" s="56"/>
      <c r="O87" s="3" t="str">
        <f>_xlfn.XLOOKUP(N87,Ability_Info!$C$2:$C$20,Ability_Info!$B$2:$B$20)</f>
        <v xml:space="preserve"> </v>
      </c>
      <c r="P87" s="56"/>
      <c r="Q87" s="3" t="str">
        <f>_xlfn.XLOOKUP(P87,Ability_Info!$C$2:$C$20,Ability_Info!$B$2:$B$20)</f>
        <v xml:space="preserve"> </v>
      </c>
      <c r="R87" s="54"/>
      <c r="S87" s="3" t="str">
        <f>_xlfn.XLOOKUP(R87,Ability_Info!$C$2:$C$20,Ability_Info!$B$2:$B$20)</f>
        <v xml:space="preserve"> </v>
      </c>
      <c r="T87" s="54"/>
      <c r="U87" s="54"/>
    </row>
  </sheetData>
  <mergeCells count="7">
    <mergeCell ref="W21:W44"/>
    <mergeCell ref="W9:Y9"/>
    <mergeCell ref="Y10:Y11"/>
    <mergeCell ref="X10:X11"/>
    <mergeCell ref="W12:W17"/>
    <mergeCell ref="W18:W20"/>
    <mergeCell ref="W10:W11"/>
  </mergeCells>
  <phoneticPr fontId="2" type="noConversion"/>
  <hyperlinks>
    <hyperlink ref="B1:XFD1" location="목차!A1" display="목차!A1" xr:uid="{46A0454C-44BA-43A2-BC9E-A60CFC552A3C}"/>
    <hyperlink ref="I1" location="목차!A1" display="목차!A1" xr:uid="{01687430-03E6-44C5-810C-0EF58585BAE7}"/>
    <hyperlink ref="K1" location="목차!A1" display="목차!A1" xr:uid="{EC5C2879-A76C-4B26-86B1-0C97DF23AE7E}"/>
    <hyperlink ref="M1" location="목차!A1" display="목차!A1" xr:uid="{697E9745-BDD9-40C8-8847-40FE8961BC6E}"/>
    <hyperlink ref="O1" location="목차!A1" display="목차!A1" xr:uid="{8E04408D-082A-4D64-A7EC-4FC2BDA48CB3}"/>
    <hyperlink ref="Q1" location="목차!A1" display="목차!A1" xr:uid="{FF092478-0926-49F2-BD8A-4D77F277AE4F}"/>
    <hyperlink ref="S1" location="목차!A1" display="목차!A1" xr:uid="{5DC90952-8379-44DD-9CF1-A58C7386CC35}"/>
    <hyperlink ref="E1" location="목차!A1" display="목차!A1" xr:uid="{B241F724-23D7-47E6-ABA5-AD74E7F2D08E}"/>
  </hyperlink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BDBEA26-97D3-4B3F-8FB3-012A3C85223C}">
          <x14:formula1>
            <xm:f>Ability_Info!$C$2:$C$19</xm:f>
          </x14:formula1>
          <xm:sqref>H10:H87 J10:J87 L10:L87 N10:N87 P10:P87 R10:R87</xm:sqref>
        </x14:dataValidation>
        <x14:dataValidation type="list" allowBlank="1" showInputMessage="1" showErrorMessage="1" xr:uid="{9C08566A-9583-41FE-B8A0-7C5C3D875B5D}">
          <x14:formula1>
            <xm:f>Rank_Info!$A$2:$A$4</xm:f>
          </x14:formula1>
          <xm:sqref>G10:G87</xm:sqref>
        </x14:dataValidation>
        <x14:dataValidation type="list" allowBlank="1" showInputMessage="1" showErrorMessage="1" xr:uid="{36F7631C-3ABD-45EE-9678-E82245462CE8}">
          <x14:formula1>
            <xm:f>Properties_Info!$C$4:$C$8</xm:f>
          </x14:formula1>
          <xm:sqref>E10:E87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ADE8-934E-48F1-8D91-337BB46021CC}">
  <dimension ref="A1:Q13"/>
  <sheetViews>
    <sheetView zoomScale="85" zoomScaleNormal="85" workbookViewId="0">
      <selection activeCell="D4" sqref="D4"/>
    </sheetView>
  </sheetViews>
  <sheetFormatPr defaultRowHeight="17"/>
  <cols>
    <col min="1" max="1" width="1.6640625" customWidth="1"/>
    <col min="2" max="2" width="10.1640625" customWidth="1"/>
    <col min="4" max="4" width="52.6640625" customWidth="1"/>
    <col min="5" max="5" width="14.58203125" customWidth="1"/>
    <col min="6" max="6" width="5.1640625" customWidth="1"/>
    <col min="13" max="13" width="5.1640625" customWidth="1"/>
  </cols>
  <sheetData>
    <row r="1" spans="1:17" s="38" customFormat="1" ht="62.5" customHeight="1" thickBot="1">
      <c r="A1"/>
      <c r="B1" s="49" t="s">
        <v>146</v>
      </c>
      <c r="C1" s="39" t="s">
        <v>150</v>
      </c>
    </row>
    <row r="2" spans="1:17" ht="17.5" thickBot="1"/>
    <row r="3" spans="1:17" ht="21.5" thickBot="1">
      <c r="B3" s="46" t="s">
        <v>151</v>
      </c>
      <c r="C3" s="47" t="s">
        <v>152</v>
      </c>
      <c r="D3" s="47" t="s">
        <v>153</v>
      </c>
      <c r="E3" s="48" t="s">
        <v>159</v>
      </c>
      <c r="G3" s="74" t="s">
        <v>160</v>
      </c>
      <c r="H3" s="75"/>
      <c r="I3" s="75"/>
      <c r="J3" s="75"/>
      <c r="K3" s="75"/>
      <c r="L3" s="76"/>
      <c r="N3" s="74" t="s">
        <v>138</v>
      </c>
      <c r="O3" s="75"/>
      <c r="P3" s="75"/>
      <c r="Q3" s="76"/>
    </row>
    <row r="4" spans="1:17" ht="50" customHeight="1" thickBot="1">
      <c r="B4" s="5">
        <v>110000</v>
      </c>
      <c r="C4" s="44" t="s">
        <v>9</v>
      </c>
      <c r="D4" s="6" t="s">
        <v>154</v>
      </c>
      <c r="E4" s="7"/>
      <c r="G4" s="15">
        <v>1</v>
      </c>
      <c r="H4" s="41">
        <v>2</v>
      </c>
      <c r="I4" s="42">
        <v>3</v>
      </c>
      <c r="J4" s="42">
        <v>4</v>
      </c>
      <c r="K4" s="42">
        <v>5</v>
      </c>
      <c r="L4" s="42">
        <v>6</v>
      </c>
      <c r="N4" s="40">
        <v>1</v>
      </c>
      <c r="O4" s="77" t="s">
        <v>162</v>
      </c>
      <c r="P4" s="78"/>
      <c r="Q4" s="79"/>
    </row>
    <row r="5" spans="1:17" ht="50" customHeight="1">
      <c r="B5" s="8">
        <v>110001</v>
      </c>
      <c r="C5" s="17" t="s">
        <v>21</v>
      </c>
      <c r="D5" s="4" t="s">
        <v>155</v>
      </c>
      <c r="E5" s="9"/>
      <c r="G5" s="80" t="s">
        <v>161</v>
      </c>
      <c r="H5" s="81"/>
      <c r="I5" s="81"/>
      <c r="J5" s="81"/>
      <c r="K5" s="81"/>
      <c r="L5" s="82"/>
    </row>
    <row r="6" spans="1:17" ht="50" customHeight="1" thickBot="1">
      <c r="B6" s="8">
        <v>110002</v>
      </c>
      <c r="C6" s="16" t="s">
        <v>25</v>
      </c>
      <c r="D6" s="4" t="s">
        <v>156</v>
      </c>
      <c r="E6" s="9"/>
      <c r="G6" s="83" t="s">
        <v>148</v>
      </c>
      <c r="H6" s="84"/>
      <c r="I6" s="84"/>
      <c r="J6" s="84"/>
      <c r="K6" s="84"/>
      <c r="L6" s="85"/>
    </row>
    <row r="7" spans="1:17" ht="50" customHeight="1" thickBot="1">
      <c r="B7" s="8">
        <v>110003</v>
      </c>
      <c r="C7" s="18" t="s">
        <v>86</v>
      </c>
      <c r="D7" s="4" t="s">
        <v>157</v>
      </c>
      <c r="E7" s="9"/>
    </row>
    <row r="8" spans="1:17" ht="50" customHeight="1" thickBot="1">
      <c r="B8" s="11">
        <v>110004</v>
      </c>
      <c r="C8" s="45" t="s">
        <v>110</v>
      </c>
      <c r="D8" s="12" t="s">
        <v>158</v>
      </c>
      <c r="E8" s="14"/>
      <c r="G8" s="70" t="s">
        <v>1</v>
      </c>
      <c r="H8" s="71"/>
      <c r="I8" s="72" t="s">
        <v>181</v>
      </c>
      <c r="J8" s="71"/>
      <c r="K8" s="72" t="s">
        <v>182</v>
      </c>
      <c r="L8" s="73"/>
    </row>
    <row r="9" spans="1:17" ht="50" customHeight="1">
      <c r="G9" s="86" t="s">
        <v>9</v>
      </c>
      <c r="H9" s="87"/>
      <c r="I9" s="96" t="s">
        <v>25</v>
      </c>
      <c r="J9" s="96"/>
      <c r="K9" s="98" t="s">
        <v>21</v>
      </c>
      <c r="L9" s="99"/>
    </row>
    <row r="10" spans="1:17" ht="50" customHeight="1">
      <c r="G10" s="88" t="s">
        <v>25</v>
      </c>
      <c r="H10" s="89"/>
      <c r="I10" s="91" t="s">
        <v>21</v>
      </c>
      <c r="J10" s="91"/>
      <c r="K10" s="97" t="s">
        <v>9</v>
      </c>
      <c r="L10" s="100"/>
    </row>
    <row r="11" spans="1:17" ht="50" customHeight="1">
      <c r="G11" s="90" t="s">
        <v>21</v>
      </c>
      <c r="H11" s="91"/>
      <c r="I11" s="97" t="s">
        <v>9</v>
      </c>
      <c r="J11" s="97"/>
      <c r="K11" s="89" t="s">
        <v>25</v>
      </c>
      <c r="L11" s="101"/>
    </row>
    <row r="12" spans="1:17" ht="50" customHeight="1">
      <c r="G12" s="92" t="s">
        <v>86</v>
      </c>
      <c r="H12" s="93"/>
      <c r="I12" s="93" t="s">
        <v>86</v>
      </c>
      <c r="J12" s="93"/>
      <c r="K12" s="102" t="s">
        <v>110</v>
      </c>
      <c r="L12" s="103"/>
    </row>
    <row r="13" spans="1:17" ht="50" customHeight="1" thickBot="1">
      <c r="G13" s="94" t="s">
        <v>110</v>
      </c>
      <c r="H13" s="95"/>
      <c r="I13" s="95" t="s">
        <v>110</v>
      </c>
      <c r="J13" s="95"/>
      <c r="K13" s="104" t="s">
        <v>86</v>
      </c>
      <c r="L13" s="105"/>
    </row>
  </sheetData>
  <mergeCells count="23">
    <mergeCell ref="K9:L9"/>
    <mergeCell ref="K10:L10"/>
    <mergeCell ref="K11:L11"/>
    <mergeCell ref="K12:L12"/>
    <mergeCell ref="K13:L13"/>
    <mergeCell ref="I9:J9"/>
    <mergeCell ref="I10:J10"/>
    <mergeCell ref="I11:J11"/>
    <mergeCell ref="I12:J12"/>
    <mergeCell ref="I13:J13"/>
    <mergeCell ref="G9:H9"/>
    <mergeCell ref="G10:H10"/>
    <mergeCell ref="G11:H11"/>
    <mergeCell ref="G12:H12"/>
    <mergeCell ref="G13:H13"/>
    <mergeCell ref="G8:H8"/>
    <mergeCell ref="I8:J8"/>
    <mergeCell ref="K8:L8"/>
    <mergeCell ref="N3:Q3"/>
    <mergeCell ref="O4:Q4"/>
    <mergeCell ref="G3:L3"/>
    <mergeCell ref="G5:L5"/>
    <mergeCell ref="G6:L6"/>
  </mergeCells>
  <phoneticPr fontId="2" type="noConversion"/>
  <hyperlinks>
    <hyperlink ref="B1:XFD1" location="목차!A1" display="목차" xr:uid="{2B9479B8-3271-4188-AE8C-091CB6EF4D94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6BFA-AEF6-42AE-B226-80B4DC19C3A7}">
  <dimension ref="B1:E20"/>
  <sheetViews>
    <sheetView tabSelected="1" zoomScale="85" zoomScaleNormal="85" workbookViewId="0">
      <selection activeCell="A3" sqref="A3"/>
    </sheetView>
  </sheetViews>
  <sheetFormatPr defaultRowHeight="17"/>
  <cols>
    <col min="1" max="1" width="1.6640625" customWidth="1"/>
    <col min="2" max="2" width="10.1640625" customWidth="1"/>
    <col min="3" max="3" width="12.9140625" style="1" customWidth="1"/>
    <col min="4" max="4" width="65.08203125" customWidth="1"/>
    <col min="5" max="5" width="14.58203125" customWidth="1"/>
    <col min="6" max="6" width="5.1640625" customWidth="1"/>
    <col min="13" max="13" width="5.1640625" customWidth="1"/>
  </cols>
  <sheetData>
    <row r="1" spans="2:5" ht="17.5">
      <c r="B1" s="46" t="s">
        <v>199</v>
      </c>
      <c r="C1" s="47" t="s">
        <v>200</v>
      </c>
      <c r="D1" s="47" t="s">
        <v>198</v>
      </c>
      <c r="E1" s="48" t="s">
        <v>159</v>
      </c>
    </row>
    <row r="2" spans="2:5" ht="50" customHeight="1">
      <c r="B2" s="8" t="s">
        <v>196</v>
      </c>
      <c r="C2" s="3"/>
      <c r="D2" s="4" t="s">
        <v>190</v>
      </c>
      <c r="E2" s="10" t="s">
        <v>190</v>
      </c>
    </row>
    <row r="3" spans="2:5" ht="50" customHeight="1">
      <c r="B3" s="8">
        <v>120000</v>
      </c>
      <c r="C3" s="3" t="s">
        <v>11</v>
      </c>
      <c r="D3" s="4" t="s">
        <v>163</v>
      </c>
      <c r="E3" s="9"/>
    </row>
    <row r="4" spans="2:5" ht="50" customHeight="1">
      <c r="B4" s="8">
        <v>120001</v>
      </c>
      <c r="C4" s="3" t="s">
        <v>31</v>
      </c>
      <c r="D4" s="4" t="s">
        <v>164</v>
      </c>
      <c r="E4" s="9"/>
    </row>
    <row r="5" spans="2:5" ht="50" customHeight="1">
      <c r="B5" s="8">
        <v>120002</v>
      </c>
      <c r="C5" s="3" t="s">
        <v>54</v>
      </c>
      <c r="D5" s="4" t="s">
        <v>165</v>
      </c>
      <c r="E5" s="9"/>
    </row>
    <row r="6" spans="2:5" ht="50" customHeight="1">
      <c r="B6" s="8">
        <v>120003</v>
      </c>
      <c r="C6" s="3" t="s">
        <v>41</v>
      </c>
      <c r="D6" s="4" t="s">
        <v>166</v>
      </c>
      <c r="E6" s="9"/>
    </row>
    <row r="7" spans="2:5" ht="50" customHeight="1">
      <c r="B7" s="8">
        <v>120004</v>
      </c>
      <c r="C7" s="3" t="s">
        <v>51</v>
      </c>
      <c r="D7" s="4" t="s">
        <v>180</v>
      </c>
      <c r="E7" s="9"/>
    </row>
    <row r="8" spans="2:5" ht="50" customHeight="1">
      <c r="B8" s="8">
        <v>120005</v>
      </c>
      <c r="C8" s="3" t="s">
        <v>36</v>
      </c>
      <c r="D8" s="4" t="s">
        <v>167</v>
      </c>
      <c r="E8" s="9"/>
    </row>
    <row r="9" spans="2:5" ht="50" customHeight="1">
      <c r="B9" s="8">
        <v>120006</v>
      </c>
      <c r="C9" s="3" t="s">
        <v>12</v>
      </c>
      <c r="D9" s="4" t="s">
        <v>168</v>
      </c>
      <c r="E9" s="9"/>
    </row>
    <row r="10" spans="2:5" ht="50" customHeight="1">
      <c r="B10" s="8">
        <v>120007</v>
      </c>
      <c r="C10" s="3" t="s">
        <v>45</v>
      </c>
      <c r="D10" s="4" t="s">
        <v>170</v>
      </c>
      <c r="E10" s="9"/>
    </row>
    <row r="11" spans="2:5" ht="50" customHeight="1">
      <c r="B11" s="8">
        <v>120008</v>
      </c>
      <c r="C11" s="3" t="s">
        <v>18</v>
      </c>
      <c r="D11" s="4" t="s">
        <v>169</v>
      </c>
      <c r="E11" s="9"/>
    </row>
    <row r="12" spans="2:5" ht="50" customHeight="1">
      <c r="B12" s="8">
        <v>120009</v>
      </c>
      <c r="C12" s="3" t="s">
        <v>39</v>
      </c>
      <c r="D12" s="4" t="s">
        <v>171</v>
      </c>
      <c r="E12" s="9"/>
    </row>
    <row r="13" spans="2:5" ht="50" customHeight="1">
      <c r="B13" s="8">
        <v>120010</v>
      </c>
      <c r="C13" s="3" t="s">
        <v>48</v>
      </c>
      <c r="D13" s="4" t="s">
        <v>172</v>
      </c>
      <c r="E13" s="9"/>
    </row>
    <row r="14" spans="2:5" ht="50" customHeight="1">
      <c r="B14" s="8">
        <v>120011</v>
      </c>
      <c r="C14" s="3" t="s">
        <v>23</v>
      </c>
      <c r="D14" s="4" t="s">
        <v>173</v>
      </c>
      <c r="E14" s="9"/>
    </row>
    <row r="15" spans="2:5" ht="50" customHeight="1">
      <c r="B15" s="8">
        <v>120012</v>
      </c>
      <c r="C15" s="3" t="s">
        <v>14</v>
      </c>
      <c r="D15" s="4" t="s">
        <v>174</v>
      </c>
      <c r="E15" s="9"/>
    </row>
    <row r="16" spans="2:5" ht="50" customHeight="1">
      <c r="B16" s="8">
        <v>120013</v>
      </c>
      <c r="C16" s="3" t="s">
        <v>17</v>
      </c>
      <c r="D16" s="4" t="s">
        <v>175</v>
      </c>
      <c r="E16" s="9"/>
    </row>
    <row r="17" spans="2:5" ht="50" customHeight="1">
      <c r="B17" s="8">
        <v>120014</v>
      </c>
      <c r="C17" s="3" t="s">
        <v>22</v>
      </c>
      <c r="D17" s="4" t="s">
        <v>176</v>
      </c>
      <c r="E17" s="9"/>
    </row>
    <row r="18" spans="2:5" ht="50" customHeight="1">
      <c r="B18" s="8">
        <v>120015</v>
      </c>
      <c r="C18" s="3" t="s">
        <v>27</v>
      </c>
      <c r="D18" s="4" t="s">
        <v>177</v>
      </c>
      <c r="E18" s="9"/>
    </row>
    <row r="19" spans="2:5" ht="50" customHeight="1">
      <c r="B19" s="8">
        <v>120016</v>
      </c>
      <c r="C19" s="3" t="s">
        <v>13</v>
      </c>
      <c r="D19" s="4" t="s">
        <v>178</v>
      </c>
      <c r="E19" s="9"/>
    </row>
    <row r="20" spans="2:5" ht="50" customHeight="1" thickBot="1">
      <c r="B20" s="8">
        <v>120017</v>
      </c>
      <c r="C20" s="13" t="s">
        <v>29</v>
      </c>
      <c r="D20" s="12" t="s">
        <v>179</v>
      </c>
      <c r="E20" s="1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80DA-96FD-4159-9ED7-8593BCBF2BA6}">
  <dimension ref="A1:B19"/>
  <sheetViews>
    <sheetView zoomScale="85" zoomScaleNormal="85" workbookViewId="0">
      <selection activeCell="B1" sqref="B1"/>
    </sheetView>
  </sheetViews>
  <sheetFormatPr defaultRowHeight="17"/>
  <cols>
    <col min="1" max="1" width="10.1640625" customWidth="1"/>
    <col min="2" max="2" width="65.08203125" customWidth="1"/>
    <col min="3" max="3" width="14.58203125" customWidth="1"/>
    <col min="4" max="4" width="5.1640625" customWidth="1"/>
    <col min="11" max="11" width="8.83203125" customWidth="1"/>
  </cols>
  <sheetData>
    <row r="1" spans="1:2" ht="17.5">
      <c r="A1" s="46" t="s">
        <v>197</v>
      </c>
      <c r="B1" s="48" t="s">
        <v>198</v>
      </c>
    </row>
    <row r="2" spans="1:2" ht="50" customHeight="1">
      <c r="A2" s="52" t="s">
        <v>10</v>
      </c>
      <c r="B2" s="9" t="s">
        <v>186</v>
      </c>
    </row>
    <row r="3" spans="1:2" ht="50" customHeight="1">
      <c r="A3" s="52" t="s">
        <v>16</v>
      </c>
      <c r="B3" s="9" t="s">
        <v>187</v>
      </c>
    </row>
    <row r="4" spans="1:2" ht="50" customHeight="1" thickBot="1">
      <c r="A4" s="53" t="s">
        <v>26</v>
      </c>
      <c r="B4" s="14" t="s">
        <v>188</v>
      </c>
    </row>
    <row r="5" spans="1:2" ht="17.399999999999999" customHeight="1"/>
    <row r="6" spans="1:2" ht="17.399999999999999" customHeight="1"/>
    <row r="7" spans="1:2" ht="17.399999999999999" customHeight="1"/>
    <row r="8" spans="1:2" ht="17.399999999999999" customHeight="1"/>
    <row r="9" spans="1:2" ht="17.399999999999999" customHeight="1"/>
    <row r="10" spans="1:2" ht="17.399999999999999" customHeight="1"/>
    <row r="11" spans="1:2" ht="17.399999999999999" customHeight="1"/>
    <row r="12" spans="1:2" ht="17.399999999999999" customHeight="1"/>
    <row r="13" spans="1:2" ht="17.399999999999999" customHeight="1"/>
    <row r="14" spans="1:2" ht="17.399999999999999" customHeight="1"/>
    <row r="15" spans="1:2" ht="17.399999999999999" customHeight="1"/>
    <row r="16" spans="1:2" ht="17.399999999999999" customHeight="1"/>
    <row r="17" ht="17.399999999999999" customHeight="1"/>
    <row r="18" ht="17.399999999999999" customHeight="1"/>
    <row r="19" ht="17.399999999999999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Character_Info</vt:lpstr>
      <vt:lpstr>Properties_Info</vt:lpstr>
      <vt:lpstr>Ability_Info</vt:lpstr>
      <vt:lpstr>Rank_Info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PS42 8RC</cp:lastModifiedBy>
  <dcterms:created xsi:type="dcterms:W3CDTF">2022-11-15T14:26:46Z</dcterms:created>
  <dcterms:modified xsi:type="dcterms:W3CDTF">2022-11-30T04:18:55Z</dcterms:modified>
</cp:coreProperties>
</file>