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rinterSettings/printerSettings1.bin" ContentType="application/vnd.openxmlformats-officedocument.spreadsheetml.printerSettings"/>
  <Override PartName="/xl/tables/table1.xml" ContentType="application/vnd.openxmlformats-officedocument.spreadsheetml.table+xml"/>
  <Override PartName="/xl/printerSettings/printerSettings2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isla\PROYECTOS DATA\FLETES\"/>
    </mc:Choice>
  </mc:AlternateContent>
  <xr:revisionPtr revIDLastSave="0" documentId="13_ncr:1_{E7D5C3F7-4DD2-427C-97A5-1D8D08ABE709}" xr6:coauthVersionLast="47" xr6:coauthVersionMax="47" xr10:uidLastSave="{00000000-0000-0000-0000-000000000000}"/>
  <bookViews>
    <workbookView xWindow="-108" yWindow="-108" windowWidth="23256" windowHeight="12576" tabRatio="879" firstSheet="2" activeTab="2" xr2:uid="{172D9880-1547-4654-A5B3-5064BE825BF8}"/>
  </bookViews>
  <sheets>
    <sheet name="td sofr vs libor" sheetId="30" state="hidden" r:id="rId1"/>
    <sheet name="sofr vs libor" sheetId="29" state="hidden" r:id="rId2"/>
    <sheet name="VAR GRAPH" sheetId="64" r:id="rId3"/>
    <sheet name="FREIGHTS TABLE" sheetId="2" r:id="rId4"/>
    <sheet name="RVP PMX" sheetId="5" state="hidden" r:id="rId5"/>
    <sheet name="datos gráf Marít" sheetId="51" state="hidden" r:id="rId6"/>
  </sheets>
  <definedNames>
    <definedName name="_xlnm._FilterDatabase" localSheetId="3" hidden="1">'FREIGHTS TABLE'!$D$1:$L$39</definedName>
    <definedName name="_xlnm._FilterDatabase" localSheetId="1" hidden="1">'sofr vs libor'!$A$2:$AC$388</definedName>
    <definedName name="festivos">#REF!</definedName>
    <definedName name="FLETES">'FREIGHTS TABLE'!$B:$D</definedName>
    <definedName name="FLETES2">'FREIGHTS TABLE'!$D:$L</definedName>
  </definedNames>
  <calcPr calcId="191028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4" i="2" l="1" a="1"/>
  <c r="O54" i="2" s="1"/>
  <c r="O53" i="2" a="1"/>
  <c r="O53" i="2" s="1"/>
  <c r="Q53" i="2" l="1"/>
  <c r="A367" i="51" l="1"/>
  <c r="A3" i="51"/>
  <c r="A4" i="51"/>
  <c r="A5" i="51"/>
  <c r="A6" i="51"/>
  <c r="A7" i="51"/>
  <c r="A8" i="51"/>
  <c r="A9" i="51"/>
  <c r="A10" i="51"/>
  <c r="A11" i="51"/>
  <c r="A12" i="51"/>
  <c r="A13" i="51"/>
  <c r="A14" i="51"/>
  <c r="A15" i="51"/>
  <c r="A16" i="51"/>
  <c r="A17" i="51"/>
  <c r="A18" i="51"/>
  <c r="A19" i="51"/>
  <c r="A20" i="51"/>
  <c r="A21" i="51"/>
  <c r="A22" i="51"/>
  <c r="A23" i="51"/>
  <c r="A24" i="51"/>
  <c r="A25" i="51"/>
  <c r="A26" i="51"/>
  <c r="A27" i="51"/>
  <c r="A28" i="51"/>
  <c r="A29" i="51"/>
  <c r="A30" i="51"/>
  <c r="A31" i="51"/>
  <c r="A32" i="51"/>
  <c r="A33" i="51"/>
  <c r="A34" i="51"/>
  <c r="A35" i="51"/>
  <c r="A36" i="51"/>
  <c r="A37" i="51"/>
  <c r="A38" i="51"/>
  <c r="A39" i="51"/>
  <c r="A40" i="51"/>
  <c r="A41" i="51"/>
  <c r="A42" i="51"/>
  <c r="A43" i="51"/>
  <c r="A44" i="51"/>
  <c r="A45" i="51"/>
  <c r="A46" i="51"/>
  <c r="A47" i="51"/>
  <c r="A48" i="51"/>
  <c r="A49" i="51"/>
  <c r="A50" i="51"/>
  <c r="A51" i="51"/>
  <c r="A52" i="51"/>
  <c r="A53" i="51"/>
  <c r="A54" i="51"/>
  <c r="A55" i="51"/>
  <c r="A56" i="51"/>
  <c r="A57" i="51"/>
  <c r="A58" i="51"/>
  <c r="A59" i="51"/>
  <c r="A60" i="51"/>
  <c r="A61" i="51"/>
  <c r="A62" i="51"/>
  <c r="A63" i="51"/>
  <c r="A64" i="51"/>
  <c r="A65" i="51"/>
  <c r="A66" i="51"/>
  <c r="A67" i="51"/>
  <c r="A68" i="51"/>
  <c r="A69" i="51"/>
  <c r="A70" i="51"/>
  <c r="A71" i="51"/>
  <c r="A72" i="51"/>
  <c r="A73" i="51"/>
  <c r="A74" i="51"/>
  <c r="A75" i="51"/>
  <c r="A76" i="51"/>
  <c r="A77" i="51"/>
  <c r="A78" i="51"/>
  <c r="A79" i="51"/>
  <c r="A80" i="51"/>
  <c r="A81" i="51"/>
  <c r="A82" i="51"/>
  <c r="A83" i="51"/>
  <c r="A84" i="51"/>
  <c r="A85" i="51"/>
  <c r="A86" i="51"/>
  <c r="A87" i="51"/>
  <c r="A88" i="51"/>
  <c r="A89" i="51"/>
  <c r="A90" i="51"/>
  <c r="A91" i="51"/>
  <c r="A92" i="51"/>
  <c r="A93" i="51"/>
  <c r="A94" i="51"/>
  <c r="A95" i="51"/>
  <c r="A96" i="51"/>
  <c r="A97" i="51"/>
  <c r="A98" i="51"/>
  <c r="A99" i="51"/>
  <c r="A100" i="51"/>
  <c r="A101" i="51"/>
  <c r="A102" i="51"/>
  <c r="A103" i="51"/>
  <c r="A104" i="51"/>
  <c r="A105" i="51"/>
  <c r="A106" i="51"/>
  <c r="A107" i="51"/>
  <c r="A108" i="51"/>
  <c r="A109" i="51"/>
  <c r="A110" i="51"/>
  <c r="A111" i="51"/>
  <c r="A112" i="51"/>
  <c r="A113" i="51"/>
  <c r="A114" i="51"/>
  <c r="A115" i="51"/>
  <c r="A116" i="51"/>
  <c r="A117" i="51"/>
  <c r="A118" i="51"/>
  <c r="A119" i="51"/>
  <c r="A120" i="51"/>
  <c r="A121" i="51"/>
  <c r="A122" i="51"/>
  <c r="A123" i="51"/>
  <c r="A124" i="51"/>
  <c r="A125" i="51"/>
  <c r="A126" i="51"/>
  <c r="A127" i="51"/>
  <c r="A128" i="51"/>
  <c r="A129" i="51"/>
  <c r="A130" i="51"/>
  <c r="A131" i="51"/>
  <c r="A132" i="51"/>
  <c r="A133" i="51"/>
  <c r="A134" i="51"/>
  <c r="A135" i="51"/>
  <c r="A136" i="51"/>
  <c r="A137" i="51"/>
  <c r="A138" i="51"/>
  <c r="A139" i="51"/>
  <c r="A140" i="51"/>
  <c r="A141" i="51"/>
  <c r="A142" i="51"/>
  <c r="A143" i="51"/>
  <c r="A144" i="51"/>
  <c r="A145" i="51"/>
  <c r="A146" i="51"/>
  <c r="A147" i="51"/>
  <c r="A148" i="51"/>
  <c r="A149" i="51"/>
  <c r="A150" i="51"/>
  <c r="A151" i="51"/>
  <c r="A152" i="51"/>
  <c r="A153" i="51"/>
  <c r="A154" i="51"/>
  <c r="A155" i="51"/>
  <c r="A156" i="51"/>
  <c r="A157" i="51"/>
  <c r="A158" i="51"/>
  <c r="A159" i="51"/>
  <c r="A160" i="51"/>
  <c r="A161" i="51"/>
  <c r="A162" i="51"/>
  <c r="A163" i="51"/>
  <c r="A164" i="51"/>
  <c r="A165" i="51"/>
  <c r="A166" i="51"/>
  <c r="A167" i="51"/>
  <c r="A168" i="51"/>
  <c r="A169" i="51"/>
  <c r="A170" i="51"/>
  <c r="A171" i="51"/>
  <c r="A172" i="51"/>
  <c r="A173" i="51"/>
  <c r="A174" i="51"/>
  <c r="A175" i="51"/>
  <c r="A176" i="51"/>
  <c r="A177" i="51"/>
  <c r="H177" i="51" s="1"/>
  <c r="A178" i="51"/>
  <c r="H178" i="51" s="1"/>
  <c r="A179" i="51"/>
  <c r="A180" i="51"/>
  <c r="C180" i="51" s="1"/>
  <c r="A181" i="51"/>
  <c r="A182" i="51"/>
  <c r="A183" i="51"/>
  <c r="A184" i="51"/>
  <c r="A185" i="51"/>
  <c r="A186" i="51"/>
  <c r="A187" i="51"/>
  <c r="A188" i="51"/>
  <c r="A189" i="51"/>
  <c r="A190" i="51"/>
  <c r="A191" i="51"/>
  <c r="A192" i="51"/>
  <c r="A193" i="51"/>
  <c r="A194" i="51"/>
  <c r="A195" i="51"/>
  <c r="A196" i="51"/>
  <c r="A197" i="51"/>
  <c r="A198" i="51"/>
  <c r="A199" i="51"/>
  <c r="A200" i="51"/>
  <c r="A201" i="51"/>
  <c r="A202" i="51"/>
  <c r="A203" i="51"/>
  <c r="A204" i="51"/>
  <c r="A205" i="51"/>
  <c r="A206" i="51"/>
  <c r="A207" i="51"/>
  <c r="A208" i="51"/>
  <c r="A209" i="51"/>
  <c r="A210" i="51"/>
  <c r="A211" i="51"/>
  <c r="A212" i="51"/>
  <c r="A213" i="51"/>
  <c r="A214" i="51"/>
  <c r="A215" i="51"/>
  <c r="A216" i="51"/>
  <c r="A217" i="51"/>
  <c r="A218" i="51"/>
  <c r="A219" i="51"/>
  <c r="A220" i="51"/>
  <c r="A221" i="51"/>
  <c r="A222" i="51"/>
  <c r="A223" i="51"/>
  <c r="A224" i="51"/>
  <c r="A225" i="51"/>
  <c r="A226" i="51"/>
  <c r="A227" i="51"/>
  <c r="A228" i="51"/>
  <c r="A229" i="51"/>
  <c r="A230" i="51"/>
  <c r="A231" i="51"/>
  <c r="A232" i="51"/>
  <c r="A233" i="51"/>
  <c r="A234" i="51"/>
  <c r="A235" i="51"/>
  <c r="A236" i="51"/>
  <c r="A237" i="51"/>
  <c r="A238" i="51"/>
  <c r="A239" i="51"/>
  <c r="A240" i="51"/>
  <c r="A241" i="51"/>
  <c r="A242" i="51"/>
  <c r="A243" i="51"/>
  <c r="A244" i="51"/>
  <c r="A245" i="51"/>
  <c r="A246" i="51"/>
  <c r="A247" i="51"/>
  <c r="A248" i="51"/>
  <c r="A249" i="51"/>
  <c r="A250" i="51"/>
  <c r="A251" i="51"/>
  <c r="A252" i="51"/>
  <c r="A253" i="51"/>
  <c r="A254" i="51"/>
  <c r="A255" i="51"/>
  <c r="A256" i="51"/>
  <c r="A257" i="51"/>
  <c r="A258" i="51"/>
  <c r="A259" i="51"/>
  <c r="A260" i="51"/>
  <c r="A261" i="51"/>
  <c r="A262" i="51"/>
  <c r="A263" i="51"/>
  <c r="A264" i="51"/>
  <c r="A265" i="51"/>
  <c r="A266" i="51"/>
  <c r="A267" i="51"/>
  <c r="A268" i="51"/>
  <c r="A269" i="51"/>
  <c r="A270" i="51"/>
  <c r="A271" i="51"/>
  <c r="A272" i="51"/>
  <c r="A273" i="51"/>
  <c r="A274" i="51"/>
  <c r="A275" i="51"/>
  <c r="A276" i="51"/>
  <c r="A277" i="51"/>
  <c r="A278" i="51"/>
  <c r="A279" i="51"/>
  <c r="A280" i="51"/>
  <c r="A281" i="51"/>
  <c r="A282" i="51"/>
  <c r="A283" i="51"/>
  <c r="A284" i="51"/>
  <c r="A285" i="51"/>
  <c r="A286" i="51"/>
  <c r="A287" i="51"/>
  <c r="A288" i="51"/>
  <c r="A289" i="51"/>
  <c r="A290" i="51"/>
  <c r="A291" i="51"/>
  <c r="A292" i="51"/>
  <c r="A293" i="51"/>
  <c r="A294" i="51"/>
  <c r="A295" i="51"/>
  <c r="A296" i="51"/>
  <c r="A297" i="51"/>
  <c r="A298" i="51"/>
  <c r="A299" i="51"/>
  <c r="A300" i="51"/>
  <c r="A301" i="51"/>
  <c r="A302" i="51"/>
  <c r="A303" i="51"/>
  <c r="A304" i="51"/>
  <c r="A305" i="51"/>
  <c r="A306" i="51"/>
  <c r="A307" i="51"/>
  <c r="A308" i="51"/>
  <c r="A309" i="51"/>
  <c r="A310" i="51"/>
  <c r="A311" i="51"/>
  <c r="A312" i="51"/>
  <c r="A313" i="51"/>
  <c r="A314" i="51"/>
  <c r="A315" i="51"/>
  <c r="A316" i="51"/>
  <c r="A317" i="51"/>
  <c r="A318" i="51"/>
  <c r="A319" i="51"/>
  <c r="A320" i="51"/>
  <c r="A321" i="51"/>
  <c r="A322" i="51"/>
  <c r="A323" i="51"/>
  <c r="A324" i="51"/>
  <c r="A325" i="51"/>
  <c r="A326" i="51"/>
  <c r="A327" i="51"/>
  <c r="A328" i="51"/>
  <c r="A329" i="51"/>
  <c r="A330" i="51"/>
  <c r="A331" i="51"/>
  <c r="A332" i="51"/>
  <c r="A333" i="51"/>
  <c r="A334" i="51"/>
  <c r="A335" i="51"/>
  <c r="A336" i="51"/>
  <c r="A337" i="51"/>
  <c r="A338" i="51"/>
  <c r="A339" i="51"/>
  <c r="A340" i="51"/>
  <c r="A341" i="51"/>
  <c r="A342" i="51"/>
  <c r="A343" i="51"/>
  <c r="A344" i="51"/>
  <c r="A345" i="51"/>
  <c r="A346" i="51"/>
  <c r="A347" i="51"/>
  <c r="A348" i="51"/>
  <c r="A349" i="51"/>
  <c r="A350" i="51"/>
  <c r="A351" i="51"/>
  <c r="A352" i="51"/>
  <c r="A353" i="51"/>
  <c r="A354" i="51"/>
  <c r="A355" i="51"/>
  <c r="A356" i="51"/>
  <c r="A357" i="51"/>
  <c r="A358" i="51"/>
  <c r="A359" i="51"/>
  <c r="A360" i="51"/>
  <c r="A361" i="51"/>
  <c r="A362" i="51"/>
  <c r="A363" i="51"/>
  <c r="A364" i="51"/>
  <c r="A365" i="51"/>
  <c r="A366" i="51"/>
  <c r="A2" i="51"/>
  <c r="H180" i="51" l="1"/>
  <c r="H366" i="51"/>
  <c r="E366" i="51"/>
  <c r="F366" i="51"/>
  <c r="J366" i="51"/>
  <c r="G366" i="51"/>
  <c r="I366" i="51"/>
  <c r="D366" i="51"/>
  <c r="B366" i="51"/>
  <c r="C366" i="51"/>
  <c r="H258" i="51"/>
  <c r="E258" i="51"/>
  <c r="F258" i="51"/>
  <c r="I258" i="51"/>
  <c r="J258" i="51"/>
  <c r="G258" i="51"/>
  <c r="C258" i="51"/>
  <c r="D258" i="51"/>
  <c r="B258" i="51"/>
  <c r="H330" i="51"/>
  <c r="E330" i="51"/>
  <c r="F330" i="51"/>
  <c r="I330" i="51"/>
  <c r="J330" i="51"/>
  <c r="G330" i="51"/>
  <c r="D330" i="51"/>
  <c r="C330" i="51"/>
  <c r="B330" i="51"/>
  <c r="B186" i="51"/>
  <c r="J186" i="51"/>
  <c r="D186" i="51"/>
  <c r="G186" i="51"/>
  <c r="I186" i="51"/>
  <c r="F186" i="51"/>
  <c r="E186" i="51"/>
  <c r="C186" i="51"/>
  <c r="H186" i="51"/>
  <c r="H356" i="51"/>
  <c r="E356" i="51"/>
  <c r="I356" i="51"/>
  <c r="J356" i="51"/>
  <c r="G356" i="51"/>
  <c r="F356" i="51"/>
  <c r="B356" i="51"/>
  <c r="D356" i="51"/>
  <c r="C356" i="51"/>
  <c r="H344" i="51"/>
  <c r="E344" i="51"/>
  <c r="I344" i="51"/>
  <c r="J344" i="51"/>
  <c r="G344" i="51"/>
  <c r="D344" i="51"/>
  <c r="C344" i="51"/>
  <c r="B344" i="51"/>
  <c r="F344" i="51"/>
  <c r="H332" i="51"/>
  <c r="E332" i="51"/>
  <c r="I332" i="51"/>
  <c r="J332" i="51"/>
  <c r="G332" i="51"/>
  <c r="D332" i="51"/>
  <c r="F332" i="51"/>
  <c r="C332" i="51"/>
  <c r="B332" i="51"/>
  <c r="H320" i="51"/>
  <c r="E320" i="51"/>
  <c r="I320" i="51"/>
  <c r="J320" i="51"/>
  <c r="G320" i="51"/>
  <c r="F320" i="51"/>
  <c r="C320" i="51"/>
  <c r="D320" i="51"/>
  <c r="B320" i="51"/>
  <c r="H308" i="51"/>
  <c r="E308" i="51"/>
  <c r="I308" i="51"/>
  <c r="J308" i="51"/>
  <c r="G308" i="51"/>
  <c r="C308" i="51"/>
  <c r="D308" i="51"/>
  <c r="F308" i="51"/>
  <c r="B308" i="51"/>
  <c r="D296" i="51"/>
  <c r="H296" i="51"/>
  <c r="E296" i="51"/>
  <c r="I296" i="51"/>
  <c r="J296" i="51"/>
  <c r="G296" i="51"/>
  <c r="F296" i="51"/>
  <c r="C296" i="51"/>
  <c r="B296" i="51"/>
  <c r="D284" i="51"/>
  <c r="H284" i="51"/>
  <c r="E284" i="51"/>
  <c r="I284" i="51"/>
  <c r="J284" i="51"/>
  <c r="G284" i="51"/>
  <c r="C284" i="51"/>
  <c r="B284" i="51"/>
  <c r="F284" i="51"/>
  <c r="D272" i="51"/>
  <c r="H272" i="51"/>
  <c r="E272" i="51"/>
  <c r="I272" i="51"/>
  <c r="J272" i="51"/>
  <c r="G272" i="51"/>
  <c r="F272" i="51"/>
  <c r="C272" i="51"/>
  <c r="B272" i="51"/>
  <c r="D260" i="51"/>
  <c r="H260" i="51"/>
  <c r="E260" i="51"/>
  <c r="I260" i="51"/>
  <c r="J260" i="51"/>
  <c r="G260" i="51"/>
  <c r="C260" i="51"/>
  <c r="B260" i="51"/>
  <c r="F260" i="51"/>
  <c r="D248" i="51"/>
  <c r="H248" i="51"/>
  <c r="E248" i="51"/>
  <c r="I248" i="51"/>
  <c r="J248" i="51"/>
  <c r="G248" i="51"/>
  <c r="F248" i="51"/>
  <c r="C248" i="51"/>
  <c r="B248" i="51"/>
  <c r="B236" i="51"/>
  <c r="C236" i="51"/>
  <c r="E236" i="51"/>
  <c r="F236" i="51"/>
  <c r="H236" i="51"/>
  <c r="D236" i="51"/>
  <c r="J236" i="51"/>
  <c r="G236" i="51"/>
  <c r="I236" i="51"/>
  <c r="B224" i="51"/>
  <c r="G224" i="51"/>
  <c r="E224" i="51"/>
  <c r="I224" i="51"/>
  <c r="H224" i="51"/>
  <c r="J224" i="51"/>
  <c r="F224" i="51"/>
  <c r="D224" i="51"/>
  <c r="C224" i="51"/>
  <c r="E212" i="51"/>
  <c r="I212" i="51"/>
  <c r="F212" i="51"/>
  <c r="H212" i="51"/>
  <c r="J212" i="51"/>
  <c r="D212" i="51"/>
  <c r="G212" i="51"/>
  <c r="B212" i="51"/>
  <c r="C212" i="51"/>
  <c r="J200" i="51"/>
  <c r="F200" i="51"/>
  <c r="D200" i="51"/>
  <c r="I200" i="51"/>
  <c r="E200" i="51"/>
  <c r="H200" i="51"/>
  <c r="B200" i="51"/>
  <c r="G200" i="51"/>
  <c r="C200" i="51"/>
  <c r="G188" i="51"/>
  <c r="J188" i="51"/>
  <c r="E188" i="51"/>
  <c r="B188" i="51"/>
  <c r="C188" i="51"/>
  <c r="I188" i="51"/>
  <c r="H188" i="51"/>
  <c r="F188" i="51"/>
  <c r="D188" i="51"/>
  <c r="J176" i="51"/>
  <c r="G176" i="51"/>
  <c r="F176" i="51"/>
  <c r="B176" i="51"/>
  <c r="D176" i="51"/>
  <c r="I176" i="51"/>
  <c r="C176" i="51"/>
  <c r="E176" i="51"/>
  <c r="H176" i="51"/>
  <c r="H355" i="51"/>
  <c r="E355" i="51"/>
  <c r="J355" i="51"/>
  <c r="G355" i="51"/>
  <c r="F355" i="51"/>
  <c r="B355" i="51"/>
  <c r="I355" i="51"/>
  <c r="C355" i="51"/>
  <c r="D355" i="51"/>
  <c r="H343" i="51"/>
  <c r="E343" i="51"/>
  <c r="J343" i="51"/>
  <c r="G343" i="51"/>
  <c r="I343" i="51"/>
  <c r="F343" i="51"/>
  <c r="D343" i="51"/>
  <c r="C343" i="51"/>
  <c r="B343" i="51"/>
  <c r="H331" i="51"/>
  <c r="E331" i="51"/>
  <c r="J331" i="51"/>
  <c r="G331" i="51"/>
  <c r="I331" i="51"/>
  <c r="F331" i="51"/>
  <c r="D331" i="51"/>
  <c r="C331" i="51"/>
  <c r="B331" i="51"/>
  <c r="H319" i="51"/>
  <c r="E319" i="51"/>
  <c r="I319" i="51"/>
  <c r="J319" i="51"/>
  <c r="G319" i="51"/>
  <c r="F319" i="51"/>
  <c r="C319" i="51"/>
  <c r="B319" i="51"/>
  <c r="D319" i="51"/>
  <c r="H307" i="51"/>
  <c r="E307" i="51"/>
  <c r="I307" i="51"/>
  <c r="J307" i="51"/>
  <c r="G307" i="51"/>
  <c r="D307" i="51"/>
  <c r="F307" i="51"/>
  <c r="C307" i="51"/>
  <c r="B307" i="51"/>
  <c r="H295" i="51"/>
  <c r="E295" i="51"/>
  <c r="I295" i="51"/>
  <c r="J295" i="51"/>
  <c r="G295" i="51"/>
  <c r="F295" i="51"/>
  <c r="C295" i="51"/>
  <c r="D295" i="51"/>
  <c r="B295" i="51"/>
  <c r="H283" i="51"/>
  <c r="E283" i="51"/>
  <c r="I283" i="51"/>
  <c r="J283" i="51"/>
  <c r="G283" i="51"/>
  <c r="C283" i="51"/>
  <c r="F283" i="51"/>
  <c r="D283" i="51"/>
  <c r="B283" i="51"/>
  <c r="H271" i="51"/>
  <c r="E271" i="51"/>
  <c r="I271" i="51"/>
  <c r="J271" i="51"/>
  <c r="G271" i="51"/>
  <c r="F271" i="51"/>
  <c r="D271" i="51"/>
  <c r="C271" i="51"/>
  <c r="B271" i="51"/>
  <c r="H259" i="51"/>
  <c r="E259" i="51"/>
  <c r="I259" i="51"/>
  <c r="J259" i="51"/>
  <c r="G259" i="51"/>
  <c r="C259" i="51"/>
  <c r="D259" i="51"/>
  <c r="F259" i="51"/>
  <c r="B259" i="51"/>
  <c r="H247" i="51"/>
  <c r="E247" i="51"/>
  <c r="I247" i="51"/>
  <c r="J247" i="51"/>
  <c r="G247" i="51"/>
  <c r="F247" i="51"/>
  <c r="C247" i="51"/>
  <c r="D247" i="51"/>
  <c r="B247" i="51"/>
  <c r="C235" i="51"/>
  <c r="B235" i="51"/>
  <c r="D235" i="51"/>
  <c r="H235" i="51"/>
  <c r="I235" i="51"/>
  <c r="E235" i="51"/>
  <c r="F235" i="51"/>
  <c r="J235" i="51"/>
  <c r="G235" i="51"/>
  <c r="D223" i="51"/>
  <c r="J223" i="51"/>
  <c r="F223" i="51"/>
  <c r="I223" i="51"/>
  <c r="E223" i="51"/>
  <c r="H223" i="51"/>
  <c r="B223" i="51"/>
  <c r="C223" i="51"/>
  <c r="G223" i="51"/>
  <c r="E211" i="51"/>
  <c r="J211" i="51"/>
  <c r="F211" i="51"/>
  <c r="H211" i="51"/>
  <c r="D211" i="51"/>
  <c r="C211" i="51"/>
  <c r="G211" i="51"/>
  <c r="B211" i="51"/>
  <c r="I211" i="51"/>
  <c r="E199" i="51"/>
  <c r="J199" i="51"/>
  <c r="D199" i="51"/>
  <c r="F199" i="51"/>
  <c r="H199" i="51"/>
  <c r="B199" i="51"/>
  <c r="G199" i="51"/>
  <c r="C199" i="51"/>
  <c r="I199" i="51"/>
  <c r="G187" i="51"/>
  <c r="B187" i="51"/>
  <c r="H187" i="51"/>
  <c r="I187" i="51"/>
  <c r="C187" i="51"/>
  <c r="D187" i="51"/>
  <c r="J187" i="51"/>
  <c r="E187" i="51"/>
  <c r="F187" i="51"/>
  <c r="F175" i="51"/>
  <c r="G175" i="51"/>
  <c r="J175" i="51"/>
  <c r="C175" i="51"/>
  <c r="B175" i="51"/>
  <c r="I175" i="51"/>
  <c r="D175" i="51"/>
  <c r="E175" i="51"/>
  <c r="H175" i="51"/>
  <c r="H342" i="51"/>
  <c r="E342" i="51"/>
  <c r="F342" i="51"/>
  <c r="I342" i="51"/>
  <c r="J342" i="51"/>
  <c r="G342" i="51"/>
  <c r="C342" i="51"/>
  <c r="B342" i="51"/>
  <c r="D342" i="51"/>
  <c r="H306" i="51"/>
  <c r="E306" i="51"/>
  <c r="F306" i="51"/>
  <c r="I306" i="51"/>
  <c r="J306" i="51"/>
  <c r="G306" i="51"/>
  <c r="B306" i="51"/>
  <c r="C306" i="51"/>
  <c r="D306" i="51"/>
  <c r="H294" i="51"/>
  <c r="E294" i="51"/>
  <c r="F294" i="51"/>
  <c r="I294" i="51"/>
  <c r="J294" i="51"/>
  <c r="G294" i="51"/>
  <c r="D294" i="51"/>
  <c r="B294" i="51"/>
  <c r="C294" i="51"/>
  <c r="H270" i="51"/>
  <c r="E270" i="51"/>
  <c r="F270" i="51"/>
  <c r="I270" i="51"/>
  <c r="J270" i="51"/>
  <c r="G270" i="51"/>
  <c r="C270" i="51"/>
  <c r="D270" i="51"/>
  <c r="B270" i="51"/>
  <c r="E222" i="51"/>
  <c r="J222" i="51"/>
  <c r="C222" i="51"/>
  <c r="F222" i="51"/>
  <c r="B222" i="51"/>
  <c r="I222" i="51"/>
  <c r="D222" i="51"/>
  <c r="H222" i="51"/>
  <c r="G222" i="51"/>
  <c r="I198" i="51"/>
  <c r="H198" i="51"/>
  <c r="J198" i="51"/>
  <c r="D198" i="51"/>
  <c r="F198" i="51"/>
  <c r="B198" i="51"/>
  <c r="E198" i="51"/>
  <c r="C198" i="51"/>
  <c r="G198" i="51"/>
  <c r="H246" i="51"/>
  <c r="E246" i="51"/>
  <c r="F246" i="51"/>
  <c r="I246" i="51"/>
  <c r="J246" i="51"/>
  <c r="G246" i="51"/>
  <c r="C246" i="51"/>
  <c r="D246" i="51"/>
  <c r="B246" i="51"/>
  <c r="H354" i="51"/>
  <c r="E354" i="51"/>
  <c r="F354" i="51"/>
  <c r="I354" i="51"/>
  <c r="J354" i="51"/>
  <c r="G354" i="51"/>
  <c r="C354" i="51"/>
  <c r="D354" i="51"/>
  <c r="B354" i="51"/>
  <c r="H318" i="51"/>
  <c r="E318" i="51"/>
  <c r="F318" i="51"/>
  <c r="I318" i="51"/>
  <c r="J318" i="51"/>
  <c r="G318" i="51"/>
  <c r="C318" i="51"/>
  <c r="B318" i="51"/>
  <c r="D318" i="51"/>
  <c r="H282" i="51"/>
  <c r="E282" i="51"/>
  <c r="F282" i="51"/>
  <c r="I282" i="51"/>
  <c r="J282" i="51"/>
  <c r="G282" i="51"/>
  <c r="C282" i="51"/>
  <c r="D282" i="51"/>
  <c r="B282" i="51"/>
  <c r="J234" i="51"/>
  <c r="F234" i="51"/>
  <c r="G234" i="51"/>
  <c r="H234" i="51"/>
  <c r="I234" i="51"/>
  <c r="E234" i="51"/>
  <c r="D234" i="51"/>
  <c r="B234" i="51"/>
  <c r="C234" i="51"/>
  <c r="D210" i="51"/>
  <c r="C210" i="51"/>
  <c r="B210" i="51"/>
  <c r="J210" i="51"/>
  <c r="E210" i="51"/>
  <c r="F210" i="51"/>
  <c r="I210" i="51"/>
  <c r="G210" i="51"/>
  <c r="H210" i="51"/>
  <c r="J174" i="51"/>
  <c r="F174" i="51"/>
  <c r="G174" i="51"/>
  <c r="E174" i="51"/>
  <c r="B174" i="51"/>
  <c r="I174" i="51"/>
  <c r="D174" i="51"/>
  <c r="H174" i="51"/>
  <c r="C174" i="51"/>
  <c r="H359" i="51"/>
  <c r="E359" i="51"/>
  <c r="B359" i="51"/>
  <c r="C359" i="51"/>
  <c r="G359" i="51"/>
  <c r="F359" i="51"/>
  <c r="J359" i="51"/>
  <c r="D359" i="51"/>
  <c r="I359" i="51"/>
  <c r="H347" i="51"/>
  <c r="E347" i="51"/>
  <c r="B347" i="51"/>
  <c r="C347" i="51"/>
  <c r="I347" i="51"/>
  <c r="J347" i="51"/>
  <c r="F347" i="51"/>
  <c r="D347" i="51"/>
  <c r="G347" i="51"/>
  <c r="H335" i="51"/>
  <c r="E335" i="51"/>
  <c r="F335" i="51"/>
  <c r="D335" i="51"/>
  <c r="B335" i="51"/>
  <c r="J335" i="51"/>
  <c r="C335" i="51"/>
  <c r="G335" i="51"/>
  <c r="I335" i="51"/>
  <c r="C323" i="51"/>
  <c r="H323" i="51"/>
  <c r="E323" i="51"/>
  <c r="B323" i="51"/>
  <c r="D323" i="51"/>
  <c r="I323" i="51"/>
  <c r="F323" i="51"/>
  <c r="J323" i="51"/>
  <c r="G323" i="51"/>
  <c r="C311" i="51"/>
  <c r="H311" i="51"/>
  <c r="E311" i="51"/>
  <c r="I311" i="51"/>
  <c r="B311" i="51"/>
  <c r="D311" i="51"/>
  <c r="G311" i="51"/>
  <c r="J311" i="51"/>
  <c r="F311" i="51"/>
  <c r="C299" i="51"/>
  <c r="H299" i="51"/>
  <c r="E299" i="51"/>
  <c r="B299" i="51"/>
  <c r="J299" i="51"/>
  <c r="F299" i="51"/>
  <c r="D299" i="51"/>
  <c r="I299" i="51"/>
  <c r="G299" i="51"/>
  <c r="C287" i="51"/>
  <c r="H287" i="51"/>
  <c r="E287" i="51"/>
  <c r="F287" i="51"/>
  <c r="B287" i="51"/>
  <c r="G287" i="51"/>
  <c r="I287" i="51"/>
  <c r="J287" i="51"/>
  <c r="D287" i="51"/>
  <c r="C275" i="51"/>
  <c r="H275" i="51"/>
  <c r="E275" i="51"/>
  <c r="F275" i="51"/>
  <c r="I275" i="51"/>
  <c r="B275" i="51"/>
  <c r="D275" i="51"/>
  <c r="J275" i="51"/>
  <c r="G275" i="51"/>
  <c r="C263" i="51"/>
  <c r="H263" i="51"/>
  <c r="E263" i="51"/>
  <c r="F263" i="51"/>
  <c r="B263" i="51"/>
  <c r="J263" i="51"/>
  <c r="G263" i="51"/>
  <c r="D263" i="51"/>
  <c r="I263" i="51"/>
  <c r="C251" i="51"/>
  <c r="H251" i="51"/>
  <c r="E251" i="51"/>
  <c r="F251" i="51"/>
  <c r="J251" i="51"/>
  <c r="B251" i="51"/>
  <c r="I251" i="51"/>
  <c r="G251" i="51"/>
  <c r="D251" i="51"/>
  <c r="C239" i="51"/>
  <c r="E239" i="51"/>
  <c r="H239" i="51"/>
  <c r="J239" i="51"/>
  <c r="I239" i="51"/>
  <c r="B239" i="51"/>
  <c r="D239" i="51"/>
  <c r="F239" i="51"/>
  <c r="G239" i="51"/>
  <c r="C227" i="51"/>
  <c r="B227" i="51"/>
  <c r="E227" i="51"/>
  <c r="J227" i="51"/>
  <c r="D227" i="51"/>
  <c r="I227" i="51"/>
  <c r="H227" i="51"/>
  <c r="G227" i="51"/>
  <c r="F227" i="51"/>
  <c r="C215" i="51"/>
  <c r="F215" i="51"/>
  <c r="E215" i="51"/>
  <c r="J215" i="51"/>
  <c r="G215" i="51"/>
  <c r="D215" i="51"/>
  <c r="H215" i="51"/>
  <c r="I215" i="51"/>
  <c r="B215" i="51"/>
  <c r="C203" i="51"/>
  <c r="H203" i="51"/>
  <c r="D203" i="51"/>
  <c r="J203" i="51"/>
  <c r="E203" i="51"/>
  <c r="F203" i="51"/>
  <c r="I203" i="51"/>
  <c r="G203" i="51"/>
  <c r="B203" i="51"/>
  <c r="B191" i="51"/>
  <c r="D191" i="51"/>
  <c r="G191" i="51"/>
  <c r="J191" i="51"/>
  <c r="C191" i="51"/>
  <c r="E191" i="51"/>
  <c r="F191" i="51"/>
  <c r="I191" i="51"/>
  <c r="H191" i="51"/>
  <c r="J179" i="51"/>
  <c r="F179" i="51"/>
  <c r="G179" i="51"/>
  <c r="E179" i="51"/>
  <c r="C179" i="51"/>
  <c r="B179" i="51"/>
  <c r="I179" i="51"/>
  <c r="D179" i="51"/>
  <c r="H179" i="51"/>
  <c r="D358" i="51"/>
  <c r="I358" i="51"/>
  <c r="H358" i="51"/>
  <c r="C358" i="51"/>
  <c r="G358" i="51"/>
  <c r="F358" i="51"/>
  <c r="J358" i="51"/>
  <c r="B358" i="51"/>
  <c r="E358" i="51"/>
  <c r="D346" i="51"/>
  <c r="I346" i="51"/>
  <c r="C346" i="51"/>
  <c r="J346" i="51"/>
  <c r="G346" i="51"/>
  <c r="B346" i="51"/>
  <c r="E346" i="51"/>
  <c r="H346" i="51"/>
  <c r="F346" i="51"/>
  <c r="D334" i="51"/>
  <c r="I334" i="51"/>
  <c r="F334" i="51"/>
  <c r="J334" i="51"/>
  <c r="H334" i="51"/>
  <c r="C334" i="51"/>
  <c r="G334" i="51"/>
  <c r="E334" i="51"/>
  <c r="B334" i="51"/>
  <c r="D322" i="51"/>
  <c r="I322" i="51"/>
  <c r="C322" i="51"/>
  <c r="F322" i="51"/>
  <c r="J322" i="51"/>
  <c r="G322" i="51"/>
  <c r="E322" i="51"/>
  <c r="H322" i="51"/>
  <c r="B322" i="51"/>
  <c r="D310" i="51"/>
  <c r="F310" i="51"/>
  <c r="I310" i="51"/>
  <c r="H310" i="51"/>
  <c r="G310" i="51"/>
  <c r="C310" i="51"/>
  <c r="J310" i="51"/>
  <c r="E310" i="51"/>
  <c r="B310" i="51"/>
  <c r="D298" i="51"/>
  <c r="F298" i="51"/>
  <c r="I298" i="51"/>
  <c r="J298" i="51"/>
  <c r="E298" i="51"/>
  <c r="C298" i="51"/>
  <c r="G298" i="51"/>
  <c r="H298" i="51"/>
  <c r="B298" i="51"/>
  <c r="D286" i="51"/>
  <c r="F286" i="51"/>
  <c r="I286" i="51"/>
  <c r="H286" i="51"/>
  <c r="G286" i="51"/>
  <c r="C286" i="51"/>
  <c r="J286" i="51"/>
  <c r="E286" i="51"/>
  <c r="B286" i="51"/>
  <c r="D274" i="51"/>
  <c r="F274" i="51"/>
  <c r="I274" i="51"/>
  <c r="J274" i="51"/>
  <c r="C274" i="51"/>
  <c r="G274" i="51"/>
  <c r="E274" i="51"/>
  <c r="H274" i="51"/>
  <c r="B274" i="51"/>
  <c r="D262" i="51"/>
  <c r="F262" i="51"/>
  <c r="I262" i="51"/>
  <c r="J262" i="51"/>
  <c r="H262" i="51"/>
  <c r="G262" i="51"/>
  <c r="E262" i="51"/>
  <c r="B262" i="51"/>
  <c r="C262" i="51"/>
  <c r="D250" i="51"/>
  <c r="F250" i="51"/>
  <c r="I250" i="51"/>
  <c r="G250" i="51"/>
  <c r="J250" i="51"/>
  <c r="B250" i="51"/>
  <c r="C250" i="51"/>
  <c r="E250" i="51"/>
  <c r="H250" i="51"/>
  <c r="G238" i="51"/>
  <c r="D238" i="51"/>
  <c r="H238" i="51"/>
  <c r="I238" i="51"/>
  <c r="F238" i="51"/>
  <c r="J238" i="51"/>
  <c r="B238" i="51"/>
  <c r="C238" i="51"/>
  <c r="E238" i="51"/>
  <c r="G226" i="51"/>
  <c r="C226" i="51"/>
  <c r="B226" i="51"/>
  <c r="D226" i="51"/>
  <c r="H226" i="51"/>
  <c r="J226" i="51"/>
  <c r="E226" i="51"/>
  <c r="F226" i="51"/>
  <c r="I226" i="51"/>
  <c r="B214" i="51"/>
  <c r="J214" i="51"/>
  <c r="I214" i="51"/>
  <c r="H214" i="51"/>
  <c r="D214" i="51"/>
  <c r="C214" i="51"/>
  <c r="F214" i="51"/>
  <c r="E214" i="51"/>
  <c r="G214" i="51"/>
  <c r="C202" i="51"/>
  <c r="I202" i="51"/>
  <c r="F202" i="51"/>
  <c r="B202" i="51"/>
  <c r="H202" i="51"/>
  <c r="D202" i="51"/>
  <c r="J202" i="51"/>
  <c r="E202" i="51"/>
  <c r="G202" i="51"/>
  <c r="C190" i="51"/>
  <c r="J190" i="51"/>
  <c r="G190" i="51"/>
  <c r="D190" i="51"/>
  <c r="I190" i="51"/>
  <c r="E190" i="51"/>
  <c r="B190" i="51"/>
  <c r="H190" i="51"/>
  <c r="F190" i="51"/>
  <c r="J178" i="51"/>
  <c r="G178" i="51"/>
  <c r="F178" i="51"/>
  <c r="B178" i="51"/>
  <c r="E178" i="51"/>
  <c r="D178" i="51"/>
  <c r="I178" i="51"/>
  <c r="F357" i="51"/>
  <c r="I357" i="51"/>
  <c r="J357" i="51"/>
  <c r="H357" i="51"/>
  <c r="G357" i="51"/>
  <c r="E357" i="51"/>
  <c r="B357" i="51"/>
  <c r="D357" i="51"/>
  <c r="C357" i="51"/>
  <c r="F345" i="51"/>
  <c r="I345" i="51"/>
  <c r="J345" i="51"/>
  <c r="H345" i="51"/>
  <c r="D345" i="51"/>
  <c r="G345" i="51"/>
  <c r="C345" i="51"/>
  <c r="E345" i="51"/>
  <c r="B345" i="51"/>
  <c r="F333" i="51"/>
  <c r="I333" i="51"/>
  <c r="J333" i="51"/>
  <c r="H333" i="51"/>
  <c r="G333" i="51"/>
  <c r="E333" i="51"/>
  <c r="B333" i="51"/>
  <c r="D333" i="51"/>
  <c r="C333" i="51"/>
  <c r="F321" i="51"/>
  <c r="I321" i="51"/>
  <c r="J321" i="51"/>
  <c r="D321" i="51"/>
  <c r="C321" i="51"/>
  <c r="H321" i="51"/>
  <c r="E321" i="51"/>
  <c r="B321" i="51"/>
  <c r="G321" i="51"/>
  <c r="F309" i="51"/>
  <c r="I309" i="51"/>
  <c r="J309" i="51"/>
  <c r="H309" i="51"/>
  <c r="G309" i="51"/>
  <c r="C309" i="51"/>
  <c r="D309" i="51"/>
  <c r="E309" i="51"/>
  <c r="B309" i="51"/>
  <c r="D297" i="51"/>
  <c r="F297" i="51"/>
  <c r="I297" i="51"/>
  <c r="J297" i="51"/>
  <c r="E297" i="51"/>
  <c r="C297" i="51"/>
  <c r="H297" i="51"/>
  <c r="B297" i="51"/>
  <c r="G297" i="51"/>
  <c r="D285" i="51"/>
  <c r="F285" i="51"/>
  <c r="I285" i="51"/>
  <c r="J285" i="51"/>
  <c r="H285" i="51"/>
  <c r="G285" i="51"/>
  <c r="C285" i="51"/>
  <c r="E285" i="51"/>
  <c r="B285" i="51"/>
  <c r="D273" i="51"/>
  <c r="F273" i="51"/>
  <c r="I273" i="51"/>
  <c r="J273" i="51"/>
  <c r="C273" i="51"/>
  <c r="H273" i="51"/>
  <c r="E273" i="51"/>
  <c r="B273" i="51"/>
  <c r="G273" i="51"/>
  <c r="D261" i="51"/>
  <c r="F261" i="51"/>
  <c r="I261" i="51"/>
  <c r="J261" i="51"/>
  <c r="H261" i="51"/>
  <c r="G261" i="51"/>
  <c r="E261" i="51"/>
  <c r="C261" i="51"/>
  <c r="B261" i="51"/>
  <c r="D249" i="51"/>
  <c r="F249" i="51"/>
  <c r="I249" i="51"/>
  <c r="J249" i="51"/>
  <c r="H249" i="51"/>
  <c r="E249" i="51"/>
  <c r="G249" i="51"/>
  <c r="C249" i="51"/>
  <c r="B249" i="51"/>
  <c r="I237" i="51"/>
  <c r="J237" i="51"/>
  <c r="E237" i="51"/>
  <c r="B237" i="51"/>
  <c r="C237" i="51"/>
  <c r="D237" i="51"/>
  <c r="F237" i="51"/>
  <c r="H237" i="51"/>
  <c r="G237" i="51"/>
  <c r="E225" i="51"/>
  <c r="C225" i="51"/>
  <c r="I225" i="51"/>
  <c r="F225" i="51"/>
  <c r="B225" i="51"/>
  <c r="G225" i="51"/>
  <c r="D225" i="51"/>
  <c r="J225" i="51"/>
  <c r="H225" i="51"/>
  <c r="F213" i="51"/>
  <c r="C213" i="51"/>
  <c r="J213" i="51"/>
  <c r="E213" i="51"/>
  <c r="G213" i="51"/>
  <c r="B213" i="51"/>
  <c r="H213" i="51"/>
  <c r="D213" i="51"/>
  <c r="I213" i="51"/>
  <c r="J201" i="51"/>
  <c r="F201" i="51"/>
  <c r="G201" i="51"/>
  <c r="C201" i="51"/>
  <c r="D201" i="51"/>
  <c r="E201" i="51"/>
  <c r="B201" i="51"/>
  <c r="I201" i="51"/>
  <c r="H201" i="51"/>
  <c r="C189" i="51"/>
  <c r="D189" i="51"/>
  <c r="E189" i="51"/>
  <c r="J189" i="51"/>
  <c r="I189" i="51"/>
  <c r="H189" i="51"/>
  <c r="B189" i="51"/>
  <c r="G189" i="51"/>
  <c r="F189" i="51"/>
  <c r="J177" i="51"/>
  <c r="G177" i="51"/>
  <c r="F177" i="51"/>
  <c r="B177" i="51"/>
  <c r="C177" i="51"/>
  <c r="E177" i="51"/>
  <c r="I177" i="51"/>
  <c r="F365" i="51"/>
  <c r="I365" i="51"/>
  <c r="J365" i="51"/>
  <c r="E365" i="51"/>
  <c r="H365" i="51"/>
  <c r="D365" i="51"/>
  <c r="C365" i="51"/>
  <c r="G365" i="51"/>
  <c r="B365" i="51"/>
  <c r="F353" i="51"/>
  <c r="I353" i="51"/>
  <c r="J353" i="51"/>
  <c r="G353" i="51"/>
  <c r="E353" i="51"/>
  <c r="D353" i="51"/>
  <c r="H353" i="51"/>
  <c r="C353" i="51"/>
  <c r="B353" i="51"/>
  <c r="F341" i="51"/>
  <c r="I341" i="51"/>
  <c r="J341" i="51"/>
  <c r="H341" i="51"/>
  <c r="E341" i="51"/>
  <c r="B341" i="51"/>
  <c r="G341" i="51"/>
  <c r="D341" i="51"/>
  <c r="C341" i="51"/>
  <c r="F329" i="51"/>
  <c r="I329" i="51"/>
  <c r="J329" i="51"/>
  <c r="G329" i="51"/>
  <c r="E329" i="51"/>
  <c r="H329" i="51"/>
  <c r="D329" i="51"/>
  <c r="B329" i="51"/>
  <c r="C329" i="51"/>
  <c r="F317" i="51"/>
  <c r="I317" i="51"/>
  <c r="J317" i="51"/>
  <c r="H317" i="51"/>
  <c r="E317" i="51"/>
  <c r="D317" i="51"/>
  <c r="B317" i="51"/>
  <c r="G317" i="51"/>
  <c r="C317" i="51"/>
  <c r="F305" i="51"/>
  <c r="I305" i="51"/>
  <c r="J305" i="51"/>
  <c r="G305" i="51"/>
  <c r="E305" i="51"/>
  <c r="H305" i="51"/>
  <c r="C305" i="51"/>
  <c r="B305" i="51"/>
  <c r="D305" i="51"/>
  <c r="F293" i="51"/>
  <c r="I293" i="51"/>
  <c r="J293" i="51"/>
  <c r="E293" i="51"/>
  <c r="D293" i="51"/>
  <c r="H293" i="51"/>
  <c r="C293" i="51"/>
  <c r="G293" i="51"/>
  <c r="B293" i="51"/>
  <c r="F281" i="51"/>
  <c r="I281" i="51"/>
  <c r="J281" i="51"/>
  <c r="G281" i="51"/>
  <c r="E281" i="51"/>
  <c r="H281" i="51"/>
  <c r="D281" i="51"/>
  <c r="B281" i="51"/>
  <c r="C281" i="51"/>
  <c r="F269" i="51"/>
  <c r="I269" i="51"/>
  <c r="J269" i="51"/>
  <c r="C269" i="51"/>
  <c r="H269" i="51"/>
  <c r="E269" i="51"/>
  <c r="D269" i="51"/>
  <c r="G269" i="51"/>
  <c r="B269" i="51"/>
  <c r="F257" i="51"/>
  <c r="I257" i="51"/>
  <c r="J257" i="51"/>
  <c r="G257" i="51"/>
  <c r="E257" i="51"/>
  <c r="C257" i="51"/>
  <c r="D257" i="51"/>
  <c r="H257" i="51"/>
  <c r="B257" i="51"/>
  <c r="F245" i="51"/>
  <c r="I245" i="51"/>
  <c r="J245" i="51"/>
  <c r="C245" i="51"/>
  <c r="H245" i="51"/>
  <c r="E245" i="51"/>
  <c r="G245" i="51"/>
  <c r="B245" i="51"/>
  <c r="D245" i="51"/>
  <c r="H233" i="51"/>
  <c r="I233" i="51"/>
  <c r="F233" i="51"/>
  <c r="J233" i="51"/>
  <c r="D233" i="51"/>
  <c r="E233" i="51"/>
  <c r="C233" i="51"/>
  <c r="G233" i="51"/>
  <c r="B233" i="51"/>
  <c r="I221" i="51"/>
  <c r="H221" i="51"/>
  <c r="F221" i="51"/>
  <c r="E221" i="51"/>
  <c r="B221" i="51"/>
  <c r="J221" i="51"/>
  <c r="D221" i="51"/>
  <c r="C221" i="51"/>
  <c r="G221" i="51"/>
  <c r="H209" i="51"/>
  <c r="I209" i="51"/>
  <c r="F209" i="51"/>
  <c r="J209" i="51"/>
  <c r="D209" i="51"/>
  <c r="B209" i="51"/>
  <c r="E209" i="51"/>
  <c r="C209" i="51"/>
  <c r="G209" i="51"/>
  <c r="H197" i="51"/>
  <c r="E197" i="51"/>
  <c r="F197" i="51"/>
  <c r="J197" i="51"/>
  <c r="C197" i="51"/>
  <c r="I197" i="51"/>
  <c r="G197" i="51"/>
  <c r="D197" i="51"/>
  <c r="B197" i="51"/>
  <c r="B185" i="51"/>
  <c r="J185" i="51"/>
  <c r="G185" i="51"/>
  <c r="F185" i="51"/>
  <c r="C185" i="51"/>
  <c r="H185" i="51"/>
  <c r="E185" i="51"/>
  <c r="I185" i="51"/>
  <c r="D185" i="51"/>
  <c r="F364" i="51"/>
  <c r="I364" i="51"/>
  <c r="J364" i="51"/>
  <c r="D364" i="51"/>
  <c r="H364" i="51"/>
  <c r="G364" i="51"/>
  <c r="B364" i="51"/>
  <c r="C364" i="51"/>
  <c r="E364" i="51"/>
  <c r="F352" i="51"/>
  <c r="I352" i="51"/>
  <c r="J352" i="51"/>
  <c r="G352" i="51"/>
  <c r="E352" i="51"/>
  <c r="D352" i="51"/>
  <c r="B352" i="51"/>
  <c r="H352" i="51"/>
  <c r="C352" i="51"/>
  <c r="F340" i="51"/>
  <c r="I340" i="51"/>
  <c r="J340" i="51"/>
  <c r="H340" i="51"/>
  <c r="G340" i="51"/>
  <c r="D340" i="51"/>
  <c r="B340" i="51"/>
  <c r="E340" i="51"/>
  <c r="C340" i="51"/>
  <c r="F328" i="51"/>
  <c r="I328" i="51"/>
  <c r="J328" i="51"/>
  <c r="G328" i="51"/>
  <c r="B328" i="51"/>
  <c r="E328" i="51"/>
  <c r="C328" i="51"/>
  <c r="D328" i="51"/>
  <c r="H328" i="51"/>
  <c r="F316" i="51"/>
  <c r="I316" i="51"/>
  <c r="J316" i="51"/>
  <c r="E316" i="51"/>
  <c r="H316" i="51"/>
  <c r="G316" i="51"/>
  <c r="B316" i="51"/>
  <c r="D316" i="51"/>
  <c r="C316" i="51"/>
  <c r="F304" i="51"/>
  <c r="I304" i="51"/>
  <c r="J304" i="51"/>
  <c r="G304" i="51"/>
  <c r="B304" i="51"/>
  <c r="C304" i="51"/>
  <c r="H304" i="51"/>
  <c r="E304" i="51"/>
  <c r="D304" i="51"/>
  <c r="F292" i="51"/>
  <c r="I292" i="51"/>
  <c r="J292" i="51"/>
  <c r="D292" i="51"/>
  <c r="H292" i="51"/>
  <c r="G292" i="51"/>
  <c r="B292" i="51"/>
  <c r="C292" i="51"/>
  <c r="E292" i="51"/>
  <c r="F280" i="51"/>
  <c r="I280" i="51"/>
  <c r="J280" i="51"/>
  <c r="G280" i="51"/>
  <c r="E280" i="51"/>
  <c r="D280" i="51"/>
  <c r="B280" i="51"/>
  <c r="C280" i="51"/>
  <c r="H280" i="51"/>
  <c r="F268" i="51"/>
  <c r="I268" i="51"/>
  <c r="J268" i="51"/>
  <c r="H268" i="51"/>
  <c r="G268" i="51"/>
  <c r="B268" i="51"/>
  <c r="C268" i="51"/>
  <c r="E268" i="51"/>
  <c r="D268" i="51"/>
  <c r="F256" i="51"/>
  <c r="I256" i="51"/>
  <c r="J256" i="51"/>
  <c r="G256" i="51"/>
  <c r="C256" i="51"/>
  <c r="D256" i="51"/>
  <c r="B256" i="51"/>
  <c r="H256" i="51"/>
  <c r="E256" i="51"/>
  <c r="F244" i="51"/>
  <c r="I244" i="51"/>
  <c r="J244" i="51"/>
  <c r="C244" i="51"/>
  <c r="H244" i="51"/>
  <c r="E244" i="51"/>
  <c r="D244" i="51"/>
  <c r="B244" i="51"/>
  <c r="G244" i="51"/>
  <c r="C232" i="51"/>
  <c r="D232" i="51"/>
  <c r="I232" i="51"/>
  <c r="J232" i="51"/>
  <c r="B232" i="51"/>
  <c r="F232" i="51"/>
  <c r="H232" i="51"/>
  <c r="G232" i="51"/>
  <c r="E232" i="51"/>
  <c r="B220" i="51"/>
  <c r="G220" i="51"/>
  <c r="E220" i="51"/>
  <c r="J220" i="51"/>
  <c r="C220" i="51"/>
  <c r="F220" i="51"/>
  <c r="D220" i="51"/>
  <c r="I220" i="51"/>
  <c r="H220" i="51"/>
  <c r="B208" i="51"/>
  <c r="C208" i="51"/>
  <c r="G208" i="51"/>
  <c r="D208" i="51"/>
  <c r="J208" i="51"/>
  <c r="F208" i="51"/>
  <c r="E208" i="51"/>
  <c r="H208" i="51"/>
  <c r="I208" i="51"/>
  <c r="H196" i="51"/>
  <c r="F196" i="51"/>
  <c r="B196" i="51"/>
  <c r="E196" i="51"/>
  <c r="D196" i="51"/>
  <c r="J196" i="51"/>
  <c r="I196" i="51"/>
  <c r="C196" i="51"/>
  <c r="G196" i="51"/>
  <c r="J184" i="51"/>
  <c r="D184" i="51"/>
  <c r="G184" i="51"/>
  <c r="I184" i="51"/>
  <c r="C184" i="51"/>
  <c r="H184" i="51"/>
  <c r="F184" i="51"/>
  <c r="E184" i="51"/>
  <c r="B184" i="51"/>
  <c r="I363" i="51"/>
  <c r="J363" i="51"/>
  <c r="G363" i="51"/>
  <c r="H363" i="51"/>
  <c r="D363" i="51"/>
  <c r="C363" i="51"/>
  <c r="F363" i="51"/>
  <c r="E363" i="51"/>
  <c r="B363" i="51"/>
  <c r="I351" i="51"/>
  <c r="J351" i="51"/>
  <c r="G351" i="51"/>
  <c r="F351" i="51"/>
  <c r="E351" i="51"/>
  <c r="D351" i="51"/>
  <c r="C351" i="51"/>
  <c r="H351" i="51"/>
  <c r="B351" i="51"/>
  <c r="I339" i="51"/>
  <c r="J339" i="51"/>
  <c r="G339" i="51"/>
  <c r="H339" i="51"/>
  <c r="F339" i="51"/>
  <c r="D339" i="51"/>
  <c r="C339" i="51"/>
  <c r="B339" i="51"/>
  <c r="E339" i="51"/>
  <c r="I327" i="51"/>
  <c r="J327" i="51"/>
  <c r="G327" i="51"/>
  <c r="D327" i="51"/>
  <c r="C327" i="51"/>
  <c r="H327" i="51"/>
  <c r="F327" i="51"/>
  <c r="B327" i="51"/>
  <c r="E327" i="51"/>
  <c r="I315" i="51"/>
  <c r="J315" i="51"/>
  <c r="G315" i="51"/>
  <c r="F315" i="51"/>
  <c r="H315" i="51"/>
  <c r="E315" i="51"/>
  <c r="D315" i="51"/>
  <c r="B315" i="51"/>
  <c r="C315" i="51"/>
  <c r="I303" i="51"/>
  <c r="J303" i="51"/>
  <c r="G303" i="51"/>
  <c r="F303" i="51"/>
  <c r="H303" i="51"/>
  <c r="D303" i="51"/>
  <c r="B303" i="51"/>
  <c r="E303" i="51"/>
  <c r="C303" i="51"/>
  <c r="I291" i="51"/>
  <c r="J291" i="51"/>
  <c r="G291" i="51"/>
  <c r="D291" i="51"/>
  <c r="H291" i="51"/>
  <c r="F291" i="51"/>
  <c r="E291" i="51"/>
  <c r="B291" i="51"/>
  <c r="C291" i="51"/>
  <c r="I279" i="51"/>
  <c r="J279" i="51"/>
  <c r="G279" i="51"/>
  <c r="E279" i="51"/>
  <c r="F279" i="51"/>
  <c r="D279" i="51"/>
  <c r="H279" i="51"/>
  <c r="B279" i="51"/>
  <c r="C279" i="51"/>
  <c r="I267" i="51"/>
  <c r="J267" i="51"/>
  <c r="G267" i="51"/>
  <c r="H267" i="51"/>
  <c r="D267" i="51"/>
  <c r="F267" i="51"/>
  <c r="C267" i="51"/>
  <c r="B267" i="51"/>
  <c r="E267" i="51"/>
  <c r="I255" i="51"/>
  <c r="J255" i="51"/>
  <c r="G255" i="51"/>
  <c r="D255" i="51"/>
  <c r="F255" i="51"/>
  <c r="H255" i="51"/>
  <c r="B255" i="51"/>
  <c r="C255" i="51"/>
  <c r="E255" i="51"/>
  <c r="I243" i="51"/>
  <c r="J243" i="51"/>
  <c r="C243" i="51"/>
  <c r="H243" i="51"/>
  <c r="E243" i="51"/>
  <c r="D243" i="51"/>
  <c r="F243" i="51"/>
  <c r="B243" i="51"/>
  <c r="G243" i="51"/>
  <c r="E231" i="51"/>
  <c r="J231" i="51"/>
  <c r="D231" i="51"/>
  <c r="I231" i="51"/>
  <c r="F231" i="51"/>
  <c r="G231" i="51"/>
  <c r="B231" i="51"/>
  <c r="H231" i="51"/>
  <c r="C231" i="51"/>
  <c r="C219" i="51"/>
  <c r="F219" i="51"/>
  <c r="H219" i="51"/>
  <c r="B219" i="51"/>
  <c r="I219" i="51"/>
  <c r="D219" i="51"/>
  <c r="E219" i="51"/>
  <c r="J219" i="51"/>
  <c r="G219" i="51"/>
  <c r="C207" i="51"/>
  <c r="J207" i="51"/>
  <c r="B207" i="51"/>
  <c r="E207" i="51"/>
  <c r="D207" i="51"/>
  <c r="I207" i="51"/>
  <c r="F207" i="51"/>
  <c r="H207" i="51"/>
  <c r="G207" i="51"/>
  <c r="I195" i="51"/>
  <c r="G195" i="51"/>
  <c r="F195" i="51"/>
  <c r="D195" i="51"/>
  <c r="B195" i="51"/>
  <c r="E195" i="51"/>
  <c r="H195" i="51"/>
  <c r="C195" i="51"/>
  <c r="J195" i="51"/>
  <c r="J183" i="51"/>
  <c r="F183" i="51"/>
  <c r="G183" i="51"/>
  <c r="D183" i="51"/>
  <c r="E183" i="51"/>
  <c r="C183" i="51"/>
  <c r="B183" i="51"/>
  <c r="I183" i="51"/>
  <c r="J362" i="51"/>
  <c r="G362" i="51"/>
  <c r="H362" i="51"/>
  <c r="D362" i="51"/>
  <c r="B362" i="51"/>
  <c r="I362" i="51"/>
  <c r="E362" i="51"/>
  <c r="F362" i="51"/>
  <c r="C362" i="51"/>
  <c r="J350" i="51"/>
  <c r="G350" i="51"/>
  <c r="F350" i="51"/>
  <c r="B350" i="51"/>
  <c r="E350" i="51"/>
  <c r="D350" i="51"/>
  <c r="I350" i="51"/>
  <c r="C350" i="51"/>
  <c r="H350" i="51"/>
  <c r="J338" i="51"/>
  <c r="G338" i="51"/>
  <c r="I338" i="51"/>
  <c r="C338" i="51"/>
  <c r="H338" i="51"/>
  <c r="F338" i="51"/>
  <c r="D338" i="51"/>
  <c r="B338" i="51"/>
  <c r="E338" i="51"/>
  <c r="J326" i="51"/>
  <c r="G326" i="51"/>
  <c r="B326" i="51"/>
  <c r="D326" i="51"/>
  <c r="F326" i="51"/>
  <c r="H326" i="51"/>
  <c r="E326" i="51"/>
  <c r="C326" i="51"/>
  <c r="I326" i="51"/>
  <c r="J314" i="51"/>
  <c r="G314" i="51"/>
  <c r="F314" i="51"/>
  <c r="H314" i="51"/>
  <c r="E314" i="51"/>
  <c r="B314" i="51"/>
  <c r="I314" i="51"/>
  <c r="D314" i="51"/>
  <c r="C314" i="51"/>
  <c r="J302" i="51"/>
  <c r="G302" i="51"/>
  <c r="I302" i="51"/>
  <c r="B302" i="51"/>
  <c r="F302" i="51"/>
  <c r="E302" i="51"/>
  <c r="C302" i="51"/>
  <c r="H302" i="51"/>
  <c r="D302" i="51"/>
  <c r="J290" i="51"/>
  <c r="G290" i="51"/>
  <c r="H290" i="51"/>
  <c r="B290" i="51"/>
  <c r="F290" i="51"/>
  <c r="E290" i="51"/>
  <c r="D290" i="51"/>
  <c r="I290" i="51"/>
  <c r="C290" i="51"/>
  <c r="J278" i="51"/>
  <c r="G278" i="51"/>
  <c r="E278" i="51"/>
  <c r="D278" i="51"/>
  <c r="B278" i="51"/>
  <c r="I278" i="51"/>
  <c r="F278" i="51"/>
  <c r="H278" i="51"/>
  <c r="C278" i="51"/>
  <c r="J266" i="51"/>
  <c r="G266" i="51"/>
  <c r="I266" i="51"/>
  <c r="H266" i="51"/>
  <c r="B266" i="51"/>
  <c r="E266" i="51"/>
  <c r="C266" i="51"/>
  <c r="F266" i="51"/>
  <c r="D266" i="51"/>
  <c r="J254" i="51"/>
  <c r="G254" i="51"/>
  <c r="B254" i="51"/>
  <c r="F254" i="51"/>
  <c r="E254" i="51"/>
  <c r="C254" i="51"/>
  <c r="I254" i="51"/>
  <c r="D254" i="51"/>
  <c r="H254" i="51"/>
  <c r="J242" i="51"/>
  <c r="E242" i="51"/>
  <c r="B242" i="51"/>
  <c r="I242" i="51"/>
  <c r="D242" i="51"/>
  <c r="G242" i="51"/>
  <c r="C242" i="51"/>
  <c r="F242" i="51"/>
  <c r="H242" i="51"/>
  <c r="E230" i="51"/>
  <c r="G230" i="51"/>
  <c r="B230" i="51"/>
  <c r="I230" i="51"/>
  <c r="F230" i="51"/>
  <c r="J230" i="51"/>
  <c r="H230" i="51"/>
  <c r="D230" i="51"/>
  <c r="C230" i="51"/>
  <c r="B218" i="51"/>
  <c r="J218" i="51"/>
  <c r="F218" i="51"/>
  <c r="E218" i="51"/>
  <c r="C218" i="51"/>
  <c r="I218" i="51"/>
  <c r="D218" i="51"/>
  <c r="H218" i="51"/>
  <c r="G218" i="51"/>
  <c r="H206" i="51"/>
  <c r="B206" i="51"/>
  <c r="I206" i="51"/>
  <c r="C206" i="51"/>
  <c r="D206" i="51"/>
  <c r="E206" i="51"/>
  <c r="J206" i="51"/>
  <c r="F206" i="51"/>
  <c r="G206" i="51"/>
  <c r="E194" i="51"/>
  <c r="J194" i="51"/>
  <c r="D194" i="51"/>
  <c r="C194" i="51"/>
  <c r="B194" i="51"/>
  <c r="F194" i="51"/>
  <c r="H194" i="51"/>
  <c r="G194" i="51"/>
  <c r="I194" i="51"/>
  <c r="J182" i="51"/>
  <c r="G182" i="51"/>
  <c r="F182" i="51"/>
  <c r="B182" i="51"/>
  <c r="E182" i="51"/>
  <c r="C182" i="51"/>
  <c r="D182" i="51"/>
  <c r="I182" i="51"/>
  <c r="H367" i="51"/>
  <c r="E367" i="51"/>
  <c r="J367" i="51"/>
  <c r="G367" i="51"/>
  <c r="I367" i="51"/>
  <c r="B367" i="51"/>
  <c r="F367" i="51"/>
  <c r="C367" i="51"/>
  <c r="D367" i="51"/>
  <c r="D177" i="51"/>
  <c r="G361" i="51"/>
  <c r="H361" i="51"/>
  <c r="J361" i="51"/>
  <c r="D361" i="51"/>
  <c r="B361" i="51"/>
  <c r="C361" i="51"/>
  <c r="E361" i="51"/>
  <c r="F361" i="51"/>
  <c r="I361" i="51"/>
  <c r="G349" i="51"/>
  <c r="H349" i="51"/>
  <c r="E349" i="51"/>
  <c r="D349" i="51"/>
  <c r="C349" i="51"/>
  <c r="B349" i="51"/>
  <c r="I349" i="51"/>
  <c r="J349" i="51"/>
  <c r="F349" i="51"/>
  <c r="G337" i="51"/>
  <c r="H337" i="51"/>
  <c r="I337" i="51"/>
  <c r="F337" i="51"/>
  <c r="D337" i="51"/>
  <c r="B337" i="51"/>
  <c r="C337" i="51"/>
  <c r="J337" i="51"/>
  <c r="E337" i="51"/>
  <c r="G325" i="51"/>
  <c r="H325" i="51"/>
  <c r="J325" i="51"/>
  <c r="C325" i="51"/>
  <c r="B325" i="51"/>
  <c r="D325" i="51"/>
  <c r="E325" i="51"/>
  <c r="F325" i="51"/>
  <c r="I325" i="51"/>
  <c r="G313" i="51"/>
  <c r="D313" i="51"/>
  <c r="H313" i="51"/>
  <c r="E313" i="51"/>
  <c r="C313" i="51"/>
  <c r="I313" i="51"/>
  <c r="B313" i="51"/>
  <c r="F313" i="51"/>
  <c r="J313" i="51"/>
  <c r="G301" i="51"/>
  <c r="D301" i="51"/>
  <c r="H301" i="51"/>
  <c r="B301" i="51"/>
  <c r="J301" i="51"/>
  <c r="F301" i="51"/>
  <c r="E301" i="51"/>
  <c r="C301" i="51"/>
  <c r="I301" i="51"/>
  <c r="G289" i="51"/>
  <c r="D289" i="51"/>
  <c r="H289" i="51"/>
  <c r="J289" i="51"/>
  <c r="B289" i="51"/>
  <c r="F289" i="51"/>
  <c r="E289" i="51"/>
  <c r="I289" i="51"/>
  <c r="C289" i="51"/>
  <c r="G277" i="51"/>
  <c r="D277" i="51"/>
  <c r="H277" i="51"/>
  <c r="E277" i="51"/>
  <c r="I277" i="51"/>
  <c r="F277" i="51"/>
  <c r="B277" i="51"/>
  <c r="J277" i="51"/>
  <c r="C277" i="51"/>
  <c r="G265" i="51"/>
  <c r="D265" i="51"/>
  <c r="H265" i="51"/>
  <c r="B265" i="51"/>
  <c r="J265" i="51"/>
  <c r="E265" i="51"/>
  <c r="F265" i="51"/>
  <c r="I265" i="51"/>
  <c r="C265" i="51"/>
  <c r="G253" i="51"/>
  <c r="D253" i="51"/>
  <c r="H253" i="51"/>
  <c r="J253" i="51"/>
  <c r="F253" i="51"/>
  <c r="B253" i="51"/>
  <c r="E253" i="51"/>
  <c r="I253" i="51"/>
  <c r="C253" i="51"/>
  <c r="D241" i="51"/>
  <c r="E241" i="51"/>
  <c r="H241" i="51"/>
  <c r="I241" i="51"/>
  <c r="B241" i="51"/>
  <c r="J241" i="51"/>
  <c r="F241" i="51"/>
  <c r="C241" i="51"/>
  <c r="G241" i="51"/>
  <c r="C229" i="51"/>
  <c r="G229" i="51"/>
  <c r="J229" i="51"/>
  <c r="F229" i="51"/>
  <c r="B229" i="51"/>
  <c r="D229" i="51"/>
  <c r="H229" i="51"/>
  <c r="E229" i="51"/>
  <c r="I229" i="51"/>
  <c r="J217" i="51"/>
  <c r="C217" i="51"/>
  <c r="H217" i="51"/>
  <c r="E217" i="51"/>
  <c r="I217" i="51"/>
  <c r="B217" i="51"/>
  <c r="F217" i="51"/>
  <c r="D217" i="51"/>
  <c r="G217" i="51"/>
  <c r="I205" i="51"/>
  <c r="B205" i="51"/>
  <c r="F205" i="51"/>
  <c r="J205" i="51"/>
  <c r="C205" i="51"/>
  <c r="E205" i="51"/>
  <c r="H205" i="51"/>
  <c r="D205" i="51"/>
  <c r="G205" i="51"/>
  <c r="C193" i="51"/>
  <c r="J193" i="51"/>
  <c r="B193" i="51"/>
  <c r="H193" i="51"/>
  <c r="E193" i="51"/>
  <c r="G193" i="51"/>
  <c r="I193" i="51"/>
  <c r="D193" i="51"/>
  <c r="F193" i="51"/>
  <c r="J181" i="51"/>
  <c r="G181" i="51"/>
  <c r="F181" i="51"/>
  <c r="C181" i="51"/>
  <c r="D181" i="51"/>
  <c r="B181" i="51"/>
  <c r="E181" i="51"/>
  <c r="I181" i="51"/>
  <c r="H181" i="51"/>
  <c r="C178" i="51"/>
  <c r="H360" i="51"/>
  <c r="B360" i="51"/>
  <c r="C360" i="51"/>
  <c r="G360" i="51"/>
  <c r="F360" i="51"/>
  <c r="I360" i="51"/>
  <c r="J360" i="51"/>
  <c r="E360" i="51"/>
  <c r="D360" i="51"/>
  <c r="H348" i="51"/>
  <c r="D348" i="51"/>
  <c r="B348" i="51"/>
  <c r="C348" i="51"/>
  <c r="I348" i="51"/>
  <c r="G348" i="51"/>
  <c r="E348" i="51"/>
  <c r="J348" i="51"/>
  <c r="F348" i="51"/>
  <c r="H336" i="51"/>
  <c r="F336" i="51"/>
  <c r="D336" i="51"/>
  <c r="B336" i="51"/>
  <c r="J336" i="51"/>
  <c r="C336" i="51"/>
  <c r="E336" i="51"/>
  <c r="G336" i="51"/>
  <c r="I336" i="51"/>
  <c r="H324" i="51"/>
  <c r="B324" i="51"/>
  <c r="D324" i="51"/>
  <c r="C324" i="51"/>
  <c r="I324" i="51"/>
  <c r="F324" i="51"/>
  <c r="J324" i="51"/>
  <c r="G324" i="51"/>
  <c r="E324" i="51"/>
  <c r="H312" i="51"/>
  <c r="I312" i="51"/>
  <c r="B312" i="51"/>
  <c r="C312" i="51"/>
  <c r="G312" i="51"/>
  <c r="D312" i="51"/>
  <c r="E312" i="51"/>
  <c r="F312" i="51"/>
  <c r="J312" i="51"/>
  <c r="H300" i="51"/>
  <c r="B300" i="51"/>
  <c r="J300" i="51"/>
  <c r="F300" i="51"/>
  <c r="E300" i="51"/>
  <c r="C300" i="51"/>
  <c r="I300" i="51"/>
  <c r="G300" i="51"/>
  <c r="D300" i="51"/>
  <c r="H288" i="51"/>
  <c r="B288" i="51"/>
  <c r="G288" i="51"/>
  <c r="I288" i="51"/>
  <c r="C288" i="51"/>
  <c r="J288" i="51"/>
  <c r="D288" i="51"/>
  <c r="E288" i="51"/>
  <c r="F288" i="51"/>
  <c r="H276" i="51"/>
  <c r="I276" i="51"/>
  <c r="F276" i="51"/>
  <c r="B276" i="51"/>
  <c r="D276" i="51"/>
  <c r="J276" i="51"/>
  <c r="G276" i="51"/>
  <c r="E276" i="51"/>
  <c r="C276" i="51"/>
  <c r="H264" i="51"/>
  <c r="B264" i="51"/>
  <c r="J264" i="51"/>
  <c r="E264" i="51"/>
  <c r="G264" i="51"/>
  <c r="I264" i="51"/>
  <c r="F264" i="51"/>
  <c r="D264" i="51"/>
  <c r="C264" i="51"/>
  <c r="H252" i="51"/>
  <c r="F252" i="51"/>
  <c r="B252" i="51"/>
  <c r="I252" i="51"/>
  <c r="J252" i="51"/>
  <c r="G252" i="51"/>
  <c r="C252" i="51"/>
  <c r="D252" i="51"/>
  <c r="E252" i="51"/>
  <c r="H240" i="51"/>
  <c r="E240" i="51"/>
  <c r="I240" i="51"/>
  <c r="B240" i="51"/>
  <c r="D240" i="51"/>
  <c r="C240" i="51"/>
  <c r="J240" i="51"/>
  <c r="G240" i="51"/>
  <c r="F240" i="51"/>
  <c r="G228" i="51"/>
  <c r="H228" i="51"/>
  <c r="C228" i="51"/>
  <c r="B228" i="51"/>
  <c r="E228" i="51"/>
  <c r="F228" i="51"/>
  <c r="J228" i="51"/>
  <c r="I228" i="51"/>
  <c r="D228" i="51"/>
  <c r="D216" i="51"/>
  <c r="C216" i="51"/>
  <c r="J216" i="51"/>
  <c r="B216" i="51"/>
  <c r="I216" i="51"/>
  <c r="G216" i="51"/>
  <c r="F216" i="51"/>
  <c r="E216" i="51"/>
  <c r="H216" i="51"/>
  <c r="G204" i="51"/>
  <c r="B204" i="51"/>
  <c r="D204" i="51"/>
  <c r="I204" i="51"/>
  <c r="C204" i="51"/>
  <c r="H204" i="51"/>
  <c r="J204" i="51"/>
  <c r="F204" i="51"/>
  <c r="E204" i="51"/>
  <c r="B192" i="51"/>
  <c r="J192" i="51"/>
  <c r="D192" i="51"/>
  <c r="F192" i="51"/>
  <c r="C192" i="51"/>
  <c r="I192" i="51"/>
  <c r="H192" i="51"/>
  <c r="E192" i="51"/>
  <c r="G192" i="51"/>
  <c r="J180" i="51"/>
  <c r="G180" i="51"/>
  <c r="F180" i="51"/>
  <c r="B180" i="51"/>
  <c r="E180" i="51"/>
  <c r="I180" i="51"/>
  <c r="D180" i="51"/>
  <c r="H182" i="51"/>
  <c r="H183" i="51"/>
  <c r="J168" i="51" l="1"/>
  <c r="E170" i="51"/>
  <c r="J172" i="51"/>
  <c r="E166" i="51"/>
  <c r="D170" i="51" l="1"/>
  <c r="J169" i="51"/>
  <c r="F169" i="51"/>
  <c r="E171" i="51"/>
  <c r="D165" i="51"/>
  <c r="D172" i="51"/>
  <c r="G170" i="51"/>
  <c r="D166" i="51"/>
  <c r="J173" i="51"/>
  <c r="J170" i="51"/>
  <c r="J171" i="51"/>
  <c r="J161" i="51"/>
  <c r="J166" i="51"/>
  <c r="D171" i="51"/>
  <c r="G169" i="51"/>
  <c r="G168" i="51"/>
  <c r="G166" i="51"/>
  <c r="F165" i="51"/>
  <c r="D169" i="51"/>
  <c r="E168" i="51"/>
  <c r="G167" i="51"/>
  <c r="D167" i="51"/>
  <c r="D164" i="51"/>
  <c r="E172" i="51"/>
  <c r="F173" i="51"/>
  <c r="E169" i="51"/>
  <c r="G172" i="51"/>
  <c r="G173" i="51"/>
  <c r="D168" i="51"/>
  <c r="G171" i="51"/>
  <c r="J167" i="51"/>
  <c r="F158" i="51"/>
  <c r="E167" i="51"/>
  <c r="F163" i="51" l="1"/>
  <c r="F162" i="51"/>
  <c r="H172" i="51"/>
  <c r="E152" i="51"/>
  <c r="G158" i="51"/>
  <c r="F166" i="51"/>
  <c r="H167" i="51"/>
  <c r="H168" i="51"/>
  <c r="G164" i="51"/>
  <c r="I171" i="51"/>
  <c r="E165" i="51"/>
  <c r="I166" i="51"/>
  <c r="B169" i="51"/>
  <c r="B171" i="51"/>
  <c r="G159" i="51"/>
  <c r="D160" i="51"/>
  <c r="E161" i="51"/>
  <c r="I173" i="51"/>
  <c r="D173" i="51"/>
  <c r="E173" i="51"/>
  <c r="F171" i="51"/>
  <c r="H171" i="51"/>
  <c r="G160" i="51"/>
  <c r="F167" i="51"/>
  <c r="G163" i="51"/>
  <c r="J148" i="51"/>
  <c r="F168" i="51"/>
  <c r="I172" i="51"/>
  <c r="H164" i="51"/>
  <c r="H165" i="51"/>
  <c r="H170" i="51"/>
  <c r="H173" i="51"/>
  <c r="F170" i="51"/>
  <c r="E156" i="51"/>
  <c r="F159" i="51"/>
  <c r="E162" i="51"/>
  <c r="I170" i="51"/>
  <c r="F172" i="51"/>
  <c r="B155" i="51"/>
  <c r="G162" i="51"/>
  <c r="D161" i="51"/>
  <c r="I165" i="51"/>
  <c r="H169" i="51"/>
  <c r="I164" i="51"/>
  <c r="I167" i="51"/>
  <c r="D150" i="51"/>
  <c r="G161" i="51"/>
  <c r="H166" i="51"/>
  <c r="I169" i="51"/>
  <c r="F160" i="51"/>
  <c r="F164" i="51"/>
  <c r="E160" i="51"/>
  <c r="J149" i="51"/>
  <c r="I168" i="51"/>
  <c r="J147" i="51"/>
  <c r="J156" i="51"/>
  <c r="D159" i="51"/>
  <c r="J163" i="51"/>
  <c r="J160" i="51"/>
  <c r="E159" i="51"/>
  <c r="B166" i="51"/>
  <c r="B165" i="51"/>
  <c r="E163" i="51"/>
  <c r="J164" i="51"/>
  <c r="C167" i="51"/>
  <c r="G165" i="51"/>
  <c r="J165" i="51"/>
  <c r="B173" i="51"/>
  <c r="C172" i="51"/>
  <c r="C170" i="51"/>
  <c r="B170" i="51"/>
  <c r="J162" i="51"/>
  <c r="E164" i="51"/>
  <c r="C171" i="51" l="1"/>
  <c r="C165" i="51"/>
  <c r="C166" i="51"/>
  <c r="C173" i="51"/>
  <c r="C164" i="51"/>
  <c r="C168" i="51"/>
  <c r="C169" i="51"/>
  <c r="E147" i="51"/>
  <c r="B153" i="51"/>
  <c r="F151" i="51"/>
  <c r="D158" i="51"/>
  <c r="D163" i="51"/>
  <c r="D157" i="51"/>
  <c r="D156" i="51"/>
  <c r="E149" i="51"/>
  <c r="F156" i="51"/>
  <c r="D162" i="51"/>
  <c r="F154" i="51"/>
  <c r="G152" i="51"/>
  <c r="B164" i="51"/>
  <c r="B167" i="51"/>
  <c r="B156" i="51"/>
  <c r="B168" i="51"/>
  <c r="B172" i="51"/>
  <c r="F161" i="51"/>
  <c r="H162" i="51"/>
  <c r="H163" i="51"/>
  <c r="G147" i="51"/>
  <c r="G151" i="51"/>
  <c r="F153" i="51"/>
  <c r="H157" i="51"/>
  <c r="E158" i="51"/>
  <c r="I163" i="51"/>
  <c r="E155" i="51"/>
  <c r="D148" i="51"/>
  <c r="F147" i="51"/>
  <c r="G150" i="51"/>
  <c r="D151" i="51"/>
  <c r="D155" i="51"/>
  <c r="H159" i="51"/>
  <c r="I158" i="51"/>
  <c r="H160" i="51"/>
  <c r="H161" i="51"/>
  <c r="F155" i="51"/>
  <c r="G148" i="51"/>
  <c r="G155" i="51"/>
  <c r="G156" i="51"/>
  <c r="E157" i="51"/>
  <c r="I160" i="51"/>
  <c r="I161" i="51"/>
  <c r="I157" i="51"/>
  <c r="F157" i="51"/>
  <c r="E150" i="51"/>
  <c r="I159" i="51"/>
  <c r="G149" i="51"/>
  <c r="C157" i="51"/>
  <c r="J150" i="51"/>
  <c r="B162" i="51"/>
  <c r="J157" i="51"/>
  <c r="B160" i="51"/>
  <c r="J159" i="51"/>
  <c r="H158" i="51"/>
  <c r="B154" i="51"/>
  <c r="E148" i="51"/>
  <c r="J151" i="51"/>
  <c r="E151" i="51"/>
  <c r="D152" i="51"/>
  <c r="G157" i="51"/>
  <c r="I162" i="51"/>
  <c r="J158" i="51"/>
  <c r="C159" i="51"/>
  <c r="J152" i="51"/>
  <c r="J146" i="51"/>
  <c r="C163" i="51" l="1"/>
  <c r="C162" i="51"/>
  <c r="C161" i="51"/>
  <c r="C158" i="51"/>
  <c r="C160" i="51"/>
  <c r="D147" i="51"/>
  <c r="F149" i="51"/>
  <c r="D153" i="51"/>
  <c r="B163" i="51"/>
  <c r="B149" i="51"/>
  <c r="B159" i="51"/>
  <c r="B157" i="51"/>
  <c r="B158" i="51"/>
  <c r="B151" i="51"/>
  <c r="B147" i="51"/>
  <c r="B161" i="51"/>
  <c r="G154" i="51"/>
  <c r="H153" i="51"/>
  <c r="D146" i="51"/>
  <c r="I149" i="51"/>
  <c r="F146" i="51"/>
  <c r="H149" i="51"/>
  <c r="I150" i="51"/>
  <c r="E146" i="51"/>
  <c r="E153" i="51"/>
  <c r="H150" i="51"/>
  <c r="F148" i="51"/>
  <c r="I151" i="51"/>
  <c r="I146" i="51"/>
  <c r="D154" i="51"/>
  <c r="G153" i="51"/>
  <c r="E154" i="51"/>
  <c r="H147" i="51"/>
  <c r="H146" i="51"/>
  <c r="H155" i="51"/>
  <c r="H154" i="51"/>
  <c r="I153" i="51"/>
  <c r="I148" i="51"/>
  <c r="I147" i="51"/>
  <c r="H148" i="51"/>
  <c r="F152" i="51"/>
  <c r="I152" i="51"/>
  <c r="H152" i="51"/>
  <c r="G146" i="51"/>
  <c r="H156" i="51"/>
  <c r="H151" i="51"/>
  <c r="I155" i="51"/>
  <c r="D149" i="51"/>
  <c r="B146" i="51"/>
  <c r="C149" i="51"/>
  <c r="C148" i="51"/>
  <c r="J153" i="51"/>
  <c r="C146" i="51"/>
  <c r="B152" i="51"/>
  <c r="J154" i="51"/>
  <c r="C153" i="51"/>
  <c r="I156" i="51"/>
  <c r="C150" i="51"/>
  <c r="B150" i="51"/>
  <c r="J155" i="51"/>
  <c r="F150" i="51"/>
  <c r="I154" i="51"/>
  <c r="C156" i="51" l="1"/>
  <c r="C152" i="51"/>
  <c r="C154" i="51"/>
  <c r="C147" i="51"/>
  <c r="C155" i="51"/>
  <c r="C151" i="51"/>
  <c r="B148" i="51"/>
  <c r="E143" i="51" l="1"/>
  <c r="F144" i="51"/>
  <c r="J141" i="51"/>
  <c r="E141" i="51"/>
  <c r="E145" i="51" l="1"/>
  <c r="G145" i="51"/>
  <c r="G141" i="51"/>
  <c r="J142" i="51"/>
  <c r="G144" i="51"/>
  <c r="D140" i="51"/>
  <c r="G143" i="51"/>
  <c r="G142" i="51"/>
  <c r="F140" i="51"/>
  <c r="E144" i="51"/>
  <c r="E142" i="51"/>
  <c r="J144" i="51"/>
  <c r="D141" i="51"/>
  <c r="D142" i="51"/>
  <c r="J145" i="51"/>
  <c r="D145" i="51"/>
  <c r="D144" i="51"/>
  <c r="D143" i="51"/>
  <c r="C141" i="51" l="1"/>
  <c r="I139" i="51"/>
  <c r="D139" i="51"/>
  <c r="F139" i="51"/>
  <c r="H139" i="51"/>
  <c r="I140" i="51"/>
  <c r="H140" i="51"/>
  <c r="H143" i="51"/>
  <c r="G139" i="51"/>
  <c r="G140" i="51"/>
  <c r="I142" i="51"/>
  <c r="F145" i="51"/>
  <c r="H145" i="51"/>
  <c r="H142" i="51"/>
  <c r="H144" i="51"/>
  <c r="D138" i="51"/>
  <c r="I141" i="51"/>
  <c r="E140" i="51"/>
  <c r="I145" i="51"/>
  <c r="E139" i="51"/>
  <c r="F141" i="51"/>
  <c r="F142" i="51"/>
  <c r="F143" i="51"/>
  <c r="I144" i="51"/>
  <c r="H141" i="51"/>
  <c r="B139" i="51"/>
  <c r="J140" i="51"/>
  <c r="I143" i="51"/>
  <c r="C139" i="51"/>
  <c r="B142" i="51"/>
  <c r="B141" i="51"/>
  <c r="C144" i="51"/>
  <c r="B143" i="51"/>
  <c r="C143" i="51"/>
  <c r="C142" i="51"/>
  <c r="J143" i="51"/>
  <c r="C145" i="51"/>
  <c r="J139" i="51"/>
  <c r="C140" i="51" l="1"/>
  <c r="J135" i="51"/>
  <c r="B134" i="51"/>
  <c r="B140" i="51"/>
  <c r="B144" i="51"/>
  <c r="B145" i="51"/>
  <c r="E138" i="51" l="1"/>
  <c r="I137" i="51"/>
  <c r="E134" i="51"/>
  <c r="E137" i="51"/>
  <c r="G137" i="51"/>
  <c r="D132" i="51"/>
  <c r="E135" i="51"/>
  <c r="I134" i="51"/>
  <c r="B136" i="51"/>
  <c r="D137" i="51"/>
  <c r="E136" i="51"/>
  <c r="G138" i="51"/>
  <c r="F134" i="51"/>
  <c r="I136" i="51"/>
  <c r="I135" i="51"/>
  <c r="G136" i="51"/>
  <c r="D135" i="51"/>
  <c r="G135" i="51"/>
  <c r="F138" i="51"/>
  <c r="D133" i="51"/>
  <c r="J136" i="51"/>
  <c r="D134" i="51"/>
  <c r="E133" i="51" l="1"/>
  <c r="B138" i="51"/>
  <c r="H137" i="51"/>
  <c r="I138" i="51"/>
  <c r="G134" i="51"/>
  <c r="H136" i="51"/>
  <c r="H133" i="51"/>
  <c r="I133" i="51"/>
  <c r="G133" i="51"/>
  <c r="F136" i="51"/>
  <c r="F135" i="51"/>
  <c r="H138" i="51"/>
  <c r="F133" i="51"/>
  <c r="F137" i="51"/>
  <c r="D136" i="51"/>
  <c r="H135" i="51"/>
  <c r="H134" i="51"/>
  <c r="J134" i="51"/>
  <c r="C138" i="51"/>
  <c r="J137" i="51"/>
  <c r="J138" i="51"/>
  <c r="B135" i="51"/>
  <c r="J133" i="51"/>
  <c r="C135" i="51"/>
  <c r="C137" i="51" l="1"/>
  <c r="C134" i="51"/>
  <c r="C136" i="51"/>
  <c r="C133" i="51"/>
  <c r="B133" i="51"/>
  <c r="B137" i="51"/>
  <c r="E129" i="51" l="1"/>
  <c r="D116" i="51"/>
  <c r="J127" i="51"/>
  <c r="J128" i="51"/>
  <c r="J131" i="51"/>
  <c r="D118" i="51" l="1"/>
  <c r="E127" i="51"/>
  <c r="E132" i="51"/>
  <c r="G127" i="51"/>
  <c r="I125" i="51"/>
  <c r="D128" i="51"/>
  <c r="G131" i="51"/>
  <c r="E128" i="51"/>
  <c r="D115" i="51"/>
  <c r="F124" i="51"/>
  <c r="F131" i="51"/>
  <c r="I127" i="51"/>
  <c r="G129" i="51"/>
  <c r="D122" i="51"/>
  <c r="G128" i="51"/>
  <c r="I131" i="51"/>
  <c r="G132" i="51"/>
  <c r="I126" i="51"/>
  <c r="I124" i="51"/>
  <c r="G126" i="51"/>
  <c r="D126" i="51"/>
  <c r="I129" i="51"/>
  <c r="D127" i="51"/>
  <c r="E125" i="51"/>
  <c r="I132" i="51"/>
  <c r="D120" i="51"/>
  <c r="G125" i="51"/>
  <c r="D129" i="51"/>
  <c r="F128" i="51"/>
  <c r="E126" i="51"/>
  <c r="D117" i="51"/>
  <c r="D114" i="51"/>
  <c r="J129" i="51"/>
  <c r="J125" i="51"/>
  <c r="J132" i="51"/>
  <c r="D119" i="51"/>
  <c r="J126" i="51"/>
  <c r="D112" i="51" l="1"/>
  <c r="E124" i="51"/>
  <c r="H132" i="51"/>
  <c r="D130" i="51"/>
  <c r="D131" i="51"/>
  <c r="D124" i="51"/>
  <c r="I128" i="51"/>
  <c r="B130" i="51"/>
  <c r="E123" i="51"/>
  <c r="H129" i="51"/>
  <c r="D113" i="51"/>
  <c r="G130" i="51"/>
  <c r="F126" i="51"/>
  <c r="H127" i="51"/>
  <c r="H126" i="51"/>
  <c r="D125" i="51"/>
  <c r="I123" i="51"/>
  <c r="H124" i="51"/>
  <c r="G123" i="51"/>
  <c r="E130" i="51"/>
  <c r="F127" i="51"/>
  <c r="H130" i="51"/>
  <c r="H123" i="51"/>
  <c r="I130" i="51"/>
  <c r="F129" i="51"/>
  <c r="H125" i="51"/>
  <c r="F130" i="51"/>
  <c r="G124" i="51"/>
  <c r="H128" i="51"/>
  <c r="D123" i="51"/>
  <c r="F125" i="51"/>
  <c r="F132" i="51"/>
  <c r="D121" i="51"/>
  <c r="F123" i="51"/>
  <c r="H131" i="51"/>
  <c r="C126" i="51"/>
  <c r="C130" i="51"/>
  <c r="J123" i="51"/>
  <c r="B127" i="51"/>
  <c r="C131" i="51"/>
  <c r="B123" i="51"/>
  <c r="C127" i="51"/>
  <c r="B125" i="51"/>
  <c r="B131" i="51"/>
  <c r="C123" i="51"/>
  <c r="C124" i="51"/>
  <c r="J130" i="51"/>
  <c r="J124" i="51"/>
  <c r="E131" i="51"/>
  <c r="C128" i="51" l="1"/>
  <c r="C132" i="51"/>
  <c r="C129" i="51"/>
  <c r="C125" i="51"/>
  <c r="B126" i="51"/>
  <c r="B132" i="51"/>
  <c r="B124" i="51"/>
  <c r="B129" i="51"/>
  <c r="B128" i="51"/>
  <c r="F37" i="51" l="1"/>
  <c r="F40" i="51"/>
  <c r="F38" i="51"/>
  <c r="F41" i="51"/>
  <c r="F39" i="51"/>
  <c r="F36" i="51"/>
  <c r="AG3" i="29" l="1"/>
  <c r="AF4" i="29"/>
  <c r="AG6" i="29"/>
  <c r="AG8" i="29"/>
  <c r="AF9" i="29"/>
  <c r="AF11" i="29"/>
  <c r="AG12" i="29"/>
  <c r="AF13" i="29"/>
  <c r="AG17" i="29"/>
  <c r="AG18" i="29"/>
  <c r="AF19" i="29"/>
  <c r="AF20" i="29"/>
  <c r="AG21" i="29"/>
  <c r="AF23" i="29"/>
  <c r="AF24" i="29"/>
  <c r="AF25" i="29"/>
  <c r="AG26" i="29"/>
  <c r="AG29" i="29"/>
  <c r="AF32" i="29"/>
  <c r="AF33" i="29"/>
  <c r="AF35" i="29"/>
  <c r="AF36" i="29"/>
  <c r="AF37" i="29"/>
  <c r="AF42" i="29"/>
  <c r="AF45" i="29"/>
  <c r="AG46" i="29"/>
  <c r="AF47" i="29"/>
  <c r="AG49" i="29"/>
  <c r="AG52" i="29"/>
  <c r="AG53" i="29"/>
  <c r="AG54" i="29"/>
  <c r="AG56" i="29"/>
  <c r="AF57" i="29"/>
  <c r="AF58" i="29"/>
  <c r="AF59" i="29"/>
  <c r="AF60" i="29"/>
  <c r="AG61" i="29"/>
  <c r="AG62" i="29"/>
  <c r="AG65" i="29"/>
  <c r="AG66" i="29"/>
  <c r="AF67" i="29"/>
  <c r="AF68" i="29"/>
  <c r="AF69" i="29"/>
  <c r="AF70" i="29"/>
  <c r="AG71" i="29"/>
  <c r="AG72" i="29"/>
  <c r="AG73" i="29"/>
  <c r="AF75" i="29"/>
  <c r="AG76" i="29"/>
  <c r="AF77" i="29"/>
  <c r="AF78" i="29"/>
  <c r="AG81" i="29"/>
  <c r="AG82" i="29"/>
  <c r="AF84" i="29"/>
  <c r="AF86" i="29"/>
  <c r="AF87" i="29"/>
  <c r="AG88" i="29"/>
  <c r="AF89" i="29"/>
  <c r="AG90" i="29"/>
  <c r="AF91" i="29"/>
  <c r="AG93" i="29"/>
  <c r="AF94" i="29"/>
  <c r="AG96" i="29"/>
  <c r="AF97" i="29"/>
  <c r="AG98" i="29"/>
  <c r="AF99" i="29"/>
  <c r="AG101" i="29"/>
  <c r="AF102" i="29"/>
  <c r="AG103" i="29"/>
  <c r="AF104" i="29"/>
  <c r="AF105" i="29"/>
  <c r="AG108" i="29"/>
  <c r="AF109" i="29"/>
  <c r="AG110" i="29"/>
  <c r="AF111" i="29"/>
  <c r="AF116" i="29"/>
  <c r="AG118" i="29"/>
  <c r="AG119" i="29"/>
  <c r="AF120" i="29"/>
  <c r="AG121" i="29"/>
  <c r="AG122" i="29"/>
  <c r="AF123" i="29"/>
  <c r="AG125" i="29"/>
  <c r="AF128" i="29"/>
  <c r="AG129" i="29"/>
  <c r="AG130" i="29"/>
  <c r="AG131" i="29"/>
  <c r="AF132" i="29"/>
  <c r="AF137" i="29"/>
  <c r="AF138" i="29"/>
  <c r="AF139" i="29"/>
  <c r="AF140" i="29"/>
  <c r="AF141" i="29"/>
  <c r="AG142" i="29"/>
  <c r="AG143" i="29"/>
  <c r="AF144" i="29"/>
  <c r="AG145" i="29"/>
  <c r="AF147" i="29"/>
  <c r="AF149" i="29"/>
  <c r="AF150" i="29"/>
  <c r="AG151" i="29"/>
  <c r="AF152" i="29"/>
  <c r="AF153" i="29"/>
  <c r="AF154" i="29"/>
  <c r="AG155" i="29"/>
  <c r="AF158" i="29"/>
  <c r="AF159" i="29"/>
  <c r="AF160" i="29"/>
  <c r="AF161" i="29"/>
  <c r="AF163" i="29"/>
  <c r="AG164" i="29"/>
  <c r="AF165" i="29"/>
  <c r="AF166" i="29"/>
  <c r="AG168" i="29"/>
  <c r="AG169" i="29"/>
  <c r="AF170" i="29"/>
  <c r="AF171" i="29"/>
  <c r="AG173" i="29"/>
  <c r="AG175" i="29"/>
  <c r="AF176" i="29"/>
  <c r="AF177" i="29"/>
  <c r="AF180" i="29"/>
  <c r="AG181" i="29"/>
  <c r="AG182" i="29"/>
  <c r="AF183" i="29"/>
  <c r="AG184" i="29"/>
  <c r="AF185" i="29"/>
  <c r="AG186" i="29"/>
  <c r="AG190" i="29"/>
  <c r="AG191" i="29"/>
  <c r="AF192" i="29"/>
  <c r="AF193" i="29"/>
  <c r="AG194" i="29"/>
  <c r="AF195" i="29"/>
  <c r="AG196" i="29"/>
  <c r="AF197" i="29"/>
  <c r="AF198" i="29"/>
  <c r="AF200" i="29"/>
  <c r="AG201" i="29"/>
  <c r="AF202" i="29"/>
  <c r="AF204" i="29"/>
  <c r="AG208" i="29"/>
  <c r="AG210" i="29"/>
  <c r="AF211" i="29"/>
  <c r="AG212" i="29"/>
  <c r="AG213" i="29"/>
  <c r="AF214" i="29"/>
  <c r="AG215" i="29"/>
  <c r="AG217" i="29"/>
  <c r="AG221" i="29"/>
  <c r="AF222" i="29"/>
  <c r="AG224" i="29"/>
  <c r="AF225" i="29"/>
  <c r="AF228" i="29"/>
  <c r="AF229" i="29"/>
  <c r="AF231" i="29"/>
  <c r="AF232" i="29"/>
  <c r="AG233" i="29"/>
  <c r="AG234" i="29"/>
  <c r="AF235" i="29"/>
  <c r="AF236" i="29"/>
  <c r="AF237" i="29"/>
  <c r="AF238" i="29"/>
  <c r="AF240" i="29"/>
  <c r="AF241" i="29"/>
  <c r="AF242" i="29"/>
  <c r="AF243" i="29"/>
  <c r="AF245" i="29"/>
  <c r="AG246" i="29"/>
  <c r="AG248" i="29"/>
  <c r="AG249" i="29"/>
  <c r="AG250" i="29"/>
  <c r="AF252" i="29"/>
  <c r="AG255" i="29"/>
  <c r="AF256" i="29"/>
  <c r="AG257" i="29"/>
  <c r="AF258" i="29"/>
  <c r="AG260" i="29"/>
  <c r="AG262" i="29"/>
  <c r="AG263" i="29"/>
  <c r="AF264" i="29"/>
  <c r="AG265" i="29"/>
  <c r="AG266" i="29"/>
  <c r="AF267" i="29"/>
  <c r="AF268" i="29"/>
  <c r="AF269" i="29"/>
  <c r="AF273" i="29"/>
  <c r="AG274" i="29"/>
  <c r="AF275" i="29"/>
  <c r="AG276" i="29"/>
  <c r="AG277" i="29"/>
  <c r="AG279" i="29"/>
  <c r="AG280" i="29"/>
  <c r="AG281" i="29"/>
  <c r="AF282" i="29"/>
  <c r="AF283" i="29"/>
  <c r="AF285" i="29"/>
  <c r="AG286" i="29"/>
  <c r="AG287" i="29"/>
  <c r="AF288" i="29"/>
  <c r="AG289" i="29"/>
  <c r="AG291" i="29"/>
  <c r="AF293" i="29"/>
  <c r="AG294" i="29"/>
  <c r="AG295" i="29"/>
  <c r="AG296" i="29"/>
  <c r="AF297" i="29"/>
  <c r="AG300" i="29"/>
  <c r="AG301" i="29"/>
  <c r="AF303" i="29"/>
  <c r="AF304" i="29"/>
  <c r="AF305" i="29"/>
  <c r="AF306" i="29"/>
  <c r="AF307" i="29"/>
  <c r="AG308" i="29"/>
  <c r="AF309" i="29"/>
  <c r="AF310" i="29"/>
  <c r="AG312" i="29"/>
  <c r="AG313" i="29"/>
  <c r="AF314" i="29"/>
  <c r="AF315" i="29"/>
  <c r="AF318" i="29"/>
  <c r="AG319" i="29"/>
  <c r="AF320" i="29"/>
  <c r="AF321" i="29"/>
  <c r="AG324" i="29"/>
  <c r="AF325" i="29"/>
  <c r="AG326" i="29"/>
  <c r="AF329" i="29"/>
  <c r="AG330" i="29"/>
  <c r="AF332" i="29"/>
  <c r="AG334" i="29"/>
  <c r="AG335" i="29"/>
  <c r="AF336" i="29"/>
  <c r="AF337" i="29"/>
  <c r="AF338" i="29"/>
  <c r="AG339" i="29"/>
  <c r="AF340" i="29"/>
  <c r="AG341" i="29"/>
  <c r="AF342" i="29"/>
  <c r="AF344" i="29"/>
  <c r="AG345" i="29"/>
  <c r="AF346" i="29"/>
  <c r="AF347" i="29"/>
  <c r="AF348" i="29"/>
  <c r="AG349" i="29"/>
  <c r="AG350" i="29"/>
  <c r="AF351" i="29"/>
  <c r="AG352" i="29"/>
  <c r="AG353" i="29"/>
  <c r="AG354" i="29"/>
  <c r="AF355" i="29"/>
  <c r="AF356" i="29"/>
  <c r="AG357" i="29"/>
  <c r="AF358" i="29"/>
  <c r="AG359" i="29"/>
  <c r="AF362" i="29"/>
  <c r="AF363" i="29"/>
  <c r="AF364" i="29"/>
  <c r="AG365" i="29"/>
  <c r="AG366" i="29"/>
  <c r="AF369" i="29"/>
  <c r="AG371" i="29"/>
  <c r="AF372" i="29"/>
  <c r="AG375" i="29"/>
  <c r="AF377" i="29"/>
  <c r="AF378" i="29"/>
  <c r="AG379" i="29"/>
  <c r="AF380" i="29"/>
  <c r="AG381" i="29"/>
  <c r="AG383" i="29"/>
  <c r="AG384" i="29"/>
  <c r="AG385" i="29"/>
  <c r="AF386" i="29"/>
  <c r="AF387" i="29"/>
  <c r="AF388" i="29"/>
  <c r="AF389" i="29"/>
  <c r="AF393" i="29"/>
  <c r="AF395" i="29"/>
  <c r="AF396" i="29"/>
  <c r="AG397" i="29"/>
  <c r="AG398" i="29"/>
  <c r="AF399" i="29"/>
  <c r="Z4" i="29"/>
  <c r="AA6" i="29"/>
  <c r="AA7" i="29"/>
  <c r="Z8" i="29"/>
  <c r="AA9" i="29"/>
  <c r="Z10" i="29"/>
  <c r="Z11" i="29"/>
  <c r="Z12" i="29"/>
  <c r="AA13" i="29"/>
  <c r="Z14" i="29"/>
  <c r="AA15" i="29"/>
  <c r="Z16" i="29"/>
  <c r="Z17" i="29"/>
  <c r="Z18" i="29"/>
  <c r="AA19" i="29"/>
  <c r="Z22" i="29"/>
  <c r="Z24" i="29"/>
  <c r="AA25" i="29"/>
  <c r="Z26" i="29"/>
  <c r="AA27" i="29"/>
  <c r="AA28" i="29"/>
  <c r="AA30" i="29"/>
  <c r="AA31" i="29"/>
  <c r="Z32" i="29"/>
  <c r="AA34" i="29"/>
  <c r="AA35" i="29"/>
  <c r="Z36" i="29"/>
  <c r="AA39" i="29"/>
  <c r="AA40" i="29"/>
  <c r="Z42" i="29"/>
  <c r="AA43" i="29"/>
  <c r="AA44" i="29"/>
  <c r="AA46" i="29"/>
  <c r="AA47" i="29"/>
  <c r="Z50" i="29"/>
  <c r="Z51" i="29"/>
  <c r="AA52" i="29"/>
  <c r="Z54" i="29"/>
  <c r="Z55" i="29"/>
  <c r="AA58" i="29"/>
  <c r="Z61" i="29"/>
  <c r="Z63" i="29"/>
  <c r="Z66" i="29"/>
  <c r="Z67" i="29"/>
  <c r="Z68" i="29"/>
  <c r="AA70" i="29"/>
  <c r="AA71" i="29"/>
  <c r="Z73" i="29"/>
  <c r="AA74" i="29"/>
  <c r="AA75" i="29"/>
  <c r="Z76" i="29"/>
  <c r="AA78" i="29"/>
  <c r="AA79" i="29"/>
  <c r="AA80" i="29"/>
  <c r="AA82" i="29"/>
  <c r="AA85" i="29"/>
  <c r="AA87" i="29"/>
  <c r="Z88" i="29"/>
  <c r="AA90" i="29"/>
  <c r="Z91" i="29"/>
  <c r="AA92" i="29"/>
  <c r="AA94" i="29"/>
  <c r="Z96" i="29"/>
  <c r="Z97" i="29"/>
  <c r="Z98" i="29"/>
  <c r="AA99" i="29"/>
  <c r="AA102" i="29"/>
  <c r="AA103" i="29"/>
  <c r="Z104" i="29"/>
  <c r="Z106" i="29"/>
  <c r="AA107" i="29"/>
  <c r="Z108" i="29"/>
  <c r="AA109" i="29"/>
  <c r="Z110" i="29"/>
  <c r="Z114" i="29"/>
  <c r="AA115" i="29"/>
  <c r="AA117" i="29"/>
  <c r="Z118" i="29"/>
  <c r="AA119" i="29"/>
  <c r="AA120" i="29"/>
  <c r="AA121" i="29"/>
  <c r="AA122" i="29"/>
  <c r="AA123" i="29"/>
  <c r="Z126" i="29"/>
  <c r="AA127" i="29"/>
  <c r="Z135" i="29"/>
  <c r="Z136" i="29"/>
  <c r="AA138" i="29"/>
  <c r="Z139" i="29"/>
  <c r="AA140" i="29"/>
  <c r="AA142" i="29"/>
  <c r="AA144" i="29"/>
  <c r="AA147" i="29"/>
  <c r="Z148" i="29"/>
  <c r="AA150" i="29"/>
  <c r="AA151" i="29"/>
  <c r="AA152" i="29"/>
  <c r="AA153" i="29"/>
  <c r="AA154" i="29"/>
  <c r="Z156" i="29"/>
  <c r="Z157" i="29"/>
  <c r="Z159" i="29"/>
  <c r="AA162" i="29"/>
  <c r="Z163" i="29"/>
  <c r="AA164" i="29"/>
  <c r="AA166" i="29"/>
  <c r="Z167" i="29"/>
  <c r="Z168" i="29"/>
  <c r="AA169" i="29"/>
  <c r="Z170" i="29"/>
  <c r="Z172" i="29"/>
  <c r="AA174" i="29"/>
  <c r="AA175" i="29"/>
  <c r="Z176" i="29"/>
  <c r="AA178" i="29"/>
  <c r="AA179" i="29"/>
  <c r="Z181" i="29"/>
  <c r="Z182" i="29"/>
  <c r="Z183" i="29"/>
  <c r="Z186" i="29"/>
  <c r="AA187" i="29"/>
  <c r="AA192" i="29"/>
  <c r="AA193" i="29"/>
  <c r="Z194" i="29"/>
  <c r="AA195" i="29"/>
  <c r="Z198" i="29"/>
  <c r="AA199" i="29"/>
  <c r="AA200" i="29"/>
  <c r="AA202" i="29"/>
  <c r="AA203" i="29"/>
  <c r="Z205" i="29"/>
  <c r="AA206" i="29"/>
  <c r="Z207" i="29"/>
  <c r="Z208" i="29"/>
  <c r="AA210" i="29"/>
  <c r="AA211" i="29"/>
  <c r="Z212" i="29"/>
  <c r="Z214" i="29"/>
  <c r="AA216" i="29"/>
  <c r="AA218" i="29"/>
  <c r="Z219" i="29"/>
  <c r="Z220" i="29"/>
  <c r="AA222" i="29"/>
  <c r="Z223" i="29"/>
  <c r="Z224" i="29"/>
  <c r="Z226" i="29"/>
  <c r="Z227" i="29"/>
  <c r="Z229" i="29"/>
  <c r="Z231" i="29"/>
  <c r="AA234" i="29"/>
  <c r="Z235" i="29"/>
  <c r="AA236" i="29"/>
  <c r="AA238" i="29"/>
  <c r="Z239" i="29"/>
  <c r="AA240" i="29"/>
  <c r="AA241" i="29"/>
  <c r="AA243" i="29"/>
  <c r="AA246" i="29"/>
  <c r="AA247" i="29"/>
  <c r="Z248" i="29"/>
  <c r="Z249" i="29"/>
  <c r="AA250" i="29"/>
  <c r="AA252" i="29"/>
  <c r="AA253" i="29"/>
  <c r="Z255" i="29"/>
  <c r="Z257" i="29"/>
  <c r="AA258" i="29"/>
  <c r="AA260" i="29"/>
  <c r="Z262" i="29"/>
  <c r="Z264" i="29"/>
  <c r="Z265" i="29"/>
  <c r="Z266" i="29"/>
  <c r="AA267" i="29"/>
  <c r="Z269" i="29"/>
  <c r="Z270" i="29"/>
  <c r="AA271" i="29"/>
  <c r="AA272" i="29"/>
  <c r="AA274" i="29"/>
  <c r="AA276" i="29"/>
  <c r="AA277" i="29"/>
  <c r="AA279" i="29"/>
  <c r="Z281" i="29"/>
  <c r="Z282" i="29"/>
  <c r="AA283" i="29"/>
  <c r="Z284" i="29"/>
  <c r="Z286" i="29"/>
  <c r="AA288" i="29"/>
  <c r="Z289" i="29"/>
  <c r="AA290" i="29"/>
  <c r="Z291" i="29"/>
  <c r="Z293" i="29"/>
  <c r="Z294" i="29"/>
  <c r="Z295" i="29"/>
  <c r="AA296" i="29"/>
  <c r="AA297" i="29"/>
  <c r="AA298" i="29"/>
  <c r="AA299" i="29"/>
  <c r="Z300" i="29"/>
  <c r="Z302" i="29"/>
  <c r="Z304" i="29"/>
  <c r="Z306" i="29"/>
  <c r="AA307" i="29"/>
  <c r="AA308" i="29"/>
  <c r="Z310" i="29"/>
  <c r="AA311" i="29"/>
  <c r="AA313" i="29"/>
  <c r="AA315" i="29"/>
  <c r="Z317" i="29"/>
  <c r="Z318" i="29"/>
  <c r="AA319" i="29"/>
  <c r="Z320" i="29"/>
  <c r="AA322" i="29"/>
  <c r="Z324" i="29"/>
  <c r="Z325" i="29"/>
  <c r="Z326" i="29"/>
  <c r="AA327" i="29"/>
  <c r="Z330" i="29"/>
  <c r="AA331" i="29"/>
  <c r="AA333" i="29"/>
  <c r="AA335" i="29"/>
  <c r="Z337" i="29"/>
  <c r="AA339" i="29"/>
  <c r="AA340" i="29"/>
  <c r="Z341" i="29"/>
  <c r="AA342" i="29"/>
  <c r="Z343" i="29"/>
  <c r="AA344" i="29"/>
  <c r="AA346" i="29"/>
  <c r="Z347" i="29"/>
  <c r="AA348" i="29"/>
  <c r="Z350" i="29"/>
  <c r="AA351" i="29"/>
  <c r="AA352" i="29"/>
  <c r="Z353" i="29"/>
  <c r="AA355" i="29"/>
  <c r="Z356" i="29"/>
  <c r="Z357" i="29"/>
  <c r="Z358" i="29"/>
  <c r="AA359" i="29"/>
  <c r="AA362" i="29"/>
  <c r="Z363" i="29"/>
  <c r="Z364" i="29"/>
  <c r="AA366" i="29"/>
  <c r="AA367" i="29"/>
  <c r="Z368" i="29"/>
  <c r="Z370" i="29"/>
  <c r="AA371" i="29"/>
  <c r="Z372" i="29"/>
  <c r="Z373" i="29"/>
  <c r="AA375" i="29"/>
  <c r="AA376" i="29"/>
  <c r="Z378" i="29"/>
  <c r="AA379" i="29"/>
  <c r="AA380" i="29"/>
  <c r="Z382" i="29"/>
  <c r="Z383" i="29"/>
  <c r="AA384" i="29"/>
  <c r="Z385" i="29"/>
  <c r="Z387" i="29"/>
  <c r="Z390" i="29"/>
  <c r="AA392" i="29"/>
  <c r="AA394" i="29"/>
  <c r="Z400" i="29"/>
  <c r="Z3" i="29"/>
  <c r="T4" i="29"/>
  <c r="T5" i="29"/>
  <c r="T6" i="29"/>
  <c r="U8" i="29"/>
  <c r="T9" i="29"/>
  <c r="T10" i="29"/>
  <c r="U12" i="29"/>
  <c r="U13" i="29"/>
  <c r="U14" i="29"/>
  <c r="U17" i="29"/>
  <c r="T18" i="29"/>
  <c r="T20" i="29"/>
  <c r="U21" i="29"/>
  <c r="U25" i="29"/>
  <c r="T26" i="29"/>
  <c r="T27" i="29"/>
  <c r="U29" i="29"/>
  <c r="U30" i="29"/>
  <c r="T32" i="29"/>
  <c r="T35" i="29"/>
  <c r="T37" i="29"/>
  <c r="U40" i="29"/>
  <c r="T41" i="29"/>
  <c r="U42" i="29"/>
  <c r="U44" i="29"/>
  <c r="T46" i="29"/>
  <c r="U48" i="29"/>
  <c r="T49" i="29"/>
  <c r="T50" i="29"/>
  <c r="T51" i="29"/>
  <c r="U52" i="29"/>
  <c r="T54" i="29"/>
  <c r="U56" i="29"/>
  <c r="U58" i="29"/>
  <c r="U61" i="29"/>
  <c r="T65" i="29"/>
  <c r="U66" i="29"/>
  <c r="U67" i="29"/>
  <c r="T69" i="29"/>
  <c r="U70" i="29"/>
  <c r="T71" i="29"/>
  <c r="U73" i="29"/>
  <c r="U74" i="29"/>
  <c r="U76" i="29"/>
  <c r="U77" i="29"/>
  <c r="T78" i="29"/>
  <c r="T80" i="29"/>
  <c r="U81" i="29"/>
  <c r="T85" i="29"/>
  <c r="T88" i="29"/>
  <c r="U89" i="29"/>
  <c r="U92" i="29"/>
  <c r="U94" i="29"/>
  <c r="T96" i="29"/>
  <c r="T97" i="29"/>
  <c r="U98" i="29"/>
  <c r="T101" i="29"/>
  <c r="U102" i="29"/>
  <c r="U103" i="29"/>
  <c r="T104" i="29"/>
  <c r="U105" i="29"/>
  <c r="U108" i="29"/>
  <c r="T109" i="29"/>
  <c r="T110" i="29"/>
  <c r="T112" i="29"/>
  <c r="U113" i="29"/>
  <c r="U114" i="29"/>
  <c r="U116" i="29"/>
  <c r="U118" i="29"/>
  <c r="U119" i="29"/>
  <c r="U120" i="29"/>
  <c r="T121" i="29"/>
  <c r="T125" i="29"/>
  <c r="T128" i="29"/>
  <c r="T129" i="29"/>
  <c r="U130" i="29"/>
  <c r="U132" i="29"/>
  <c r="U133" i="29"/>
  <c r="T134" i="29"/>
  <c r="T137" i="29"/>
  <c r="T139" i="29"/>
  <c r="U140" i="29"/>
  <c r="T141" i="29"/>
  <c r="T144" i="29"/>
  <c r="T145" i="29"/>
  <c r="T146" i="29"/>
  <c r="U149" i="29"/>
  <c r="U150" i="29"/>
  <c r="U151" i="29"/>
  <c r="U152" i="29"/>
  <c r="U153" i="29"/>
  <c r="T155" i="29"/>
  <c r="T156" i="29"/>
  <c r="U157" i="29"/>
  <c r="U158" i="29"/>
  <c r="T160" i="29"/>
  <c r="U161" i="29"/>
  <c r="T162" i="29"/>
  <c r="U163" i="29"/>
  <c r="T164" i="29"/>
  <c r="U167" i="29"/>
  <c r="U168" i="29"/>
  <c r="U169" i="29"/>
  <c r="T170" i="29"/>
  <c r="U174" i="29"/>
  <c r="T175" i="29"/>
  <c r="T176" i="29"/>
  <c r="U177" i="29"/>
  <c r="T179" i="29"/>
  <c r="U180" i="29"/>
  <c r="T181" i="29"/>
  <c r="U184" i="29"/>
  <c r="U185" i="29"/>
  <c r="U188" i="29"/>
  <c r="U190" i="29"/>
  <c r="U191" i="29"/>
  <c r="U192" i="29"/>
  <c r="U193" i="29"/>
  <c r="T194" i="29"/>
  <c r="T197" i="29"/>
  <c r="U200" i="29"/>
  <c r="T201" i="29"/>
  <c r="U202" i="29"/>
  <c r="U203" i="29"/>
  <c r="T204" i="29"/>
  <c r="U205" i="29"/>
  <c r="U207" i="29"/>
  <c r="T209" i="29"/>
  <c r="T210" i="29"/>
  <c r="T211" i="29"/>
  <c r="T212" i="29"/>
  <c r="T213" i="29"/>
  <c r="U214" i="29"/>
  <c r="U215" i="29"/>
  <c r="U217" i="29"/>
  <c r="U221" i="29"/>
  <c r="U222" i="29"/>
  <c r="T224" i="29"/>
  <c r="T225" i="29"/>
  <c r="T230" i="29"/>
  <c r="T234" i="29"/>
  <c r="U235" i="29"/>
  <c r="U238" i="29"/>
  <c r="T240" i="29"/>
  <c r="U247" i="29"/>
  <c r="U248" i="29"/>
  <c r="T249" i="29"/>
  <c r="U250" i="29"/>
  <c r="T252" i="29"/>
  <c r="T254" i="29"/>
  <c r="U255" i="29"/>
  <c r="T256" i="29"/>
  <c r="U257" i="29"/>
  <c r="T259" i="29"/>
  <c r="T260" i="29"/>
  <c r="U261" i="29"/>
  <c r="T263" i="29"/>
  <c r="T265" i="29"/>
  <c r="T268" i="29"/>
  <c r="T269" i="29"/>
  <c r="T271" i="29"/>
  <c r="U272" i="29"/>
  <c r="U273" i="29"/>
  <c r="U275" i="29"/>
  <c r="T276" i="29"/>
  <c r="T277" i="29"/>
  <c r="T280" i="29"/>
  <c r="U281" i="29"/>
  <c r="T282" i="29"/>
  <c r="T284" i="29"/>
  <c r="U285" i="29"/>
  <c r="U286" i="29"/>
  <c r="U287" i="29"/>
  <c r="U288" i="29"/>
  <c r="T289" i="29"/>
  <c r="U292" i="29"/>
  <c r="U293" i="29"/>
  <c r="U294" i="29"/>
  <c r="U295" i="29"/>
  <c r="T296" i="29"/>
  <c r="U298" i="29"/>
  <c r="U301" i="29"/>
  <c r="U302" i="29"/>
  <c r="U304" i="29"/>
  <c r="T305" i="29"/>
  <c r="T307" i="29"/>
  <c r="T308" i="29"/>
  <c r="U311" i="29"/>
  <c r="T313" i="29"/>
  <c r="T314" i="29"/>
  <c r="T316" i="29"/>
  <c r="U317" i="29"/>
  <c r="U318" i="29"/>
  <c r="T319" i="29"/>
  <c r="T320" i="29"/>
  <c r="T321" i="29"/>
  <c r="U323" i="29"/>
  <c r="U324" i="29"/>
  <c r="T326" i="29"/>
  <c r="T329" i="29"/>
  <c r="T330" i="29"/>
  <c r="U331" i="29"/>
  <c r="T336" i="29"/>
  <c r="U337" i="29"/>
  <c r="U340" i="29"/>
  <c r="T347" i="29"/>
  <c r="U348" i="29"/>
  <c r="T349" i="29"/>
  <c r="T350" i="29"/>
  <c r="U353" i="29"/>
  <c r="T356" i="29"/>
  <c r="T357" i="29"/>
  <c r="U358" i="29"/>
  <c r="T359" i="29"/>
  <c r="U361" i="29"/>
  <c r="U362" i="29"/>
  <c r="T364" i="29"/>
  <c r="U365" i="29"/>
  <c r="U366" i="29"/>
  <c r="U368" i="29"/>
  <c r="T369" i="29"/>
  <c r="U370" i="29"/>
  <c r="T371" i="29"/>
  <c r="U373" i="29"/>
  <c r="T376" i="29"/>
  <c r="T377" i="29"/>
  <c r="T378" i="29"/>
  <c r="U379" i="29"/>
  <c r="T380" i="29"/>
  <c r="U381" i="29"/>
  <c r="U383" i="29"/>
  <c r="U385" i="29"/>
  <c r="U388" i="29"/>
  <c r="T392" i="29"/>
  <c r="U393" i="29"/>
  <c r="U394" i="29"/>
  <c r="U397" i="29"/>
  <c r="T398" i="29"/>
  <c r="T400" i="29"/>
  <c r="U3" i="29"/>
  <c r="N4" i="29"/>
  <c r="O5" i="29"/>
  <c r="O6" i="29"/>
  <c r="N7" i="29"/>
  <c r="O8" i="29"/>
  <c r="O9" i="29"/>
  <c r="N12" i="29"/>
  <c r="N13" i="29"/>
  <c r="O15" i="29"/>
  <c r="O16" i="29"/>
  <c r="O17" i="29"/>
  <c r="N18" i="29"/>
  <c r="N22" i="29"/>
  <c r="O23" i="29"/>
  <c r="N24" i="29"/>
  <c r="N26" i="29"/>
  <c r="O27" i="29"/>
  <c r="O28" i="29"/>
  <c r="N29" i="29"/>
  <c r="O30" i="29"/>
  <c r="N31" i="29"/>
  <c r="N32" i="29"/>
  <c r="N33" i="29"/>
  <c r="O34" i="29"/>
  <c r="N35" i="29"/>
  <c r="N36" i="29"/>
  <c r="O38" i="29"/>
  <c r="N40" i="29"/>
  <c r="O41" i="29"/>
  <c r="O43" i="29"/>
  <c r="N46" i="29"/>
  <c r="O47" i="29"/>
  <c r="O49" i="29"/>
  <c r="O51" i="29"/>
  <c r="O52" i="29"/>
  <c r="O53" i="29"/>
  <c r="O54" i="29"/>
  <c r="O55" i="29"/>
  <c r="O56" i="29"/>
  <c r="N59" i="29"/>
  <c r="O60" i="29"/>
  <c r="N63" i="29"/>
  <c r="N64" i="29"/>
  <c r="O65" i="29"/>
  <c r="O66" i="29"/>
  <c r="N67" i="29"/>
  <c r="O68" i="29"/>
  <c r="N69" i="29"/>
  <c r="O71" i="29"/>
  <c r="O72" i="29"/>
  <c r="N75" i="29"/>
  <c r="O76" i="29"/>
  <c r="N78" i="29"/>
  <c r="N81" i="29"/>
  <c r="N82" i="29"/>
  <c r="O83" i="29"/>
  <c r="O85" i="29"/>
  <c r="N87" i="29"/>
  <c r="N88" i="29"/>
  <c r="O92" i="29"/>
  <c r="O95" i="29"/>
  <c r="O97" i="29"/>
  <c r="N102" i="29"/>
  <c r="O103" i="29"/>
  <c r="N104" i="29"/>
  <c r="N105" i="29"/>
  <c r="O107" i="29"/>
  <c r="O110" i="29"/>
  <c r="O111" i="29"/>
  <c r="O112" i="29"/>
  <c r="O114" i="29"/>
  <c r="O115" i="29"/>
  <c r="N117" i="29"/>
  <c r="N118" i="29"/>
  <c r="O119" i="29"/>
  <c r="N120" i="29"/>
  <c r="O121" i="29"/>
  <c r="O122" i="29"/>
  <c r="N123" i="29"/>
  <c r="O124" i="29"/>
  <c r="N126" i="29"/>
  <c r="O128" i="29"/>
  <c r="N129" i="29"/>
  <c r="N130" i="29"/>
  <c r="O131" i="29"/>
  <c r="N132" i="29"/>
  <c r="N134" i="29"/>
  <c r="O137" i="29"/>
  <c r="O138" i="29"/>
  <c r="O139" i="29"/>
  <c r="O140" i="29"/>
  <c r="N141" i="29"/>
  <c r="N143" i="29"/>
  <c r="N144" i="29"/>
  <c r="O146" i="29"/>
  <c r="O147" i="29"/>
  <c r="O148" i="29"/>
  <c r="O149" i="29"/>
  <c r="N150" i="29"/>
  <c r="O151" i="29"/>
  <c r="O152" i="29"/>
  <c r="N155" i="29"/>
  <c r="O156" i="29"/>
  <c r="O158" i="29"/>
  <c r="O159" i="29"/>
  <c r="O160" i="29"/>
  <c r="O161" i="29"/>
  <c r="O162" i="29"/>
  <c r="N163" i="29"/>
  <c r="N164" i="29"/>
  <c r="N165" i="29"/>
  <c r="O166" i="29"/>
  <c r="O167" i="29"/>
  <c r="N170" i="29"/>
  <c r="N171" i="29"/>
  <c r="O172" i="29"/>
  <c r="O173" i="29"/>
  <c r="N174" i="29"/>
  <c r="O175" i="29"/>
  <c r="O176" i="29"/>
  <c r="O177" i="29"/>
  <c r="O179" i="29"/>
  <c r="O180" i="29"/>
  <c r="O182" i="29"/>
  <c r="N184" i="29"/>
  <c r="N185" i="29"/>
  <c r="N186" i="29"/>
  <c r="N187" i="29"/>
  <c r="O191" i="29"/>
  <c r="N192" i="29"/>
  <c r="O194" i="29"/>
  <c r="O195" i="29"/>
  <c r="N196" i="29"/>
  <c r="N197" i="29"/>
  <c r="O198" i="29"/>
  <c r="N199" i="29"/>
  <c r="N203" i="29"/>
  <c r="N204" i="29"/>
  <c r="N205" i="29"/>
  <c r="O206" i="29"/>
  <c r="O207" i="29"/>
  <c r="N208" i="29"/>
  <c r="O210" i="29"/>
  <c r="O211" i="29"/>
  <c r="O212" i="29"/>
  <c r="N214" i="29"/>
  <c r="O215" i="29"/>
  <c r="N216" i="29"/>
  <c r="N218" i="29"/>
  <c r="N219" i="29"/>
  <c r="O220" i="29"/>
  <c r="O221" i="29"/>
  <c r="N222" i="29"/>
  <c r="O224" i="29"/>
  <c r="O227" i="29"/>
  <c r="N228" i="29"/>
  <c r="N230" i="29"/>
  <c r="N231" i="29"/>
  <c r="O236" i="29"/>
  <c r="O237" i="29"/>
  <c r="N239" i="29"/>
  <c r="N240" i="29"/>
  <c r="N243" i="29"/>
  <c r="O244" i="29"/>
  <c r="O245" i="29"/>
  <c r="O246" i="29"/>
  <c r="O247" i="29"/>
  <c r="N248" i="29"/>
  <c r="O250" i="29"/>
  <c r="N251" i="29"/>
  <c r="N253" i="29"/>
  <c r="O254" i="29"/>
  <c r="O255" i="29"/>
  <c r="O257" i="29"/>
  <c r="O258" i="29"/>
  <c r="O259" i="29"/>
  <c r="O260" i="29"/>
  <c r="N261" i="29"/>
  <c r="O263" i="29"/>
  <c r="O265" i="29"/>
  <c r="O266" i="29"/>
  <c r="O267" i="29"/>
  <c r="N268" i="29"/>
  <c r="O269" i="29"/>
  <c r="N271" i="29"/>
  <c r="N273" i="29"/>
  <c r="O275" i="29"/>
  <c r="O276" i="29"/>
  <c r="N278" i="29"/>
  <c r="O281" i="29"/>
  <c r="O282" i="29"/>
  <c r="O285" i="29"/>
  <c r="N286" i="29"/>
  <c r="O287" i="29"/>
  <c r="N290" i="29"/>
  <c r="N291" i="29"/>
  <c r="O292" i="29"/>
  <c r="N293" i="29"/>
  <c r="N294" i="29"/>
  <c r="O295" i="29"/>
  <c r="O296" i="29"/>
  <c r="N298" i="29"/>
  <c r="O299" i="29"/>
  <c r="O302" i="29"/>
  <c r="N303" i="29"/>
  <c r="O304" i="29"/>
  <c r="O305" i="29"/>
  <c r="N306" i="29"/>
  <c r="O309" i="29"/>
  <c r="N310" i="29"/>
  <c r="O311" i="29"/>
  <c r="N312" i="29"/>
  <c r="O313" i="29"/>
  <c r="N314" i="29"/>
  <c r="O315" i="29"/>
  <c r="O316" i="29"/>
  <c r="O317" i="29"/>
  <c r="N318" i="29"/>
  <c r="O319" i="29"/>
  <c r="O320" i="29"/>
  <c r="O321" i="29"/>
  <c r="N322" i="29"/>
  <c r="N327" i="29"/>
  <c r="N328" i="29"/>
  <c r="O329" i="29"/>
  <c r="O330" i="29"/>
  <c r="N331" i="29"/>
  <c r="N332" i="29"/>
  <c r="N335" i="29"/>
  <c r="O336" i="29"/>
  <c r="O337" i="29"/>
  <c r="N338" i="29"/>
  <c r="O339" i="29"/>
  <c r="O341" i="29"/>
  <c r="N342" i="29"/>
  <c r="O343" i="29"/>
  <c r="O344" i="29"/>
  <c r="O345" i="29"/>
  <c r="N346" i="29"/>
  <c r="O347" i="29"/>
  <c r="N348" i="29"/>
  <c r="O349" i="29"/>
  <c r="O351" i="29"/>
  <c r="N353" i="29"/>
  <c r="N354" i="29"/>
  <c r="N355" i="29"/>
  <c r="N357" i="29"/>
  <c r="N360" i="29"/>
  <c r="O363" i="29"/>
  <c r="O366" i="29"/>
  <c r="O367" i="29"/>
  <c r="O368" i="29"/>
  <c r="O371" i="29"/>
  <c r="O373" i="29"/>
  <c r="N374" i="29"/>
  <c r="O375" i="29"/>
  <c r="N376" i="29"/>
  <c r="O377" i="29"/>
  <c r="O378" i="29"/>
  <c r="N381" i="29"/>
  <c r="O383" i="29"/>
  <c r="N384" i="29"/>
  <c r="O385" i="29"/>
  <c r="O386" i="29"/>
  <c r="O387" i="29"/>
  <c r="O390" i="29"/>
  <c r="N391" i="29"/>
  <c r="N393" i="29"/>
  <c r="N394" i="29"/>
  <c r="N398" i="29"/>
  <c r="N400" i="29"/>
  <c r="O3" i="29"/>
  <c r="H4" i="29"/>
  <c r="H5" i="29"/>
  <c r="H11" i="29"/>
  <c r="H12" i="29"/>
  <c r="I13" i="29"/>
  <c r="I14" i="29"/>
  <c r="I15" i="29"/>
  <c r="H17" i="29"/>
  <c r="I18" i="29"/>
  <c r="I19" i="29"/>
  <c r="H23" i="29"/>
  <c r="I25" i="29"/>
  <c r="I26" i="29"/>
  <c r="I28" i="29"/>
  <c r="I29" i="29"/>
  <c r="I30" i="29"/>
  <c r="I32" i="29"/>
  <c r="H33" i="29"/>
  <c r="H36" i="29"/>
  <c r="H38" i="29"/>
  <c r="I39" i="29"/>
  <c r="H40" i="29"/>
  <c r="H42" i="29"/>
  <c r="H44" i="29"/>
  <c r="H45" i="29"/>
  <c r="H46" i="29"/>
  <c r="H47" i="29"/>
  <c r="H50" i="29"/>
  <c r="H51" i="29"/>
  <c r="H52" i="29"/>
  <c r="H53" i="29"/>
  <c r="H55" i="29"/>
  <c r="H57" i="29"/>
  <c r="H58" i="29"/>
  <c r="I61" i="29"/>
  <c r="H62" i="29"/>
  <c r="H64" i="29"/>
  <c r="I66" i="29"/>
  <c r="I67" i="29"/>
  <c r="H68" i="29"/>
  <c r="I69" i="29"/>
  <c r="H71" i="29"/>
  <c r="H73" i="29"/>
  <c r="I74" i="29"/>
  <c r="I75" i="29"/>
  <c r="I77" i="29"/>
  <c r="H79" i="29"/>
  <c r="H81" i="29"/>
  <c r="I82" i="29"/>
  <c r="H84" i="29"/>
  <c r="H85" i="29"/>
  <c r="H87" i="29"/>
  <c r="H88" i="29"/>
  <c r="I89" i="29"/>
  <c r="H91" i="29"/>
  <c r="I96" i="29"/>
  <c r="H97" i="29"/>
  <c r="I98" i="29"/>
  <c r="I99" i="29"/>
  <c r="H100" i="29"/>
  <c r="H103" i="29"/>
  <c r="I104" i="29"/>
  <c r="I105" i="29"/>
  <c r="H106" i="29"/>
  <c r="I108" i="29"/>
  <c r="I109" i="29"/>
  <c r="H110" i="29"/>
  <c r="I111" i="29"/>
  <c r="H112" i="29"/>
  <c r="I113" i="29"/>
  <c r="H114" i="29"/>
  <c r="I116" i="29"/>
  <c r="I117" i="29"/>
  <c r="I118" i="29"/>
  <c r="I119" i="29"/>
  <c r="I120" i="29"/>
  <c r="H121" i="29"/>
  <c r="H122" i="29"/>
  <c r="H125" i="29"/>
  <c r="H126" i="29"/>
  <c r="I128" i="29"/>
  <c r="H130" i="29"/>
  <c r="H131" i="29"/>
  <c r="I132" i="29"/>
  <c r="H133" i="29"/>
  <c r="I135" i="29"/>
  <c r="I136" i="29"/>
  <c r="H137" i="29"/>
  <c r="I138" i="29"/>
  <c r="H140" i="29"/>
  <c r="I141" i="29"/>
  <c r="H143" i="29"/>
  <c r="H145" i="29"/>
  <c r="H146" i="29"/>
  <c r="I147" i="29"/>
  <c r="I148" i="29"/>
  <c r="H152" i="29"/>
  <c r="I153" i="29"/>
  <c r="I154" i="29"/>
  <c r="I157" i="29"/>
  <c r="I158" i="29"/>
  <c r="I160" i="29"/>
  <c r="I161" i="29"/>
  <c r="H162" i="29"/>
  <c r="I163" i="29"/>
  <c r="H165" i="29"/>
  <c r="I166" i="29"/>
  <c r="I168" i="29"/>
  <c r="H170" i="29"/>
  <c r="I172" i="29"/>
  <c r="I173" i="29"/>
  <c r="I174" i="29"/>
  <c r="I175" i="29"/>
  <c r="H177" i="29"/>
  <c r="H179" i="29"/>
  <c r="I180" i="29"/>
  <c r="H181" i="29"/>
  <c r="H182" i="29"/>
  <c r="I183" i="29"/>
  <c r="I184" i="29"/>
  <c r="I185" i="29"/>
  <c r="I186" i="29"/>
  <c r="H188" i="29"/>
  <c r="I189" i="29"/>
  <c r="I190" i="29"/>
  <c r="H191" i="29"/>
  <c r="I192" i="29"/>
  <c r="I193" i="29"/>
  <c r="I194" i="29"/>
  <c r="H195" i="29"/>
  <c r="H196" i="29"/>
  <c r="I197" i="29"/>
  <c r="H199" i="29"/>
  <c r="H200" i="29"/>
  <c r="I201" i="29"/>
  <c r="I202" i="29"/>
  <c r="H203" i="29"/>
  <c r="H204" i="29"/>
  <c r="I207" i="29"/>
  <c r="H209" i="29"/>
  <c r="H211" i="29"/>
  <c r="I213" i="29"/>
  <c r="I215" i="29"/>
  <c r="I217" i="29"/>
  <c r="I219" i="29"/>
  <c r="H220" i="29"/>
  <c r="I222" i="29"/>
  <c r="I223" i="29"/>
  <c r="H225" i="29"/>
  <c r="I226" i="29"/>
  <c r="I227" i="29"/>
  <c r="H229" i="29"/>
  <c r="I231" i="29"/>
  <c r="H232" i="29"/>
  <c r="I233" i="29"/>
  <c r="I235" i="29"/>
  <c r="I236" i="29"/>
  <c r="H237" i="29"/>
  <c r="I239" i="29"/>
  <c r="H240" i="29"/>
  <c r="I241" i="29"/>
  <c r="I243" i="29"/>
  <c r="I244" i="29"/>
  <c r="H245" i="29"/>
  <c r="H247" i="29"/>
  <c r="H249" i="29"/>
  <c r="I250" i="29"/>
  <c r="I251" i="29"/>
  <c r="H252" i="29"/>
  <c r="I253" i="29"/>
  <c r="H254" i="29"/>
  <c r="I256" i="29"/>
  <c r="H257" i="29"/>
  <c r="I261" i="29"/>
  <c r="H262" i="29"/>
  <c r="I263" i="29"/>
  <c r="H264" i="29"/>
  <c r="H265" i="29"/>
  <c r="H267" i="29"/>
  <c r="I268" i="29"/>
  <c r="I269" i="29"/>
  <c r="I270" i="29"/>
  <c r="I271" i="29"/>
  <c r="I272" i="29"/>
  <c r="I273" i="29"/>
  <c r="I274" i="29"/>
  <c r="H276" i="29"/>
  <c r="H277" i="29"/>
  <c r="H278" i="29"/>
  <c r="H280" i="29"/>
  <c r="H281" i="29"/>
  <c r="H282" i="29"/>
  <c r="I284" i="29"/>
  <c r="H285" i="29"/>
  <c r="I286" i="29"/>
  <c r="I287" i="29"/>
  <c r="I288" i="29"/>
  <c r="I289" i="29"/>
  <c r="H291" i="29"/>
  <c r="I292" i="29"/>
  <c r="H293" i="29"/>
  <c r="H294" i="29"/>
  <c r="H295" i="29"/>
  <c r="H297" i="29"/>
  <c r="I298" i="29"/>
  <c r="H299" i="29"/>
  <c r="I301" i="29"/>
  <c r="H302" i="29"/>
  <c r="I303" i="29"/>
  <c r="H306" i="29"/>
  <c r="H307" i="29"/>
  <c r="I308" i="29"/>
  <c r="I309" i="29"/>
  <c r="I311" i="29"/>
  <c r="H312" i="29"/>
  <c r="I313" i="29"/>
  <c r="H315" i="29"/>
  <c r="I316" i="29"/>
  <c r="H320" i="29"/>
  <c r="H321" i="29"/>
  <c r="I322" i="29"/>
  <c r="I323" i="29"/>
  <c r="I324" i="29"/>
  <c r="H325" i="29"/>
  <c r="H326" i="29"/>
  <c r="H327" i="29"/>
  <c r="I328" i="29"/>
  <c r="I329" i="29"/>
  <c r="H331" i="29"/>
  <c r="I333" i="29"/>
  <c r="H334" i="29"/>
  <c r="I335" i="29"/>
  <c r="H337" i="29"/>
  <c r="H338" i="29"/>
  <c r="H339" i="29"/>
  <c r="I340" i="29"/>
  <c r="I341" i="29"/>
  <c r="H342" i="29"/>
  <c r="H343" i="29"/>
  <c r="H344" i="29"/>
  <c r="I345" i="29"/>
  <c r="H346" i="29"/>
  <c r="H348" i="29"/>
  <c r="I349" i="29"/>
  <c r="H350" i="29"/>
  <c r="H351" i="29"/>
  <c r="I352" i="29"/>
  <c r="H353" i="29"/>
  <c r="H354" i="29"/>
  <c r="H356" i="29"/>
  <c r="H357" i="29"/>
  <c r="I359" i="29"/>
  <c r="H360" i="29"/>
  <c r="I361" i="29"/>
  <c r="I362" i="29"/>
  <c r="H363" i="29"/>
  <c r="I365" i="29"/>
  <c r="H367" i="29"/>
  <c r="I368" i="29"/>
  <c r="H369" i="29"/>
  <c r="H370" i="29"/>
  <c r="I371" i="29"/>
  <c r="I372" i="29"/>
  <c r="I373" i="29"/>
  <c r="H375" i="29"/>
  <c r="I376" i="29"/>
  <c r="I378" i="29"/>
  <c r="H379" i="29"/>
  <c r="I383" i="29"/>
  <c r="H384" i="29"/>
  <c r="I386" i="29"/>
  <c r="H388" i="29"/>
  <c r="I389" i="29"/>
  <c r="I391" i="29"/>
  <c r="I392" i="29"/>
  <c r="I396" i="29"/>
  <c r="H397" i="29"/>
  <c r="H398" i="29"/>
  <c r="H400" i="29"/>
  <c r="I3" i="29"/>
  <c r="AF162" i="29"/>
  <c r="AG388" i="29"/>
  <c r="AA63" i="29"/>
  <c r="T48" i="29" l="1"/>
  <c r="Z195" i="29"/>
  <c r="Z279" i="29"/>
  <c r="T12" i="29"/>
  <c r="Z87" i="29"/>
  <c r="AA110" i="29"/>
  <c r="T301" i="29"/>
  <c r="AF125" i="29"/>
  <c r="U85" i="29"/>
  <c r="U240" i="29"/>
  <c r="T217" i="29"/>
  <c r="O214" i="29"/>
  <c r="AF173" i="29"/>
  <c r="AA231" i="29"/>
  <c r="AF65" i="29"/>
  <c r="AG304" i="29"/>
  <c r="AF221" i="29"/>
  <c r="Z218" i="29"/>
  <c r="AA51" i="29"/>
  <c r="AA135" i="29"/>
  <c r="AF353" i="29"/>
  <c r="T25" i="29"/>
  <c r="F394" i="29"/>
  <c r="AA159" i="29"/>
  <c r="T133" i="29"/>
  <c r="Z351" i="29"/>
  <c r="T61" i="29"/>
  <c r="AA50" i="29"/>
  <c r="AA183" i="29"/>
  <c r="AA76" i="29"/>
  <c r="AF366" i="29"/>
  <c r="AA304" i="29"/>
  <c r="F363" i="29"/>
  <c r="F291" i="29"/>
  <c r="F231" i="29"/>
  <c r="F207" i="29"/>
  <c r="F171" i="29"/>
  <c r="F159" i="29"/>
  <c r="F147" i="29"/>
  <c r="F99" i="29"/>
  <c r="AB99" i="29" s="1"/>
  <c r="F39" i="29"/>
  <c r="F15" i="29"/>
  <c r="F336" i="29"/>
  <c r="F326" i="29"/>
  <c r="F302" i="29"/>
  <c r="F194" i="29"/>
  <c r="F110" i="29"/>
  <c r="AF224" i="29"/>
  <c r="F208" i="29"/>
  <c r="AF308" i="29"/>
  <c r="AA270" i="29"/>
  <c r="F378" i="29"/>
  <c r="F366" i="29"/>
  <c r="F354" i="29"/>
  <c r="F342" i="29"/>
  <c r="F330" i="29"/>
  <c r="F318" i="29"/>
  <c r="F306" i="29"/>
  <c r="F294" i="29"/>
  <c r="F282" i="29"/>
  <c r="F270" i="29"/>
  <c r="F234" i="29"/>
  <c r="F222" i="29"/>
  <c r="F210" i="29"/>
  <c r="F198" i="29"/>
  <c r="F186" i="29"/>
  <c r="F174" i="29"/>
  <c r="F162" i="29"/>
  <c r="F150" i="29"/>
  <c r="F138" i="29"/>
  <c r="F126" i="29"/>
  <c r="F102" i="29"/>
  <c r="F90" i="29"/>
  <c r="F78" i="29"/>
  <c r="F66" i="29"/>
  <c r="F54" i="29"/>
  <c r="F42" i="29"/>
  <c r="F30" i="29"/>
  <c r="F18" i="29"/>
  <c r="F6" i="29"/>
  <c r="F389" i="29"/>
  <c r="F14" i="29"/>
  <c r="F371" i="29"/>
  <c r="F359" i="29"/>
  <c r="F347" i="29"/>
  <c r="F335" i="29"/>
  <c r="F323" i="29"/>
  <c r="F299" i="29"/>
  <c r="F275" i="29"/>
  <c r="F263" i="29"/>
  <c r="F227" i="29"/>
  <c r="F215" i="29"/>
  <c r="F191" i="29"/>
  <c r="F179" i="29"/>
  <c r="F167" i="29"/>
  <c r="F131" i="29"/>
  <c r="F119" i="29"/>
  <c r="F107" i="29"/>
  <c r="F71" i="29"/>
  <c r="F59" i="29"/>
  <c r="F35" i="29"/>
  <c r="F370" i="29"/>
  <c r="F334" i="29"/>
  <c r="F322" i="29"/>
  <c r="F94" i="29"/>
  <c r="F82" i="29"/>
  <c r="F379" i="29"/>
  <c r="F367" i="29"/>
  <c r="F355" i="29"/>
  <c r="F331" i="29"/>
  <c r="F307" i="29"/>
  <c r="F283" i="29"/>
  <c r="F235" i="29"/>
  <c r="F223" i="29"/>
  <c r="F211" i="29"/>
  <c r="F187" i="29"/>
  <c r="F163" i="29"/>
  <c r="F139" i="29"/>
  <c r="F127" i="29"/>
  <c r="F91" i="29"/>
  <c r="F79" i="29"/>
  <c r="F67" i="29"/>
  <c r="F43" i="29"/>
  <c r="F19" i="29"/>
  <c r="F381" i="29"/>
  <c r="F369" i="29"/>
  <c r="F357" i="29"/>
  <c r="F345" i="29"/>
  <c r="F333" i="29"/>
  <c r="F321" i="29"/>
  <c r="F309" i="29"/>
  <c r="F297" i="29"/>
  <c r="F285" i="29"/>
  <c r="F273" i="29"/>
  <c r="F261" i="29"/>
  <c r="F249" i="29"/>
  <c r="AH249" i="29" s="1"/>
  <c r="F237" i="29"/>
  <c r="F225" i="29"/>
  <c r="F213" i="29"/>
  <c r="F201" i="29"/>
  <c r="F189" i="29"/>
  <c r="F177" i="29"/>
  <c r="F165" i="29"/>
  <c r="F153" i="29"/>
  <c r="F141" i="29"/>
  <c r="F129" i="29"/>
  <c r="AH129" i="29" s="1"/>
  <c r="F117" i="29"/>
  <c r="F105" i="29"/>
  <c r="F93" i="29"/>
  <c r="F81" i="29"/>
  <c r="F69" i="29"/>
  <c r="F57" i="29"/>
  <c r="F45" i="29"/>
  <c r="J45" i="29" s="1"/>
  <c r="L45" i="29" s="1"/>
  <c r="F33" i="29"/>
  <c r="F21" i="29"/>
  <c r="F9" i="29"/>
  <c r="F293" i="29"/>
  <c r="F185" i="29"/>
  <c r="F101" i="29"/>
  <c r="F256" i="29"/>
  <c r="F136" i="29"/>
  <c r="O22" i="29"/>
  <c r="AG356" i="29"/>
  <c r="AA378" i="29"/>
  <c r="N60" i="29"/>
  <c r="AG222" i="29"/>
  <c r="N167" i="29"/>
  <c r="Z366" i="29"/>
  <c r="O314" i="29"/>
  <c r="Q314" i="29" s="1"/>
  <c r="AG68" i="29"/>
  <c r="AI68" i="29" s="1"/>
  <c r="U254" i="29"/>
  <c r="U145" i="29"/>
  <c r="U37" i="29"/>
  <c r="V326" i="29"/>
  <c r="N191" i="29"/>
  <c r="U181" i="29"/>
  <c r="O360" i="29"/>
  <c r="N95" i="29"/>
  <c r="U349" i="29"/>
  <c r="U377" i="29"/>
  <c r="U41" i="29"/>
  <c r="AA139" i="29"/>
  <c r="AA295" i="29"/>
  <c r="AG141" i="29"/>
  <c r="AI141" i="29" s="1"/>
  <c r="O303" i="29"/>
  <c r="Q303" i="29" s="1"/>
  <c r="H189" i="29"/>
  <c r="N34" i="29"/>
  <c r="I84" i="29"/>
  <c r="AF201" i="29"/>
  <c r="Z7" i="29"/>
  <c r="Z247" i="29"/>
  <c r="O87" i="29"/>
  <c r="AF249" i="29"/>
  <c r="T3" i="29"/>
  <c r="AA67" i="29"/>
  <c r="Z271" i="29"/>
  <c r="AG57" i="29"/>
  <c r="Z151" i="29"/>
  <c r="Z307" i="29"/>
  <c r="Z319" i="29"/>
  <c r="U101" i="29"/>
  <c r="AA18" i="29"/>
  <c r="Z175" i="29"/>
  <c r="U197" i="29"/>
  <c r="Z162" i="29"/>
  <c r="Z187" i="29"/>
  <c r="AF129" i="29"/>
  <c r="N315" i="29"/>
  <c r="Q315" i="29" s="1"/>
  <c r="AA55" i="29"/>
  <c r="AC55" i="29" s="1"/>
  <c r="AB223" i="29"/>
  <c r="AB91" i="29"/>
  <c r="AH333" i="29"/>
  <c r="AH285" i="29"/>
  <c r="AH261" i="29"/>
  <c r="AH237" i="29"/>
  <c r="AH177" i="29"/>
  <c r="AH165" i="29"/>
  <c r="AJ165" i="29" s="1"/>
  <c r="AH69" i="29"/>
  <c r="Z79" i="29"/>
  <c r="U5" i="29"/>
  <c r="AG273" i="29"/>
  <c r="AA223" i="29"/>
  <c r="T365" i="29"/>
  <c r="N363" i="29"/>
  <c r="AF81" i="29"/>
  <c r="I45" i="29"/>
  <c r="AA91" i="29"/>
  <c r="AA343" i="29"/>
  <c r="N111" i="29"/>
  <c r="U269" i="29"/>
  <c r="AG285" i="29"/>
  <c r="AI285" i="29" s="1"/>
  <c r="Z103" i="29"/>
  <c r="Z355" i="29"/>
  <c r="N159" i="29"/>
  <c r="T281" i="29"/>
  <c r="AF345" i="29"/>
  <c r="T17" i="29"/>
  <c r="N267" i="29"/>
  <c r="N195" i="29"/>
  <c r="N110" i="29"/>
  <c r="AA282" i="29"/>
  <c r="AF260" i="29"/>
  <c r="AA11" i="29"/>
  <c r="AC11" i="29" s="1"/>
  <c r="AG200" i="29"/>
  <c r="N38" i="29"/>
  <c r="AB366" i="29"/>
  <c r="AB342" i="29"/>
  <c r="AB270" i="29"/>
  <c r="AB162" i="29"/>
  <c r="O230" i="29"/>
  <c r="U4" i="29"/>
  <c r="O286" i="29"/>
  <c r="AA66" i="29"/>
  <c r="U20" i="29"/>
  <c r="AG240" i="29"/>
  <c r="N9" i="29"/>
  <c r="AH275" i="29"/>
  <c r="T191" i="29"/>
  <c r="I73" i="29"/>
  <c r="Z241" i="29"/>
  <c r="AG387" i="29"/>
  <c r="AA73" i="29"/>
  <c r="AA373" i="29"/>
  <c r="AF279" i="29"/>
  <c r="U155" i="29"/>
  <c r="AA385" i="29"/>
  <c r="AG87" i="29"/>
  <c r="Z193" i="29"/>
  <c r="AG243" i="29"/>
  <c r="Z47" i="29"/>
  <c r="AF384" i="29"/>
  <c r="N175" i="29"/>
  <c r="AB227" i="29"/>
  <c r="AB167" i="29"/>
  <c r="AD167" i="29" s="1"/>
  <c r="U164" i="29"/>
  <c r="AG325" i="29"/>
  <c r="T273" i="29"/>
  <c r="W273" i="29" s="1"/>
  <c r="I337" i="29"/>
  <c r="AA284" i="29"/>
  <c r="T366" i="29"/>
  <c r="T102" i="29"/>
  <c r="O4" i="29"/>
  <c r="I297" i="29"/>
  <c r="U104" i="29"/>
  <c r="AG11" i="29"/>
  <c r="AI11" i="29" s="1"/>
  <c r="U380" i="29"/>
  <c r="AH35" i="29"/>
  <c r="AJ35" i="29" s="1"/>
  <c r="U212" i="29"/>
  <c r="W212" i="29" s="1"/>
  <c r="O102" i="29"/>
  <c r="Z250" i="29"/>
  <c r="O126" i="29"/>
  <c r="H28" i="29"/>
  <c r="Z234" i="29"/>
  <c r="U80" i="29"/>
  <c r="AA106" i="29"/>
  <c r="AB370" i="29"/>
  <c r="Z342" i="29"/>
  <c r="N386" i="29"/>
  <c r="H256" i="29"/>
  <c r="U260" i="29"/>
  <c r="W260" i="29" s="1"/>
  <c r="Z298" i="29"/>
  <c r="U9" i="29"/>
  <c r="N366" i="29"/>
  <c r="Z274" i="29"/>
  <c r="U296" i="29"/>
  <c r="W296" i="29" s="1"/>
  <c r="Z322" i="29"/>
  <c r="Z82" i="29"/>
  <c r="AF168" i="29"/>
  <c r="Z346" i="29"/>
  <c r="I112" i="29"/>
  <c r="K112" i="29" s="1"/>
  <c r="AG104" i="29"/>
  <c r="N114" i="29"/>
  <c r="AA118" i="29"/>
  <c r="Z138" i="29"/>
  <c r="AG116" i="29"/>
  <c r="AA214" i="29"/>
  <c r="AG152" i="29"/>
  <c r="T188" i="29"/>
  <c r="N182" i="29"/>
  <c r="O306" i="29"/>
  <c r="AA358" i="29"/>
  <c r="H96" i="29"/>
  <c r="AF277" i="29"/>
  <c r="AI277" i="29" s="1"/>
  <c r="N122" i="29"/>
  <c r="O398" i="29"/>
  <c r="O81" i="29"/>
  <c r="AA167" i="29"/>
  <c r="T81" i="29"/>
  <c r="N319" i="29"/>
  <c r="Z359" i="29"/>
  <c r="T105" i="29"/>
  <c r="N343" i="29"/>
  <c r="O381" i="29"/>
  <c r="AF289" i="29"/>
  <c r="O31" i="29"/>
  <c r="P273" i="29"/>
  <c r="V81" i="29"/>
  <c r="Z58" i="29"/>
  <c r="U213" i="29"/>
  <c r="AG252" i="29"/>
  <c r="AG180" i="29"/>
  <c r="AI180" i="29" s="1"/>
  <c r="P208" i="29"/>
  <c r="P222" i="29"/>
  <c r="P198" i="29"/>
  <c r="P186" i="29"/>
  <c r="P66" i="29"/>
  <c r="Z34" i="29"/>
  <c r="T152" i="29"/>
  <c r="W152" i="29" s="1"/>
  <c r="T92" i="29"/>
  <c r="AA262" i="29"/>
  <c r="AF276" i="29"/>
  <c r="Z258" i="29"/>
  <c r="Z90" i="29"/>
  <c r="Z19" i="29"/>
  <c r="Z115" i="29"/>
  <c r="T285" i="29"/>
  <c r="N158" i="29"/>
  <c r="T113" i="29"/>
  <c r="W113" i="29" s="1"/>
  <c r="N30" i="29"/>
  <c r="T161" i="29"/>
  <c r="N351" i="29"/>
  <c r="Z94" i="29"/>
  <c r="O75" i="29"/>
  <c r="AG60" i="29"/>
  <c r="O123" i="29"/>
  <c r="AG336" i="29"/>
  <c r="I240" i="29"/>
  <c r="N54" i="29"/>
  <c r="N198" i="29"/>
  <c r="AF312" i="29"/>
  <c r="Z70" i="29"/>
  <c r="Z210" i="29"/>
  <c r="AC210" i="29" s="1"/>
  <c r="Z211" i="29"/>
  <c r="Z283" i="29"/>
  <c r="Z367" i="29"/>
  <c r="T56" i="29"/>
  <c r="AA368" i="29"/>
  <c r="N206" i="29"/>
  <c r="N148" i="29"/>
  <c r="AG165" i="29"/>
  <c r="AG309" i="29"/>
  <c r="AI309" i="29" s="1"/>
  <c r="AG288" i="29"/>
  <c r="I97" i="29"/>
  <c r="N302" i="29"/>
  <c r="N246" i="29"/>
  <c r="AF96" i="29"/>
  <c r="Z31" i="29"/>
  <c r="T340" i="29"/>
  <c r="I121" i="29"/>
  <c r="T8" i="29"/>
  <c r="O219" i="29"/>
  <c r="AG177" i="29"/>
  <c r="AF61" i="29"/>
  <c r="H67" i="29"/>
  <c r="I220" i="29"/>
  <c r="O63" i="29"/>
  <c r="AA22" i="29"/>
  <c r="Z154" i="29"/>
  <c r="U376" i="29"/>
  <c r="U137" i="29"/>
  <c r="O186" i="29"/>
  <c r="Q186" i="29" s="1"/>
  <c r="I145" i="29"/>
  <c r="AG320" i="29"/>
  <c r="T140" i="29"/>
  <c r="H163" i="29"/>
  <c r="H340" i="29"/>
  <c r="U6" i="29"/>
  <c r="P207" i="29"/>
  <c r="AG396" i="29"/>
  <c r="H244" i="29"/>
  <c r="I91" i="29"/>
  <c r="H292" i="29"/>
  <c r="I331" i="29"/>
  <c r="I225" i="29"/>
  <c r="H193" i="29"/>
  <c r="P354" i="29"/>
  <c r="N390" i="29"/>
  <c r="I137" i="29"/>
  <c r="H298" i="29"/>
  <c r="H253" i="29"/>
  <c r="I229" i="29"/>
  <c r="H201" i="29"/>
  <c r="Z240" i="29"/>
  <c r="H197" i="29"/>
  <c r="H161" i="29"/>
  <c r="I293" i="29"/>
  <c r="H192" i="29"/>
  <c r="H368" i="29"/>
  <c r="I360" i="29"/>
  <c r="K360" i="29" s="1"/>
  <c r="I204" i="29"/>
  <c r="J318" i="29"/>
  <c r="T214" i="29"/>
  <c r="H324" i="29"/>
  <c r="T190" i="29"/>
  <c r="N176" i="29"/>
  <c r="I276" i="29"/>
  <c r="K276" i="29" s="1"/>
  <c r="I162" i="29"/>
  <c r="H138" i="29"/>
  <c r="O332" i="29"/>
  <c r="AA24" i="29"/>
  <c r="AH194" i="29"/>
  <c r="H61" i="29"/>
  <c r="H13" i="29"/>
  <c r="Z178" i="29"/>
  <c r="I388" i="29"/>
  <c r="H172" i="29"/>
  <c r="AA286" i="29"/>
  <c r="AA370" i="29"/>
  <c r="N344" i="29"/>
  <c r="AG13" i="29"/>
  <c r="AA96" i="29"/>
  <c r="N8" i="29"/>
  <c r="AG170" i="29"/>
  <c r="I33" i="29"/>
  <c r="T337" i="29"/>
  <c r="P59" i="29"/>
  <c r="Z288" i="29"/>
  <c r="N92" i="29"/>
  <c r="I354" i="29"/>
  <c r="U265" i="29"/>
  <c r="AG242" i="29"/>
  <c r="O59" i="29"/>
  <c r="AF194" i="29"/>
  <c r="AF266" i="29"/>
  <c r="I294" i="29"/>
  <c r="O239" i="29"/>
  <c r="F385" i="29"/>
  <c r="V385" i="29" s="1"/>
  <c r="F373" i="29"/>
  <c r="V373" i="29" s="1"/>
  <c r="F361" i="29"/>
  <c r="V361" i="29" s="1"/>
  <c r="F349" i="29"/>
  <c r="F337" i="29"/>
  <c r="AB337" i="29" s="1"/>
  <c r="F325" i="29"/>
  <c r="AH325" i="29" s="1"/>
  <c r="F313" i="29"/>
  <c r="AB313" i="29" s="1"/>
  <c r="F301" i="29"/>
  <c r="F289" i="29"/>
  <c r="F277" i="29"/>
  <c r="AH277" i="29" s="1"/>
  <c r="F265" i="29"/>
  <c r="V265" i="29" s="1"/>
  <c r="X265" i="29" s="1"/>
  <c r="F253" i="29"/>
  <c r="J253" i="29" s="1"/>
  <c r="F241" i="29"/>
  <c r="F229" i="29"/>
  <c r="AB229" i="29" s="1"/>
  <c r="F217" i="29"/>
  <c r="J217" i="29" s="1"/>
  <c r="F205" i="29"/>
  <c r="F193" i="29"/>
  <c r="J193" i="29" s="1"/>
  <c r="F181" i="29"/>
  <c r="F169" i="29"/>
  <c r="F157" i="29"/>
  <c r="F145" i="29"/>
  <c r="AH145" i="29" s="1"/>
  <c r="F133" i="29"/>
  <c r="F121" i="29"/>
  <c r="J121" i="29" s="1"/>
  <c r="F109" i="29"/>
  <c r="AB109" i="29" s="1"/>
  <c r="F97" i="29"/>
  <c r="AB97" i="29" s="1"/>
  <c r="F85" i="29"/>
  <c r="F73" i="29"/>
  <c r="F61" i="29"/>
  <c r="AB61" i="29" s="1"/>
  <c r="F49" i="29"/>
  <c r="F37" i="29"/>
  <c r="F25" i="29"/>
  <c r="V25" i="29" s="1"/>
  <c r="F13" i="29"/>
  <c r="F382" i="29"/>
  <c r="F358" i="29"/>
  <c r="AB358" i="29" s="1"/>
  <c r="F346" i="29"/>
  <c r="F310" i="29"/>
  <c r="AB310" i="29" s="1"/>
  <c r="F298" i="29"/>
  <c r="F274" i="29"/>
  <c r="F262" i="29"/>
  <c r="F250" i="29"/>
  <c r="F226" i="29"/>
  <c r="AB226" i="29" s="1"/>
  <c r="AD226" i="29" s="1"/>
  <c r="F214" i="29"/>
  <c r="F202" i="29"/>
  <c r="AB202" i="29" s="1"/>
  <c r="F166" i="29"/>
  <c r="F154" i="29"/>
  <c r="F130" i="29"/>
  <c r="F118" i="29"/>
  <c r="AB118" i="29" s="1"/>
  <c r="F106" i="29"/>
  <c r="AB106" i="29" s="1"/>
  <c r="F70" i="29"/>
  <c r="AB70" i="29" s="1"/>
  <c r="F58" i="29"/>
  <c r="J58" i="29" s="1"/>
  <c r="F46" i="29"/>
  <c r="F34" i="29"/>
  <c r="AB34" i="29" s="1"/>
  <c r="F22" i="29"/>
  <c r="AB22" i="29" s="1"/>
  <c r="AD22" i="29" s="1"/>
  <c r="F10" i="29"/>
  <c r="AB10" i="29" s="1"/>
  <c r="F384" i="29"/>
  <c r="AH384" i="29" s="1"/>
  <c r="AJ384" i="29" s="1"/>
  <c r="F372" i="29"/>
  <c r="AB372" i="29" s="1"/>
  <c r="AD372" i="29" s="1"/>
  <c r="F360" i="29"/>
  <c r="J360" i="29" s="1"/>
  <c r="F348" i="29"/>
  <c r="F324" i="29"/>
  <c r="J324" i="29" s="1"/>
  <c r="F312" i="29"/>
  <c r="AH312" i="29" s="1"/>
  <c r="F300" i="29"/>
  <c r="AB300" i="29" s="1"/>
  <c r="F288" i="29"/>
  <c r="J288" i="29" s="1"/>
  <c r="F276" i="29"/>
  <c r="F264" i="29"/>
  <c r="F252" i="29"/>
  <c r="F240" i="29"/>
  <c r="F228" i="29"/>
  <c r="F216" i="29"/>
  <c r="F204" i="29"/>
  <c r="F192" i="29"/>
  <c r="F180" i="29"/>
  <c r="F168" i="29"/>
  <c r="AH168" i="29" s="1"/>
  <c r="F156" i="29"/>
  <c r="J156" i="29" s="1"/>
  <c r="F144" i="29"/>
  <c r="F132" i="29"/>
  <c r="F120" i="29"/>
  <c r="J120" i="29" s="1"/>
  <c r="F108" i="29"/>
  <c r="F96" i="29"/>
  <c r="AH96" i="29" s="1"/>
  <c r="F84" i="29"/>
  <c r="F72" i="29"/>
  <c r="F60" i="29"/>
  <c r="F48" i="29"/>
  <c r="F36" i="29"/>
  <c r="F24" i="29"/>
  <c r="F12" i="29"/>
  <c r="F284" i="29"/>
  <c r="AH284" i="29" s="1"/>
  <c r="F31" i="29"/>
  <c r="F387" i="29"/>
  <c r="AB387" i="29" s="1"/>
  <c r="F375" i="29"/>
  <c r="F351" i="29"/>
  <c r="F339" i="29"/>
  <c r="F327" i="29"/>
  <c r="F315" i="29"/>
  <c r="F303" i="29"/>
  <c r="P303" i="29" s="1"/>
  <c r="F279" i="29"/>
  <c r="F267" i="29"/>
  <c r="F255" i="29"/>
  <c r="F243" i="29"/>
  <c r="F219" i="29"/>
  <c r="F195" i="29"/>
  <c r="AB195" i="29" s="1"/>
  <c r="F183" i="29"/>
  <c r="AB183" i="29" s="1"/>
  <c r="AD183" i="29" s="1"/>
  <c r="F135" i="29"/>
  <c r="F123" i="29"/>
  <c r="AB123" i="29" s="1"/>
  <c r="F111" i="29"/>
  <c r="F87" i="29"/>
  <c r="P87" i="29" s="1"/>
  <c r="R87" i="29" s="1"/>
  <c r="F75" i="29"/>
  <c r="P75" i="29" s="1"/>
  <c r="F63" i="29"/>
  <c r="F51" i="29"/>
  <c r="F27" i="29"/>
  <c r="F398" i="29"/>
  <c r="P398" i="29" s="1"/>
  <c r="F400" i="29"/>
  <c r="F286" i="29"/>
  <c r="P286" i="29" s="1"/>
  <c r="F190" i="29"/>
  <c r="V190" i="29" s="1"/>
  <c r="X190" i="29" s="1"/>
  <c r="F178" i="29"/>
  <c r="AB178" i="29" s="1"/>
  <c r="F142" i="29"/>
  <c r="AB142" i="29" s="1"/>
  <c r="F397" i="29"/>
  <c r="F399" i="29"/>
  <c r="F380" i="29"/>
  <c r="F368" i="29"/>
  <c r="P368" i="29" s="1"/>
  <c r="F356" i="29"/>
  <c r="AB356" i="29" s="1"/>
  <c r="F344" i="29"/>
  <c r="F332" i="29"/>
  <c r="F320" i="29"/>
  <c r="AH320" i="29" s="1"/>
  <c r="AJ320" i="29" s="1"/>
  <c r="F308" i="29"/>
  <c r="F296" i="29"/>
  <c r="F272" i="29"/>
  <c r="V272" i="29" s="1"/>
  <c r="F260" i="29"/>
  <c r="AH260" i="29" s="1"/>
  <c r="F248" i="29"/>
  <c r="F236" i="29"/>
  <c r="J236" i="29" s="1"/>
  <c r="F224" i="29"/>
  <c r="F212" i="29"/>
  <c r="F200" i="29"/>
  <c r="F188" i="29"/>
  <c r="F176" i="29"/>
  <c r="P176" i="29" s="1"/>
  <c r="F164" i="29"/>
  <c r="F152" i="29"/>
  <c r="AH152" i="29" s="1"/>
  <c r="F140" i="29"/>
  <c r="F128" i="29"/>
  <c r="AH128" i="29" s="1"/>
  <c r="F116" i="29"/>
  <c r="F104" i="29"/>
  <c r="F92" i="29"/>
  <c r="F80" i="29"/>
  <c r="AH80" i="29" s="1"/>
  <c r="F68" i="29"/>
  <c r="F56" i="29"/>
  <c r="F44" i="29"/>
  <c r="F32" i="29"/>
  <c r="P32" i="29" s="1"/>
  <c r="F20" i="29"/>
  <c r="AH20" i="29" s="1"/>
  <c r="AJ20" i="29" s="1"/>
  <c r="F8" i="29"/>
  <c r="V8" i="29" s="1"/>
  <c r="F3" i="29"/>
  <c r="V3" i="29" s="1"/>
  <c r="F377" i="29"/>
  <c r="AH377" i="29" s="1"/>
  <c r="F365" i="29"/>
  <c r="V365" i="29" s="1"/>
  <c r="F353" i="29"/>
  <c r="AH353" i="29" s="1"/>
  <c r="F341" i="29"/>
  <c r="F329" i="29"/>
  <c r="F317" i="29"/>
  <c r="F305" i="29"/>
  <c r="F281" i="29"/>
  <c r="V281" i="29" s="1"/>
  <c r="F269" i="29"/>
  <c r="F257" i="29"/>
  <c r="F245" i="29"/>
  <c r="AH245" i="29" s="1"/>
  <c r="F233" i="29"/>
  <c r="F221" i="29"/>
  <c r="F197" i="29"/>
  <c r="V197" i="29" s="1"/>
  <c r="F173" i="29"/>
  <c r="F161" i="29"/>
  <c r="V161" i="29" s="1"/>
  <c r="F149" i="29"/>
  <c r="F125" i="29"/>
  <c r="F113" i="29"/>
  <c r="J113" i="29" s="1"/>
  <c r="F89" i="29"/>
  <c r="F77" i="29"/>
  <c r="F65" i="29"/>
  <c r="F53" i="29"/>
  <c r="F41" i="29"/>
  <c r="F29" i="29"/>
  <c r="V29" i="29" s="1"/>
  <c r="F17" i="29"/>
  <c r="F5" i="29"/>
  <c r="V5" i="29" s="1"/>
  <c r="F271" i="29"/>
  <c r="P271" i="29" s="1"/>
  <c r="R271" i="29" s="1"/>
  <c r="F259" i="29"/>
  <c r="F175" i="29"/>
  <c r="F115" i="29"/>
  <c r="F160" i="29"/>
  <c r="P160" i="29" s="1"/>
  <c r="F16" i="29"/>
  <c r="F246" i="29"/>
  <c r="AB246" i="29" s="1"/>
  <c r="F396" i="29"/>
  <c r="AH396" i="29" s="1"/>
  <c r="F386" i="29"/>
  <c r="F374" i="29"/>
  <c r="F362" i="29"/>
  <c r="F350" i="29"/>
  <c r="AH350" i="29" s="1"/>
  <c r="F338" i="29"/>
  <c r="F314" i="29"/>
  <c r="F278" i="29"/>
  <c r="AH278" i="29" s="1"/>
  <c r="F254" i="29"/>
  <c r="P254" i="29" s="1"/>
  <c r="F218" i="29"/>
  <c r="F206" i="29"/>
  <c r="F182" i="29"/>
  <c r="F170" i="29"/>
  <c r="F158" i="29"/>
  <c r="P158" i="29" s="1"/>
  <c r="F134" i="29"/>
  <c r="F98" i="29"/>
  <c r="P98" i="29" s="1"/>
  <c r="F86" i="29"/>
  <c r="J109" i="29"/>
  <c r="F238" i="29"/>
  <c r="F393" i="29"/>
  <c r="AH393" i="29" s="1"/>
  <c r="F392" i="29"/>
  <c r="F343" i="29"/>
  <c r="AB343" i="29" s="1"/>
  <c r="F319" i="29"/>
  <c r="F295" i="29"/>
  <c r="AB295" i="29" s="1"/>
  <c r="F247" i="29"/>
  <c r="F199" i="29"/>
  <c r="F151" i="29"/>
  <c r="F103" i="29"/>
  <c r="F55" i="29"/>
  <c r="F7" i="29"/>
  <c r="AH7" i="29" s="1"/>
  <c r="F209" i="29"/>
  <c r="F137" i="29"/>
  <c r="F290" i="29"/>
  <c r="F266" i="29"/>
  <c r="F242" i="29"/>
  <c r="F122" i="29"/>
  <c r="F395" i="29"/>
  <c r="F390" i="29"/>
  <c r="P390" i="29" s="1"/>
  <c r="F74" i="29"/>
  <c r="F62" i="29"/>
  <c r="AH62" i="29" s="1"/>
  <c r="F50" i="29"/>
  <c r="F38" i="29"/>
  <c r="F26" i="29"/>
  <c r="F388" i="29"/>
  <c r="F376" i="29"/>
  <c r="V376" i="29" s="1"/>
  <c r="F364" i="29"/>
  <c r="F352" i="29"/>
  <c r="F340" i="29"/>
  <c r="V340" i="29" s="1"/>
  <c r="F328" i="29"/>
  <c r="F316" i="29"/>
  <c r="F304" i="29"/>
  <c r="F292" i="29"/>
  <c r="F280" i="29"/>
  <c r="J280" i="29" s="1"/>
  <c r="F268" i="29"/>
  <c r="J268" i="29" s="1"/>
  <c r="F244" i="29"/>
  <c r="F232" i="29"/>
  <c r="J232" i="29" s="1"/>
  <c r="F220" i="29"/>
  <c r="J220" i="29" s="1"/>
  <c r="L220" i="29" s="1"/>
  <c r="F196" i="29"/>
  <c r="F184" i="29"/>
  <c r="V184" i="29" s="1"/>
  <c r="F172" i="29"/>
  <c r="J172" i="29" s="1"/>
  <c r="F148" i="29"/>
  <c r="F124" i="29"/>
  <c r="F112" i="29"/>
  <c r="P112" i="29" s="1"/>
  <c r="F100" i="29"/>
  <c r="F88" i="29"/>
  <c r="F76" i="29"/>
  <c r="F64" i="29"/>
  <c r="F52" i="29"/>
  <c r="F40" i="29"/>
  <c r="F28" i="29"/>
  <c r="F4" i="29"/>
  <c r="F391" i="29"/>
  <c r="F383" i="29"/>
  <c r="F311" i="29"/>
  <c r="F251" i="29"/>
  <c r="F239" i="29"/>
  <c r="F203" i="29"/>
  <c r="F155" i="29"/>
  <c r="F95" i="29"/>
  <c r="P95" i="29" s="1"/>
  <c r="F83" i="29"/>
  <c r="F47" i="29"/>
  <c r="AH47" i="29" s="1"/>
  <c r="AJ47" i="29" s="1"/>
  <c r="F11" i="29"/>
  <c r="AA387" i="29"/>
  <c r="AC387" i="29" s="1"/>
  <c r="AG269" i="29"/>
  <c r="AI269" i="29" s="1"/>
  <c r="T13" i="29"/>
  <c r="O143" i="29"/>
  <c r="J57" i="29"/>
  <c r="L57" i="29" s="1"/>
  <c r="Z315" i="29"/>
  <c r="N119" i="29"/>
  <c r="P275" i="29"/>
  <c r="AB39" i="29"/>
  <c r="H141" i="29"/>
  <c r="P167" i="29"/>
  <c r="V349" i="29"/>
  <c r="AB351" i="29"/>
  <c r="P351" i="29"/>
  <c r="R351" i="29" s="1"/>
  <c r="P111" i="29"/>
  <c r="AH111" i="29"/>
  <c r="AJ111" i="29" s="1"/>
  <c r="AB63" i="29"/>
  <c r="P63" i="29"/>
  <c r="AH266" i="29"/>
  <c r="P266" i="29"/>
  <c r="AH122" i="29"/>
  <c r="P122" i="29"/>
  <c r="AB240" i="29"/>
  <c r="AD240" i="29" s="1"/>
  <c r="AH240" i="29"/>
  <c r="AJ240" i="29" s="1"/>
  <c r="V132" i="29"/>
  <c r="J132" i="29"/>
  <c r="V383" i="29"/>
  <c r="AB383" i="29"/>
  <c r="AB139" i="29"/>
  <c r="P139" i="29"/>
  <c r="AH345" i="29"/>
  <c r="AJ345" i="29" s="1"/>
  <c r="J345" i="29"/>
  <c r="P309" i="29"/>
  <c r="AH309" i="29"/>
  <c r="AJ309" i="29" s="1"/>
  <c r="J201" i="29"/>
  <c r="AH201" i="29"/>
  <c r="AH141" i="29"/>
  <c r="AJ141" i="29" s="1"/>
  <c r="J141" i="29"/>
  <c r="J33" i="29"/>
  <c r="AH33" i="29"/>
  <c r="AJ33" i="29" s="1"/>
  <c r="AH378" i="29"/>
  <c r="AJ378" i="29" s="1"/>
  <c r="P378" i="29"/>
  <c r="J378" i="29"/>
  <c r="AH344" i="29"/>
  <c r="P344" i="29"/>
  <c r="AH224" i="29"/>
  <c r="AJ224" i="29" s="1"/>
  <c r="V224" i="29"/>
  <c r="X224" i="29" s="1"/>
  <c r="V188" i="29"/>
  <c r="AH188" i="29"/>
  <c r="V104" i="29"/>
  <c r="X104" i="29" s="1"/>
  <c r="AH104" i="29"/>
  <c r="P92" i="29"/>
  <c r="V92" i="29"/>
  <c r="V89" i="29"/>
  <c r="AH89" i="29"/>
  <c r="AB55" i="29"/>
  <c r="AD55" i="29" s="1"/>
  <c r="AH55" i="29"/>
  <c r="P170" i="29"/>
  <c r="J170" i="29"/>
  <c r="L170" i="29" s="1"/>
  <c r="J388" i="29"/>
  <c r="AH388" i="29"/>
  <c r="AJ388" i="29" s="1"/>
  <c r="P328" i="29"/>
  <c r="R328" i="29" s="1"/>
  <c r="J328" i="29"/>
  <c r="J292" i="29"/>
  <c r="V292" i="29"/>
  <c r="F230" i="29"/>
  <c r="AB230" i="29" s="1"/>
  <c r="F146" i="29"/>
  <c r="V109" i="29"/>
  <c r="X109" i="29" s="1"/>
  <c r="F287" i="29"/>
  <c r="AB287" i="29" s="1"/>
  <c r="F143" i="29"/>
  <c r="P143" i="29" s="1"/>
  <c r="F23" i="29"/>
  <c r="V23" i="29" s="1"/>
  <c r="AH197" i="29"/>
  <c r="AJ197" i="29" s="1"/>
  <c r="J337" i="29"/>
  <c r="L337" i="29" s="1"/>
  <c r="J229" i="29"/>
  <c r="L229" i="29" s="1"/>
  <c r="P227" i="29"/>
  <c r="AB286" i="29"/>
  <c r="AH356" i="29"/>
  <c r="J61" i="29"/>
  <c r="F258" i="29"/>
  <c r="AB258" i="29" s="1"/>
  <c r="F114" i="29"/>
  <c r="P114" i="29" s="1"/>
  <c r="J381" i="29"/>
  <c r="J357" i="29"/>
  <c r="L357" i="29" s="1"/>
  <c r="J309" i="29"/>
  <c r="J297" i="29"/>
  <c r="J285" i="29"/>
  <c r="J225" i="29"/>
  <c r="L225" i="29" s="1"/>
  <c r="J189" i="29"/>
  <c r="L189" i="29" s="1"/>
  <c r="J165" i="29"/>
  <c r="L165" i="29" s="1"/>
  <c r="J129" i="29"/>
  <c r="J93" i="29"/>
  <c r="J81" i="29"/>
  <c r="J21" i="29"/>
  <c r="J9" i="29"/>
  <c r="P395" i="29"/>
  <c r="P371" i="29"/>
  <c r="P359" i="29"/>
  <c r="P347" i="29"/>
  <c r="P323" i="29"/>
  <c r="P251" i="29"/>
  <c r="P191" i="29"/>
  <c r="R191" i="29" s="1"/>
  <c r="P155" i="29"/>
  <c r="R155" i="29" s="1"/>
  <c r="P107" i="29"/>
  <c r="P83" i="29"/>
  <c r="P71" i="29"/>
  <c r="P35" i="29"/>
  <c r="R35" i="29" s="1"/>
  <c r="P11" i="29"/>
  <c r="V325" i="29"/>
  <c r="V313" i="29"/>
  <c r="X313" i="29" s="1"/>
  <c r="V301" i="29"/>
  <c r="V289" i="29"/>
  <c r="X289" i="29" s="1"/>
  <c r="V253" i="29"/>
  <c r="V241" i="29"/>
  <c r="V229" i="29"/>
  <c r="V205" i="29"/>
  <c r="V133" i="29"/>
  <c r="V121" i="29"/>
  <c r="X121" i="29" s="1"/>
  <c r="V61" i="29"/>
  <c r="V49" i="29"/>
  <c r="X49" i="29" s="1"/>
  <c r="V37" i="29"/>
  <c r="AB363" i="29"/>
  <c r="AD363" i="29" s="1"/>
  <c r="AB327" i="29"/>
  <c r="AB303" i="29"/>
  <c r="AB291" i="29"/>
  <c r="AB243" i="29"/>
  <c r="AB171" i="29"/>
  <c r="AB159" i="29"/>
  <c r="AB147" i="29"/>
  <c r="AB111" i="29"/>
  <c r="AB51" i="29"/>
  <c r="AD51" i="29" s="1"/>
  <c r="AB27" i="29"/>
  <c r="AH329" i="29"/>
  <c r="AH317" i="29"/>
  <c r="AH281" i="29"/>
  <c r="AH257" i="29"/>
  <c r="AH221" i="29"/>
  <c r="AH209" i="29"/>
  <c r="AH185" i="29"/>
  <c r="AJ185" i="29" s="1"/>
  <c r="AH125" i="29"/>
  <c r="AH113" i="29"/>
  <c r="AH65" i="29"/>
  <c r="AH40" i="29"/>
  <c r="AH16" i="29"/>
  <c r="J380" i="29"/>
  <c r="J332" i="29"/>
  <c r="J296" i="29"/>
  <c r="J260" i="29"/>
  <c r="J248" i="29"/>
  <c r="J176" i="29"/>
  <c r="J164" i="29"/>
  <c r="J92" i="29"/>
  <c r="J68" i="29"/>
  <c r="P358" i="29"/>
  <c r="P310" i="29"/>
  <c r="P262" i="29"/>
  <c r="P238" i="29"/>
  <c r="P214" i="29"/>
  <c r="P202" i="29"/>
  <c r="P190" i="29"/>
  <c r="P178" i="29"/>
  <c r="P166" i="29"/>
  <c r="P154" i="29"/>
  <c r="P142" i="29"/>
  <c r="P106" i="29"/>
  <c r="P94" i="29"/>
  <c r="P82" i="29"/>
  <c r="P70" i="29"/>
  <c r="P34" i="29"/>
  <c r="P10" i="29"/>
  <c r="V396" i="29"/>
  <c r="V384" i="29"/>
  <c r="V372" i="29"/>
  <c r="V360" i="29"/>
  <c r="V348" i="29"/>
  <c r="V312" i="29"/>
  <c r="V300" i="29"/>
  <c r="V264" i="29"/>
  <c r="V228" i="29"/>
  <c r="V216" i="29"/>
  <c r="V192" i="29"/>
  <c r="V60" i="29"/>
  <c r="V36" i="29"/>
  <c r="V24" i="29"/>
  <c r="AB386" i="29"/>
  <c r="AB374" i="29"/>
  <c r="AB350" i="29"/>
  <c r="AD350" i="29" s="1"/>
  <c r="AB302" i="29"/>
  <c r="AD302" i="29" s="1"/>
  <c r="AB278" i="29"/>
  <c r="AB254" i="29"/>
  <c r="AB242" i="29"/>
  <c r="AB218" i="29"/>
  <c r="AB206" i="29"/>
  <c r="AB182" i="29"/>
  <c r="AB158" i="29"/>
  <c r="AB134" i="29"/>
  <c r="AB110" i="29"/>
  <c r="AB86" i="29"/>
  <c r="AB74" i="29"/>
  <c r="AB62" i="29"/>
  <c r="AB38" i="29"/>
  <c r="AB26" i="29"/>
  <c r="AD26" i="29" s="1"/>
  <c r="AH400" i="29"/>
  <c r="AH376" i="29"/>
  <c r="AH340" i="29"/>
  <c r="AH328" i="29"/>
  <c r="AH316" i="29"/>
  <c r="AH304" i="29"/>
  <c r="AH220" i="29"/>
  <c r="AH208" i="29"/>
  <c r="AH172" i="29"/>
  <c r="AH148" i="29"/>
  <c r="AH136" i="29"/>
  <c r="AH124" i="29"/>
  <c r="AH64" i="29"/>
  <c r="AH51" i="29"/>
  <c r="AH39" i="29"/>
  <c r="J355" i="29"/>
  <c r="J319" i="29"/>
  <c r="J283" i="29"/>
  <c r="J271" i="29"/>
  <c r="J259" i="29"/>
  <c r="J199" i="29"/>
  <c r="J187" i="29"/>
  <c r="J151" i="29"/>
  <c r="J139" i="29"/>
  <c r="J127" i="29"/>
  <c r="J115" i="29"/>
  <c r="J103" i="29"/>
  <c r="J43" i="29"/>
  <c r="J31" i="29"/>
  <c r="J7" i="29"/>
  <c r="P369" i="29"/>
  <c r="P333" i="29"/>
  <c r="P321" i="29"/>
  <c r="P297" i="29"/>
  <c r="P249" i="29"/>
  <c r="P225" i="29"/>
  <c r="P213" i="29"/>
  <c r="P201" i="29"/>
  <c r="P189" i="29"/>
  <c r="P177" i="29"/>
  <c r="P153" i="29"/>
  <c r="P129" i="29"/>
  <c r="R129" i="29" s="1"/>
  <c r="P93" i="29"/>
  <c r="P57" i="29"/>
  <c r="P45" i="29"/>
  <c r="P33" i="29"/>
  <c r="P21" i="29"/>
  <c r="V371" i="29"/>
  <c r="X371" i="29" s="1"/>
  <c r="V335" i="29"/>
  <c r="V299" i="29"/>
  <c r="V251" i="29"/>
  <c r="V239" i="29"/>
  <c r="V227" i="29"/>
  <c r="V203" i="29"/>
  <c r="V167" i="29"/>
  <c r="V131" i="29"/>
  <c r="V107" i="29"/>
  <c r="V95" i="29"/>
  <c r="V83" i="29"/>
  <c r="V71" i="29"/>
  <c r="V59" i="29"/>
  <c r="V47" i="29"/>
  <c r="V11" i="29"/>
  <c r="AB361" i="29"/>
  <c r="AB349" i="29"/>
  <c r="AB301" i="29"/>
  <c r="AB217" i="29"/>
  <c r="AB181" i="29"/>
  <c r="AD181" i="29" s="1"/>
  <c r="AB145" i="29"/>
  <c r="AB133" i="29"/>
  <c r="AB49" i="29"/>
  <c r="AB37" i="29"/>
  <c r="AB13" i="29"/>
  <c r="AH327" i="29"/>
  <c r="AH291" i="29"/>
  <c r="AH279" i="29"/>
  <c r="AJ279" i="29" s="1"/>
  <c r="AH219" i="29"/>
  <c r="AH207" i="29"/>
  <c r="AH183" i="29"/>
  <c r="AJ183" i="29" s="1"/>
  <c r="AH135" i="29"/>
  <c r="AH63" i="29"/>
  <c r="AH38" i="29"/>
  <c r="J390" i="29"/>
  <c r="J366" i="29"/>
  <c r="J330" i="29"/>
  <c r="J306" i="29"/>
  <c r="J234" i="29"/>
  <c r="J210" i="29"/>
  <c r="J150" i="29"/>
  <c r="J126" i="29"/>
  <c r="L126" i="29" s="1"/>
  <c r="J102" i="29"/>
  <c r="J90" i="29"/>
  <c r="J78" i="29"/>
  <c r="J54" i="29"/>
  <c r="J6" i="29"/>
  <c r="P392" i="29"/>
  <c r="P380" i="29"/>
  <c r="P356" i="29"/>
  <c r="P308" i="29"/>
  <c r="P272" i="29"/>
  <c r="P260" i="29"/>
  <c r="P248" i="29"/>
  <c r="R248" i="29" s="1"/>
  <c r="P200" i="29"/>
  <c r="P188" i="29"/>
  <c r="P164" i="29"/>
  <c r="P116" i="29"/>
  <c r="P80" i="29"/>
  <c r="P44" i="29"/>
  <c r="P20" i="29"/>
  <c r="V382" i="29"/>
  <c r="V346" i="29"/>
  <c r="V322" i="29"/>
  <c r="V310" i="29"/>
  <c r="V286" i="29"/>
  <c r="V274" i="29"/>
  <c r="V262" i="29"/>
  <c r="V202" i="29"/>
  <c r="V178" i="29"/>
  <c r="V166" i="29"/>
  <c r="V154" i="29"/>
  <c r="V118" i="29"/>
  <c r="V106" i="29"/>
  <c r="V82" i="29"/>
  <c r="V22" i="29"/>
  <c r="AB336" i="29"/>
  <c r="AB324" i="29"/>
  <c r="AD324" i="29" s="1"/>
  <c r="AB312" i="29"/>
  <c r="AB228" i="29"/>
  <c r="AB204" i="29"/>
  <c r="AB180" i="29"/>
  <c r="AB168" i="29"/>
  <c r="AB132" i="29"/>
  <c r="AB96" i="29"/>
  <c r="AB84" i="29"/>
  <c r="AB72" i="29"/>
  <c r="AB60" i="29"/>
  <c r="AB48" i="29"/>
  <c r="AB24" i="29"/>
  <c r="AD24" i="29" s="1"/>
  <c r="AH374" i="29"/>
  <c r="AH338" i="29"/>
  <c r="AH302" i="29"/>
  <c r="AH290" i="29"/>
  <c r="AH254" i="29"/>
  <c r="AH218" i="29"/>
  <c r="AH206" i="29"/>
  <c r="AH134" i="29"/>
  <c r="AH98" i="29"/>
  <c r="AH86" i="29"/>
  <c r="AH74" i="29"/>
  <c r="J377" i="29"/>
  <c r="J317" i="29"/>
  <c r="J305" i="29"/>
  <c r="J257" i="29"/>
  <c r="J221" i="29"/>
  <c r="J197" i="29"/>
  <c r="J185" i="29"/>
  <c r="J149" i="29"/>
  <c r="J137" i="29"/>
  <c r="J101" i="29"/>
  <c r="J65" i="29"/>
  <c r="J41" i="29"/>
  <c r="J364" i="29"/>
  <c r="J352" i="29"/>
  <c r="J304" i="29"/>
  <c r="J244" i="29"/>
  <c r="J208" i="29"/>
  <c r="J184" i="29"/>
  <c r="J148" i="29"/>
  <c r="J136" i="29"/>
  <c r="J124" i="29"/>
  <c r="J76" i="29"/>
  <c r="J64" i="29"/>
  <c r="J16" i="29"/>
  <c r="P366" i="29"/>
  <c r="P330" i="29"/>
  <c r="P306" i="29"/>
  <c r="P282" i="29"/>
  <c r="P270" i="29"/>
  <c r="P234" i="29"/>
  <c r="P210" i="29"/>
  <c r="P162" i="29"/>
  <c r="P126" i="29"/>
  <c r="P90" i="29"/>
  <c r="P42" i="29"/>
  <c r="P18" i="29"/>
  <c r="P6" i="29"/>
  <c r="V392" i="29"/>
  <c r="V344" i="29"/>
  <c r="V332" i="29"/>
  <c r="V320" i="29"/>
  <c r="V308" i="29"/>
  <c r="V296" i="29"/>
  <c r="V236" i="29"/>
  <c r="V212" i="29"/>
  <c r="V176" i="29"/>
  <c r="V164" i="29"/>
  <c r="V128" i="29"/>
  <c r="X128" i="29" s="1"/>
  <c r="V68" i="29"/>
  <c r="V32" i="29"/>
  <c r="V20" i="29"/>
  <c r="AB382" i="29"/>
  <c r="AB334" i="29"/>
  <c r="AB298" i="29"/>
  <c r="AB274" i="29"/>
  <c r="AB238" i="29"/>
  <c r="AB214" i="29"/>
  <c r="AD214" i="29" s="1"/>
  <c r="AB190" i="29"/>
  <c r="AB130" i="29"/>
  <c r="AB94" i="29"/>
  <c r="AB82" i="29"/>
  <c r="AD82" i="29" s="1"/>
  <c r="AH372" i="29"/>
  <c r="AJ372" i="29" s="1"/>
  <c r="AH360" i="29"/>
  <c r="AH348" i="29"/>
  <c r="AH336" i="29"/>
  <c r="AJ336" i="29" s="1"/>
  <c r="AH300" i="29"/>
  <c r="AH288" i="29"/>
  <c r="AH264" i="29"/>
  <c r="AH228" i="29"/>
  <c r="AH216" i="29"/>
  <c r="AH204" i="29"/>
  <c r="AH192" i="29"/>
  <c r="AJ192" i="29" s="1"/>
  <c r="AH156" i="29"/>
  <c r="AH144" i="29"/>
  <c r="AH132" i="29"/>
  <c r="AJ132" i="29" s="1"/>
  <c r="AH120" i="29"/>
  <c r="AH84" i="29"/>
  <c r="AH72" i="29"/>
  <c r="AH60" i="29"/>
  <c r="AJ60" i="29" s="1"/>
  <c r="J387" i="29"/>
  <c r="J279" i="29"/>
  <c r="J171" i="29"/>
  <c r="J159" i="29"/>
  <c r="J123" i="29"/>
  <c r="J27" i="29"/>
  <c r="P365" i="29"/>
  <c r="P353" i="29"/>
  <c r="P269" i="29"/>
  <c r="P233" i="29"/>
  <c r="P209" i="29"/>
  <c r="P101" i="29"/>
  <c r="P77" i="29"/>
  <c r="V367" i="29"/>
  <c r="V355" i="29"/>
  <c r="V343" i="29"/>
  <c r="V223" i="29"/>
  <c r="V199" i="29"/>
  <c r="V127" i="29"/>
  <c r="V115" i="29"/>
  <c r="V103" i="29"/>
  <c r="V91" i="29"/>
  <c r="V79" i="29"/>
  <c r="V67" i="29"/>
  <c r="V55" i="29"/>
  <c r="V43" i="29"/>
  <c r="V31" i="29"/>
  <c r="V19" i="29"/>
  <c r="V7" i="29"/>
  <c r="AB381" i="29"/>
  <c r="AB369" i="29"/>
  <c r="AB357" i="29"/>
  <c r="AB345" i="29"/>
  <c r="AB333" i="29"/>
  <c r="AB321" i="29"/>
  <c r="AB309" i="29"/>
  <c r="AB297" i="29"/>
  <c r="AB285" i="29"/>
  <c r="AB273" i="29"/>
  <c r="AB261" i="29"/>
  <c r="AB237" i="29"/>
  <c r="AB225" i="29"/>
  <c r="AB213" i="29"/>
  <c r="AB201" i="29"/>
  <c r="AB189" i="29"/>
  <c r="AB177" i="29"/>
  <c r="AB165" i="29"/>
  <c r="AB153" i="29"/>
  <c r="AB141" i="29"/>
  <c r="AB129" i="29"/>
  <c r="AB117" i="29"/>
  <c r="AB105" i="29"/>
  <c r="AB93" i="29"/>
  <c r="AB81" i="29"/>
  <c r="AB69" i="29"/>
  <c r="AB57" i="29"/>
  <c r="AB45" i="29"/>
  <c r="AB33" i="29"/>
  <c r="AB21" i="29"/>
  <c r="AB9" i="29"/>
  <c r="AH323" i="29"/>
  <c r="AH251" i="29"/>
  <c r="AH239" i="29"/>
  <c r="AH203" i="29"/>
  <c r="AH95" i="29"/>
  <c r="AH22" i="29"/>
  <c r="J374" i="29"/>
  <c r="J362" i="29"/>
  <c r="J314" i="29"/>
  <c r="J290" i="29"/>
  <c r="J266" i="29"/>
  <c r="J242" i="29"/>
  <c r="J218" i="29"/>
  <c r="J206" i="29"/>
  <c r="J134" i="29"/>
  <c r="J86" i="29"/>
  <c r="J74" i="29"/>
  <c r="J14" i="29"/>
  <c r="P388" i="29"/>
  <c r="P364" i="29"/>
  <c r="P352" i="29"/>
  <c r="P340" i="29"/>
  <c r="P304" i="29"/>
  <c r="P280" i="29"/>
  <c r="P256" i="29"/>
  <c r="P232" i="29"/>
  <c r="P136" i="29"/>
  <c r="P100" i="29"/>
  <c r="P64" i="29"/>
  <c r="R64" i="29" s="1"/>
  <c r="P40" i="29"/>
  <c r="V390" i="29"/>
  <c r="V378" i="29"/>
  <c r="V354" i="29"/>
  <c r="V342" i="29"/>
  <c r="V306" i="29"/>
  <c r="V294" i="29"/>
  <c r="V270" i="29"/>
  <c r="V246" i="29"/>
  <c r="V198" i="29"/>
  <c r="V186" i="29"/>
  <c r="V138" i="29"/>
  <c r="V126" i="29"/>
  <c r="V90" i="29"/>
  <c r="V78" i="29"/>
  <c r="AB332" i="29"/>
  <c r="AB296" i="29"/>
  <c r="AB188" i="29"/>
  <c r="AB152" i="29"/>
  <c r="AB140" i="29"/>
  <c r="AB128" i="29"/>
  <c r="AB116" i="29"/>
  <c r="AB80" i="29"/>
  <c r="AB56" i="29"/>
  <c r="AB20" i="29"/>
  <c r="AH394" i="29"/>
  <c r="AH382" i="29"/>
  <c r="AH370" i="29"/>
  <c r="AH322" i="29"/>
  <c r="AH298" i="29"/>
  <c r="AH250" i="29"/>
  <c r="AH226" i="29"/>
  <c r="AH214" i="29"/>
  <c r="AJ214" i="29" s="1"/>
  <c r="AH178" i="29"/>
  <c r="AH154" i="29"/>
  <c r="AJ154" i="29" s="1"/>
  <c r="AH106" i="29"/>
  <c r="AH82" i="29"/>
  <c r="AH70" i="29"/>
  <c r="J385" i="29"/>
  <c r="J361" i="29"/>
  <c r="J313" i="29"/>
  <c r="J205" i="29"/>
  <c r="J181" i="29"/>
  <c r="J133" i="29"/>
  <c r="L133" i="29" s="1"/>
  <c r="J85" i="29"/>
  <c r="J73" i="29"/>
  <c r="P315" i="29"/>
  <c r="R315" i="29" s="1"/>
  <c r="P291" i="29"/>
  <c r="P279" i="29"/>
  <c r="P255" i="29"/>
  <c r="P243" i="29"/>
  <c r="P159" i="29"/>
  <c r="P51" i="29"/>
  <c r="V377" i="29"/>
  <c r="V353" i="29"/>
  <c r="V341" i="29"/>
  <c r="V329" i="29"/>
  <c r="X329" i="29" s="1"/>
  <c r="V317" i="29"/>
  <c r="V293" i="29"/>
  <c r="V245" i="29"/>
  <c r="V233" i="29"/>
  <c r="V221" i="29"/>
  <c r="V209" i="29"/>
  <c r="V185" i="29"/>
  <c r="V173" i="29"/>
  <c r="V149" i="29"/>
  <c r="V125" i="29"/>
  <c r="V113" i="29"/>
  <c r="V77" i="29"/>
  <c r="V53" i="29"/>
  <c r="V41" i="29"/>
  <c r="X41" i="29" s="1"/>
  <c r="AB391" i="29"/>
  <c r="AB379" i="29"/>
  <c r="AB367" i="29"/>
  <c r="AB355" i="29"/>
  <c r="AB331" i="29"/>
  <c r="AB319" i="29"/>
  <c r="AB307" i="29"/>
  <c r="AB283" i="29"/>
  <c r="AB271" i="29"/>
  <c r="AB259" i="29"/>
  <c r="AB247" i="29"/>
  <c r="AB211" i="29"/>
  <c r="AD211" i="29" s="1"/>
  <c r="AB199" i="29"/>
  <c r="AB187" i="29"/>
  <c r="AB175" i="29"/>
  <c r="AB163" i="29"/>
  <c r="AB151" i="29"/>
  <c r="AB127" i="29"/>
  <c r="AB115" i="29"/>
  <c r="AB103" i="29"/>
  <c r="AB79" i="29"/>
  <c r="AD79" i="29" s="1"/>
  <c r="AB67" i="29"/>
  <c r="AB43" i="29"/>
  <c r="AB31" i="29"/>
  <c r="AD31" i="29" s="1"/>
  <c r="AB19" i="29"/>
  <c r="AD19" i="29" s="1"/>
  <c r="AB7" i="29"/>
  <c r="AH321" i="29"/>
  <c r="AH273" i="29"/>
  <c r="AH105" i="29"/>
  <c r="AJ105" i="29" s="1"/>
  <c r="AH57" i="29"/>
  <c r="J348" i="29"/>
  <c r="J336" i="29"/>
  <c r="J240" i="29"/>
  <c r="J228" i="29"/>
  <c r="J204" i="29"/>
  <c r="J96" i="29"/>
  <c r="J84" i="29"/>
  <c r="L84" i="29" s="1"/>
  <c r="J60" i="29"/>
  <c r="P362" i="29"/>
  <c r="P338" i="29"/>
  <c r="P194" i="29"/>
  <c r="P86" i="29"/>
  <c r="P74" i="29"/>
  <c r="P62" i="29"/>
  <c r="V388" i="29"/>
  <c r="V352" i="29"/>
  <c r="V328" i="29"/>
  <c r="V316" i="29"/>
  <c r="X316" i="29" s="1"/>
  <c r="V268" i="29"/>
  <c r="X268" i="29" s="1"/>
  <c r="V232" i="29"/>
  <c r="V172" i="29"/>
  <c r="V160" i="29"/>
  <c r="V148" i="29"/>
  <c r="V100" i="29"/>
  <c r="V40" i="29"/>
  <c r="V28" i="29"/>
  <c r="V16" i="29"/>
  <c r="V4" i="29"/>
  <c r="AB390" i="29"/>
  <c r="AB378" i="29"/>
  <c r="AD378" i="29" s="1"/>
  <c r="AB354" i="29"/>
  <c r="AB318" i="29"/>
  <c r="AB306" i="29"/>
  <c r="AB282" i="29"/>
  <c r="AD282" i="29" s="1"/>
  <c r="AB234" i="29"/>
  <c r="AB222" i="29"/>
  <c r="AB210" i="29"/>
  <c r="AB198" i="29"/>
  <c r="AB186" i="29"/>
  <c r="AB174" i="29"/>
  <c r="AB150" i="29"/>
  <c r="AB138" i="29"/>
  <c r="AB126" i="29"/>
  <c r="AD126" i="29" s="1"/>
  <c r="AB102" i="29"/>
  <c r="AB90" i="29"/>
  <c r="AB78" i="29"/>
  <c r="AB66" i="29"/>
  <c r="AB54" i="29"/>
  <c r="AB42" i="29"/>
  <c r="AD42" i="29" s="1"/>
  <c r="AB30" i="29"/>
  <c r="AB18" i="29"/>
  <c r="AB6" i="29"/>
  <c r="AH308" i="29"/>
  <c r="AH296" i="29"/>
  <c r="AH272" i="29"/>
  <c r="AH200" i="29"/>
  <c r="AJ200" i="29" s="1"/>
  <c r="AH176" i="29"/>
  <c r="AH116" i="29"/>
  <c r="AH68" i="29"/>
  <c r="AH31" i="29"/>
  <c r="AH19" i="29"/>
  <c r="J347" i="29"/>
  <c r="J275" i="29"/>
  <c r="J167" i="29"/>
  <c r="J83" i="29"/>
  <c r="J35" i="29"/>
  <c r="P361" i="29"/>
  <c r="P325" i="29"/>
  <c r="P241" i="29"/>
  <c r="P217" i="29"/>
  <c r="P193" i="29"/>
  <c r="P181" i="29"/>
  <c r="P145" i="29"/>
  <c r="P133" i="29"/>
  <c r="P73" i="29"/>
  <c r="P37" i="29"/>
  <c r="V387" i="29"/>
  <c r="V375" i="29"/>
  <c r="V363" i="29"/>
  <c r="V339" i="29"/>
  <c r="V327" i="29"/>
  <c r="V315" i="29"/>
  <c r="V303" i="29"/>
  <c r="V291" i="29"/>
  <c r="V279" i="29"/>
  <c r="V267" i="29"/>
  <c r="V243" i="29"/>
  <c r="V231" i="29"/>
  <c r="V219" i="29"/>
  <c r="V183" i="29"/>
  <c r="V171" i="29"/>
  <c r="V159" i="29"/>
  <c r="V147" i="29"/>
  <c r="V135" i="29"/>
  <c r="V123" i="29"/>
  <c r="V111" i="29"/>
  <c r="V99" i="29"/>
  <c r="V87" i="29"/>
  <c r="V75" i="29"/>
  <c r="V63" i="29"/>
  <c r="V39" i="29"/>
  <c r="V15" i="29"/>
  <c r="AB377" i="29"/>
  <c r="AB365" i="29"/>
  <c r="AB329" i="29"/>
  <c r="AB305" i="29"/>
  <c r="AB245" i="29"/>
  <c r="AB233" i="29"/>
  <c r="AB221" i="29"/>
  <c r="AB209" i="29"/>
  <c r="AB197" i="29"/>
  <c r="AB185" i="29"/>
  <c r="AB173" i="29"/>
  <c r="AB161" i="29"/>
  <c r="AB149" i="29"/>
  <c r="AB137" i="29"/>
  <c r="AB125" i="29"/>
  <c r="AB113" i="29"/>
  <c r="AB101" i="29"/>
  <c r="AB89" i="29"/>
  <c r="AB77" i="29"/>
  <c r="AB65" i="29"/>
  <c r="AB53" i="29"/>
  <c r="AB41" i="29"/>
  <c r="AB29" i="29"/>
  <c r="AB17" i="29"/>
  <c r="AD17" i="29" s="1"/>
  <c r="AB5" i="29"/>
  <c r="AH379" i="29"/>
  <c r="AH367" i="29"/>
  <c r="AH343" i="29"/>
  <c r="AH331" i="29"/>
  <c r="AH271" i="29"/>
  <c r="AH259" i="29"/>
  <c r="AH247" i="29"/>
  <c r="AH223" i="29"/>
  <c r="AH199" i="29"/>
  <c r="AH187" i="29"/>
  <c r="AH127" i="29"/>
  <c r="AH115" i="29"/>
  <c r="AH79" i="29"/>
  <c r="J394" i="29"/>
  <c r="J382" i="29"/>
  <c r="J370" i="29"/>
  <c r="L370" i="29" s="1"/>
  <c r="J358" i="29"/>
  <c r="J310" i="29"/>
  <c r="J238" i="29"/>
  <c r="J214" i="29"/>
  <c r="J190" i="29"/>
  <c r="J178" i="29"/>
  <c r="J142" i="29"/>
  <c r="J94" i="29"/>
  <c r="J70" i="29"/>
  <c r="J34" i="29"/>
  <c r="J22" i="29"/>
  <c r="J10" i="29"/>
  <c r="P372" i="29"/>
  <c r="P324" i="29"/>
  <c r="P300" i="29"/>
  <c r="P264" i="29"/>
  <c r="P252" i="29"/>
  <c r="P168" i="29"/>
  <c r="P144" i="29"/>
  <c r="R144" i="29" s="1"/>
  <c r="P108" i="29"/>
  <c r="P96" i="29"/>
  <c r="P84" i="29"/>
  <c r="P72" i="29"/>
  <c r="P48" i="29"/>
  <c r="V386" i="29"/>
  <c r="V374" i="29"/>
  <c r="V338" i="29"/>
  <c r="V290" i="29"/>
  <c r="V278" i="29"/>
  <c r="V266" i="29"/>
  <c r="V242" i="29"/>
  <c r="V218" i="29"/>
  <c r="V206" i="29"/>
  <c r="V182" i="29"/>
  <c r="V122" i="29"/>
  <c r="V98" i="29"/>
  <c r="V86" i="29"/>
  <c r="V62" i="29"/>
  <c r="V38" i="29"/>
  <c r="AB388" i="29"/>
  <c r="AB328" i="29"/>
  <c r="AB316" i="29"/>
  <c r="AB292" i="29"/>
  <c r="AB280" i="29"/>
  <c r="AB268" i="29"/>
  <c r="AB256" i="29"/>
  <c r="AB244" i="29"/>
  <c r="AB232" i="29"/>
  <c r="AB196" i="29"/>
  <c r="AB184" i="29"/>
  <c r="AB172" i="29"/>
  <c r="AD172" i="29" s="1"/>
  <c r="AB160" i="29"/>
  <c r="AB124" i="29"/>
  <c r="AB112" i="29"/>
  <c r="AB100" i="29"/>
  <c r="AB64" i="29"/>
  <c r="AB40" i="29"/>
  <c r="AH294" i="29"/>
  <c r="AH270" i="29"/>
  <c r="AH210" i="29"/>
  <c r="AH174" i="29"/>
  <c r="AH162" i="29"/>
  <c r="AJ162" i="29" s="1"/>
  <c r="AH41" i="29"/>
  <c r="AH5" i="29"/>
  <c r="P379" i="29"/>
  <c r="P307" i="29"/>
  <c r="P283" i="29"/>
  <c r="P247" i="29"/>
  <c r="P235" i="29"/>
  <c r="P223" i="29"/>
  <c r="P187" i="29"/>
  <c r="R187" i="29" s="1"/>
  <c r="P127" i="29"/>
  <c r="P91" i="29"/>
  <c r="P79" i="29"/>
  <c r="P67" i="29"/>
  <c r="P55" i="29"/>
  <c r="P19" i="29"/>
  <c r="V345" i="29"/>
  <c r="V333" i="29"/>
  <c r="V309" i="29"/>
  <c r="V297" i="29"/>
  <c r="V249" i="29"/>
  <c r="X249" i="29" s="1"/>
  <c r="V237" i="29"/>
  <c r="V189" i="29"/>
  <c r="V165" i="29"/>
  <c r="V129" i="29"/>
  <c r="V117" i="29"/>
  <c r="V93" i="29"/>
  <c r="V57" i="29"/>
  <c r="V45" i="29"/>
  <c r="V33" i="29"/>
  <c r="AB395" i="29"/>
  <c r="AB359" i="29"/>
  <c r="AD359" i="29" s="1"/>
  <c r="AB323" i="29"/>
  <c r="AB275" i="29"/>
  <c r="AB263" i="29"/>
  <c r="AB251" i="29"/>
  <c r="AB215" i="29"/>
  <c r="AB203" i="29"/>
  <c r="AB191" i="29"/>
  <c r="AB155" i="29"/>
  <c r="AB131" i="29"/>
  <c r="AB95" i="29"/>
  <c r="AB83" i="29"/>
  <c r="AB59" i="29"/>
  <c r="AB11" i="29"/>
  <c r="AD11" i="29" s="1"/>
  <c r="AH373" i="29"/>
  <c r="AH361" i="29"/>
  <c r="AH265" i="29"/>
  <c r="AH253" i="29"/>
  <c r="AH241" i="29"/>
  <c r="AH229" i="29"/>
  <c r="AJ229" i="29" s="1"/>
  <c r="AH205" i="29"/>
  <c r="AH157" i="29"/>
  <c r="AH133" i="29"/>
  <c r="AH85" i="29"/>
  <c r="AH48" i="29"/>
  <c r="AA168" i="29"/>
  <c r="T286" i="29"/>
  <c r="N80" i="29"/>
  <c r="H330" i="29"/>
  <c r="AF350" i="29"/>
  <c r="I342" i="29"/>
  <c r="K342" i="29" s="1"/>
  <c r="I306" i="29"/>
  <c r="K306" i="29" s="1"/>
  <c r="U22" i="29"/>
  <c r="J294" i="29"/>
  <c r="L294" i="29" s="1"/>
  <c r="J66" i="29"/>
  <c r="P8" i="29"/>
  <c r="AG19" i="29"/>
  <c r="AA45" i="29"/>
  <c r="Z30" i="29"/>
  <c r="Z102" i="29"/>
  <c r="AC102" i="29" s="1"/>
  <c r="Z174" i="29"/>
  <c r="U31" i="29"/>
  <c r="T232" i="29"/>
  <c r="U328" i="29"/>
  <c r="I384" i="29"/>
  <c r="K384" i="29" s="1"/>
  <c r="O338" i="29"/>
  <c r="AG128" i="29"/>
  <c r="AI128" i="29" s="1"/>
  <c r="AG344" i="29"/>
  <c r="I348" i="29"/>
  <c r="K348" i="29" s="1"/>
  <c r="J372" i="29"/>
  <c r="P314" i="29"/>
  <c r="J396" i="29"/>
  <c r="AA225" i="29"/>
  <c r="Z202" i="29"/>
  <c r="AA42" i="29"/>
  <c r="AC42" i="29" s="1"/>
  <c r="AA114" i="29"/>
  <c r="AA186" i="29"/>
  <c r="AC186" i="29" s="1"/>
  <c r="T368" i="29"/>
  <c r="W368" i="29" s="1"/>
  <c r="T59" i="29"/>
  <c r="T40" i="29"/>
  <c r="W40" i="29" s="1"/>
  <c r="T388" i="29"/>
  <c r="N330" i="29"/>
  <c r="U371" i="29"/>
  <c r="W371" i="29" s="1"/>
  <c r="H132" i="29"/>
  <c r="K132" i="29" s="1"/>
  <c r="AG176" i="29"/>
  <c r="U160" i="29"/>
  <c r="H372" i="29"/>
  <c r="O165" i="29"/>
  <c r="N86" i="29"/>
  <c r="U172" i="29"/>
  <c r="Z301" i="29"/>
  <c r="AA310" i="29"/>
  <c r="AF272" i="29"/>
  <c r="AF156" i="29"/>
  <c r="AF300" i="29"/>
  <c r="J252" i="29"/>
  <c r="L252" i="29" s="1"/>
  <c r="P302" i="29"/>
  <c r="P218" i="29"/>
  <c r="V194" i="29"/>
  <c r="X194" i="29" s="1"/>
  <c r="V35" i="29"/>
  <c r="X35" i="29" s="1"/>
  <c r="Z354" i="29"/>
  <c r="AA54" i="29"/>
  <c r="AC54" i="29" s="1"/>
  <c r="AA126" i="29"/>
  <c r="AA198" i="29"/>
  <c r="AC198" i="29" s="1"/>
  <c r="O86" i="29"/>
  <c r="O74" i="29"/>
  <c r="I228" i="29"/>
  <c r="AG251" i="29"/>
  <c r="I60" i="29"/>
  <c r="I252" i="29"/>
  <c r="N266" i="29"/>
  <c r="AF296" i="29"/>
  <c r="AH155" i="29"/>
  <c r="P374" i="29"/>
  <c r="P278" i="29"/>
  <c r="R278" i="29" s="1"/>
  <c r="P38" i="29"/>
  <c r="R38" i="29" s="1"/>
  <c r="AA390" i="29"/>
  <c r="Z246" i="29"/>
  <c r="AC246" i="29" s="1"/>
  <c r="Z6" i="29"/>
  <c r="Z78" i="29"/>
  <c r="AC78" i="29" s="1"/>
  <c r="Z150" i="29"/>
  <c r="Z222" i="29"/>
  <c r="AC222" i="29" s="1"/>
  <c r="T203" i="29"/>
  <c r="N62" i="29"/>
  <c r="O218" i="29"/>
  <c r="Q218" i="29" s="1"/>
  <c r="AG272" i="29"/>
  <c r="AG147" i="29"/>
  <c r="I283" i="29"/>
  <c r="AG132" i="29"/>
  <c r="I196" i="29"/>
  <c r="K196" i="29" s="1"/>
  <c r="H160" i="29"/>
  <c r="K160" i="29" s="1"/>
  <c r="H288" i="29"/>
  <c r="O62" i="29"/>
  <c r="T335" i="29"/>
  <c r="U344" i="29"/>
  <c r="AA190" i="29"/>
  <c r="AA354" i="29"/>
  <c r="AF72" i="29"/>
  <c r="AF216" i="29"/>
  <c r="AF360" i="29"/>
  <c r="AF291" i="29"/>
  <c r="J112" i="29"/>
  <c r="P180" i="29"/>
  <c r="P110" i="29"/>
  <c r="R110" i="29" s="1"/>
  <c r="V275" i="29"/>
  <c r="V152" i="29"/>
  <c r="AB322" i="29"/>
  <c r="AB154" i="29"/>
  <c r="Z394" i="29"/>
  <c r="AC394" i="29" s="1"/>
  <c r="AA98" i="29"/>
  <c r="AC98" i="29" s="1"/>
  <c r="J188" i="29"/>
  <c r="L188" i="29" s="1"/>
  <c r="AA83" i="29"/>
  <c r="U129" i="29"/>
  <c r="H269" i="29"/>
  <c r="N115" i="29"/>
  <c r="AB299" i="29"/>
  <c r="Z95" i="29"/>
  <c r="U141" i="29"/>
  <c r="I5" i="29"/>
  <c r="K5" i="29" s="1"/>
  <c r="P115" i="29"/>
  <c r="V213" i="29"/>
  <c r="U345" i="29"/>
  <c r="I53" i="29"/>
  <c r="K53" i="29" s="1"/>
  <c r="Z263" i="29"/>
  <c r="Z311" i="29"/>
  <c r="I281" i="29"/>
  <c r="K281" i="29" s="1"/>
  <c r="AG241" i="29"/>
  <c r="J77" i="29"/>
  <c r="J3" i="29"/>
  <c r="V285" i="29"/>
  <c r="T33" i="29"/>
  <c r="I209" i="29"/>
  <c r="K209" i="29" s="1"/>
  <c r="Z299" i="29"/>
  <c r="AF157" i="29"/>
  <c r="AB71" i="29"/>
  <c r="J128" i="29"/>
  <c r="Z203" i="29"/>
  <c r="AC203" i="29" s="1"/>
  <c r="Z134" i="29"/>
  <c r="U144" i="29"/>
  <c r="T165" i="29"/>
  <c r="H377" i="29"/>
  <c r="I92" i="29"/>
  <c r="AF265" i="29"/>
  <c r="H41" i="29"/>
  <c r="O271" i="29"/>
  <c r="AA275" i="29"/>
  <c r="AF124" i="29"/>
  <c r="AH169" i="29"/>
  <c r="Z71" i="29"/>
  <c r="U237" i="29"/>
  <c r="AF361" i="29"/>
  <c r="I353" i="29"/>
  <c r="N91" i="29"/>
  <c r="AA323" i="29"/>
  <c r="AA347" i="29"/>
  <c r="AH61" i="29"/>
  <c r="P331" i="29"/>
  <c r="P175" i="29"/>
  <c r="R175" i="29" s="1"/>
  <c r="P31" i="29"/>
  <c r="AB119" i="29"/>
  <c r="AB47" i="29"/>
  <c r="AA143" i="29"/>
  <c r="U33" i="29"/>
  <c r="N211" i="29"/>
  <c r="H305" i="29"/>
  <c r="O7" i="29"/>
  <c r="AH193" i="29"/>
  <c r="J125" i="29"/>
  <c r="L125" i="29" s="1"/>
  <c r="P163" i="29"/>
  <c r="R163" i="29" s="1"/>
  <c r="V9" i="29"/>
  <c r="Z155" i="29"/>
  <c r="U69" i="29"/>
  <c r="W69" i="29" s="1"/>
  <c r="T333" i="29"/>
  <c r="N295" i="29"/>
  <c r="H365" i="29"/>
  <c r="K365" i="29" s="1"/>
  <c r="N127" i="29"/>
  <c r="AF349" i="29"/>
  <c r="AG193" i="29"/>
  <c r="AI193" i="29" s="1"/>
  <c r="J5" i="29"/>
  <c r="I377" i="29"/>
  <c r="H221" i="29"/>
  <c r="O19" i="29"/>
  <c r="AG85" i="29"/>
  <c r="AH385" i="29"/>
  <c r="J161" i="29"/>
  <c r="P211" i="29"/>
  <c r="V153" i="29"/>
  <c r="U201" i="29"/>
  <c r="Z323" i="29"/>
  <c r="I221" i="29"/>
  <c r="I317" i="29"/>
  <c r="O67" i="29"/>
  <c r="Q67" i="29" s="1"/>
  <c r="AA383" i="29"/>
  <c r="AG133" i="29"/>
  <c r="J233" i="29"/>
  <c r="J89" i="29"/>
  <c r="P367" i="29"/>
  <c r="Z107" i="29"/>
  <c r="Z230" i="29"/>
  <c r="U225" i="29"/>
  <c r="U165" i="29"/>
  <c r="O199" i="29"/>
  <c r="Q199" i="29" s="1"/>
  <c r="O346" i="29"/>
  <c r="Q346" i="29" s="1"/>
  <c r="I125" i="29"/>
  <c r="I68" i="29"/>
  <c r="Z371" i="29"/>
  <c r="O235" i="29"/>
  <c r="AF181" i="29"/>
  <c r="H149" i="29"/>
  <c r="AH121" i="29"/>
  <c r="AG361" i="29"/>
  <c r="J353" i="29"/>
  <c r="L353" i="29" s="1"/>
  <c r="J173" i="29"/>
  <c r="J29" i="29"/>
  <c r="V69" i="29"/>
  <c r="AA8" i="29"/>
  <c r="U210" i="29"/>
  <c r="W210" i="29" s="1"/>
  <c r="U78" i="29"/>
  <c r="J62" i="29"/>
  <c r="AG33" i="29"/>
  <c r="AI33" i="29" s="1"/>
  <c r="AA59" i="29"/>
  <c r="AA155" i="29"/>
  <c r="Z267" i="29"/>
  <c r="Z39" i="29"/>
  <c r="AC39" i="29" s="1"/>
  <c r="Z147" i="29"/>
  <c r="AC147" i="29" s="1"/>
  <c r="Z243" i="29"/>
  <c r="AA68" i="29"/>
  <c r="AC68" i="29" s="1"/>
  <c r="T42" i="29"/>
  <c r="U117" i="29"/>
  <c r="U333" i="29"/>
  <c r="U277" i="29"/>
  <c r="W277" i="29" s="1"/>
  <c r="U282" i="29"/>
  <c r="N307" i="29"/>
  <c r="H153" i="29"/>
  <c r="Z335" i="29"/>
  <c r="U109" i="29"/>
  <c r="N100" i="29"/>
  <c r="H105" i="29"/>
  <c r="AF121" i="29"/>
  <c r="AF145" i="29"/>
  <c r="N263" i="29"/>
  <c r="AF205" i="29"/>
  <c r="H65" i="29"/>
  <c r="I165" i="29"/>
  <c r="H233" i="29"/>
  <c r="K233" i="29" s="1"/>
  <c r="N71" i="29"/>
  <c r="O323" i="29"/>
  <c r="U49" i="29"/>
  <c r="W49" i="29" s="1"/>
  <c r="AF317" i="29"/>
  <c r="AG253" i="29"/>
  <c r="AG373" i="29"/>
  <c r="P335" i="29"/>
  <c r="P7" i="29"/>
  <c r="V357" i="29"/>
  <c r="V273" i="29"/>
  <c r="V193" i="29"/>
  <c r="AB311" i="29"/>
  <c r="AB255" i="29"/>
  <c r="AD255" i="29" s="1"/>
  <c r="AB135" i="29"/>
  <c r="AB75" i="29"/>
  <c r="AB15" i="29"/>
  <c r="Z83" i="29"/>
  <c r="Z179" i="29"/>
  <c r="AC179" i="29" s="1"/>
  <c r="Z327" i="29"/>
  <c r="Z75" i="29"/>
  <c r="AC75" i="29" s="1"/>
  <c r="Z171" i="29"/>
  <c r="T30" i="29"/>
  <c r="W30" i="29" s="1"/>
  <c r="AA212" i="29"/>
  <c r="U45" i="29"/>
  <c r="T153" i="29"/>
  <c r="U249" i="29"/>
  <c r="T344" i="29"/>
  <c r="U325" i="29"/>
  <c r="O150" i="29"/>
  <c r="O234" i="29"/>
  <c r="I76" i="29"/>
  <c r="H329" i="29"/>
  <c r="H113" i="29"/>
  <c r="O364" i="29"/>
  <c r="AG106" i="29"/>
  <c r="AG305" i="29"/>
  <c r="AI305" i="29" s="1"/>
  <c r="N287" i="29"/>
  <c r="Q287" i="29" s="1"/>
  <c r="H93" i="29"/>
  <c r="N299" i="29"/>
  <c r="N76" i="29"/>
  <c r="H381" i="29"/>
  <c r="N19" i="29"/>
  <c r="H309" i="29"/>
  <c r="H76" i="29"/>
  <c r="I249" i="29"/>
  <c r="K249" i="29" s="1"/>
  <c r="N138" i="29"/>
  <c r="Q138" i="29" s="1"/>
  <c r="O174" i="29"/>
  <c r="O79" i="29"/>
  <c r="O307" i="29"/>
  <c r="T205" i="29"/>
  <c r="U236" i="29"/>
  <c r="AA255" i="29"/>
  <c r="AC255" i="29" s="1"/>
  <c r="AF209" i="29"/>
  <c r="AH365" i="29"/>
  <c r="AF82" i="29"/>
  <c r="AH181" i="29"/>
  <c r="AH289" i="29"/>
  <c r="J333" i="29"/>
  <c r="J256" i="29"/>
  <c r="J213" i="29"/>
  <c r="J40" i="29"/>
  <c r="L40" i="29" s="1"/>
  <c r="P103" i="29"/>
  <c r="P54" i="29"/>
  <c r="V321" i="29"/>
  <c r="V248" i="29"/>
  <c r="AB347" i="29"/>
  <c r="AD347" i="29" s="1"/>
  <c r="AB231" i="29"/>
  <c r="AD231" i="29" s="1"/>
  <c r="AB394" i="29"/>
  <c r="AA95" i="29"/>
  <c r="AA191" i="29"/>
  <c r="Z339" i="29"/>
  <c r="AC339" i="29" s="1"/>
  <c r="AA171" i="29"/>
  <c r="AA224" i="29"/>
  <c r="T261" i="29"/>
  <c r="W261" i="29" s="1"/>
  <c r="AA356" i="29"/>
  <c r="U289" i="29"/>
  <c r="T325" i="29"/>
  <c r="O354" i="29"/>
  <c r="I149" i="29"/>
  <c r="H341" i="29"/>
  <c r="I64" i="29"/>
  <c r="O376" i="29"/>
  <c r="AG226" i="29"/>
  <c r="AG317" i="29"/>
  <c r="N79" i="29"/>
  <c r="N359" i="29"/>
  <c r="H273" i="29"/>
  <c r="K273" i="29" s="1"/>
  <c r="I40" i="29"/>
  <c r="N43" i="29"/>
  <c r="Q43" i="29" s="1"/>
  <c r="AF133" i="29"/>
  <c r="AF73" i="29"/>
  <c r="N103" i="29"/>
  <c r="Q103" i="29" s="1"/>
  <c r="AF217" i="29"/>
  <c r="N23" i="29"/>
  <c r="H3" i="29"/>
  <c r="H124" i="29"/>
  <c r="I21" i="29"/>
  <c r="I285" i="29"/>
  <c r="I374" i="29"/>
  <c r="N234" i="29"/>
  <c r="O222" i="29"/>
  <c r="N179" i="29"/>
  <c r="Q179" i="29" s="1"/>
  <c r="U224" i="29"/>
  <c r="T241" i="29"/>
  <c r="U308" i="29"/>
  <c r="AA291" i="29"/>
  <c r="AC291" i="29" s="1"/>
  <c r="AF365" i="29"/>
  <c r="AI365" i="29" s="1"/>
  <c r="AF142" i="29"/>
  <c r="J329" i="29"/>
  <c r="J254" i="29"/>
  <c r="J209" i="29"/>
  <c r="L209" i="29" s="1"/>
  <c r="J153" i="29"/>
  <c r="J100" i="29"/>
  <c r="J38" i="29"/>
  <c r="L38" i="29" s="1"/>
  <c r="P355" i="29"/>
  <c r="P263" i="29"/>
  <c r="P199" i="29"/>
  <c r="R199" i="29" s="1"/>
  <c r="P150" i="29"/>
  <c r="R150" i="29" s="1"/>
  <c r="V381" i="29"/>
  <c r="V225" i="29"/>
  <c r="X225" i="29" s="1"/>
  <c r="V85" i="29"/>
  <c r="X85" i="29" s="1"/>
  <c r="AB107" i="29"/>
  <c r="Z392" i="29"/>
  <c r="H290" i="29"/>
  <c r="H242" i="29"/>
  <c r="AA23" i="29"/>
  <c r="Z119" i="29"/>
  <c r="AC119" i="29" s="1"/>
  <c r="AA215" i="29"/>
  <c r="Z99" i="29"/>
  <c r="T177" i="29"/>
  <c r="U297" i="29"/>
  <c r="U229" i="29"/>
  <c r="T361" i="29"/>
  <c r="W361" i="29" s="1"/>
  <c r="N210" i="29"/>
  <c r="Q210" i="29" s="1"/>
  <c r="N223" i="29"/>
  <c r="N367" i="29"/>
  <c r="H314" i="29"/>
  <c r="I208" i="29"/>
  <c r="I4" i="29"/>
  <c r="I245" i="29"/>
  <c r="AG149" i="29"/>
  <c r="T332" i="29"/>
  <c r="N275" i="29"/>
  <c r="Q275" i="29" s="1"/>
  <c r="AF373" i="29"/>
  <c r="AF385" i="29"/>
  <c r="T57" i="29"/>
  <c r="H345" i="29"/>
  <c r="I52" i="29"/>
  <c r="N47" i="29"/>
  <c r="I88" i="29"/>
  <c r="N323" i="29"/>
  <c r="H136" i="29"/>
  <c r="I57" i="29"/>
  <c r="H333" i="29"/>
  <c r="H268" i="29"/>
  <c r="N235" i="29"/>
  <c r="O251" i="29"/>
  <c r="Q251" i="29" s="1"/>
  <c r="O40" i="29"/>
  <c r="U57" i="29"/>
  <c r="AA363" i="29"/>
  <c r="AA239" i="29"/>
  <c r="AC239" i="29" s="1"/>
  <c r="AH101" i="29"/>
  <c r="AF257" i="29"/>
  <c r="AI257" i="29" s="1"/>
  <c r="AF226" i="29"/>
  <c r="AH97" i="29"/>
  <c r="AG205" i="29"/>
  <c r="AH337" i="29"/>
  <c r="J249" i="29"/>
  <c r="J194" i="29"/>
  <c r="J69" i="29"/>
  <c r="J28" i="29"/>
  <c r="P299" i="29"/>
  <c r="P239" i="29"/>
  <c r="R239" i="29" s="1"/>
  <c r="P131" i="29"/>
  <c r="P88" i="29"/>
  <c r="R88" i="29" s="1"/>
  <c r="V369" i="29"/>
  <c r="V201" i="29"/>
  <c r="V141" i="29"/>
  <c r="V66" i="29"/>
  <c r="AB335" i="29"/>
  <c r="AB35" i="29"/>
  <c r="U392" i="29"/>
  <c r="W392" i="29" s="1"/>
  <c r="Z23" i="29"/>
  <c r="AA131" i="29"/>
  <c r="Z215" i="29"/>
  <c r="Z111" i="29"/>
  <c r="AA219" i="29"/>
  <c r="U97" i="29"/>
  <c r="W97" i="29" s="1"/>
  <c r="U321" i="29"/>
  <c r="W321" i="29" s="1"/>
  <c r="T93" i="29"/>
  <c r="T189" i="29"/>
  <c r="T309" i="29"/>
  <c r="T229" i="29"/>
  <c r="T373" i="29"/>
  <c r="W373" i="29" s="1"/>
  <c r="N172" i="29"/>
  <c r="N259" i="29"/>
  <c r="Q259" i="29" s="1"/>
  <c r="T306" i="29"/>
  <c r="N379" i="29"/>
  <c r="H16" i="29"/>
  <c r="H21" i="29"/>
  <c r="I65" i="29"/>
  <c r="AG161" i="29"/>
  <c r="AI161" i="29" s="1"/>
  <c r="N28" i="29"/>
  <c r="Q28" i="29" s="1"/>
  <c r="N347" i="29"/>
  <c r="Q347" i="29" s="1"/>
  <c r="I101" i="29"/>
  <c r="AF113" i="29"/>
  <c r="N107" i="29"/>
  <c r="I257" i="29"/>
  <c r="H184" i="29"/>
  <c r="I81" i="29"/>
  <c r="K81" i="29" s="1"/>
  <c r="H29" i="29"/>
  <c r="K29" i="29" s="1"/>
  <c r="N247" i="29"/>
  <c r="O331" i="29"/>
  <c r="Q331" i="29" s="1"/>
  <c r="N66" i="29"/>
  <c r="Q66" i="29" s="1"/>
  <c r="U284" i="29"/>
  <c r="T381" i="29"/>
  <c r="AA287" i="29"/>
  <c r="AA251" i="29"/>
  <c r="AG113" i="29"/>
  <c r="AH269" i="29"/>
  <c r="AF286" i="29"/>
  <c r="AI286" i="29" s="1"/>
  <c r="AG97" i="29"/>
  <c r="AH217" i="29"/>
  <c r="AG337" i="29"/>
  <c r="J376" i="29"/>
  <c r="J245" i="29"/>
  <c r="P343" i="29"/>
  <c r="P295" i="29"/>
  <c r="P179" i="29"/>
  <c r="V368" i="29"/>
  <c r="V277" i="29"/>
  <c r="V200" i="29"/>
  <c r="V140" i="29"/>
  <c r="V56" i="29"/>
  <c r="AB371" i="29"/>
  <c r="AB267" i="29"/>
  <c r="AB219" i="29"/>
  <c r="AD219" i="29" s="1"/>
  <c r="Z131" i="29"/>
  <c r="AA227" i="29"/>
  <c r="AC227" i="29" s="1"/>
  <c r="Z15" i="29"/>
  <c r="AC15" i="29" s="1"/>
  <c r="Z123" i="29"/>
  <c r="U121" i="29"/>
  <c r="W121" i="29" s="1"/>
  <c r="U357" i="29"/>
  <c r="U93" i="29"/>
  <c r="U309" i="29"/>
  <c r="U253" i="29"/>
  <c r="T385" i="29"/>
  <c r="N292" i="29"/>
  <c r="N258" i="29"/>
  <c r="Q258" i="29" s="1"/>
  <c r="N283" i="29"/>
  <c r="O379" i="29"/>
  <c r="I16" i="29"/>
  <c r="H69" i="29"/>
  <c r="H129" i="29"/>
  <c r="AG209" i="29"/>
  <c r="N55" i="29"/>
  <c r="Q55" i="29" s="1"/>
  <c r="Z275" i="29"/>
  <c r="O91" i="29"/>
  <c r="I232" i="29"/>
  <c r="AF313" i="29"/>
  <c r="N11" i="29"/>
  <c r="I305" i="29"/>
  <c r="I93" i="29"/>
  <c r="I369" i="29"/>
  <c r="K369" i="29" s="1"/>
  <c r="H89" i="29"/>
  <c r="N42" i="29"/>
  <c r="U356" i="29"/>
  <c r="AF298" i="29"/>
  <c r="AG109" i="29"/>
  <c r="AI109" i="29" s="1"/>
  <c r="AH349" i="29"/>
  <c r="J293" i="29"/>
  <c r="J17" i="29"/>
  <c r="P342" i="29"/>
  <c r="P294" i="29"/>
  <c r="R294" i="29" s="1"/>
  <c r="P119" i="29"/>
  <c r="P16" i="29"/>
  <c r="V44" i="29"/>
  <c r="AB260" i="29"/>
  <c r="AB212" i="29"/>
  <c r="AB32" i="29"/>
  <c r="AD32" i="29" s="1"/>
  <c r="AG36" i="29"/>
  <c r="AI36" i="29" s="1"/>
  <c r="P391" i="29"/>
  <c r="R391" i="29" s="1"/>
  <c r="Z59" i="29"/>
  <c r="Z143" i="29"/>
  <c r="AA62" i="29"/>
  <c r="Z197" i="29"/>
  <c r="AA163" i="29"/>
  <c r="AA259" i="29"/>
  <c r="T45" i="29"/>
  <c r="T237" i="29"/>
  <c r="T345" i="29"/>
  <c r="U53" i="29"/>
  <c r="T245" i="29"/>
  <c r="N255" i="29"/>
  <c r="I41" i="29"/>
  <c r="Z251" i="29"/>
  <c r="AG105" i="29"/>
  <c r="AG237" i="29"/>
  <c r="AI237" i="29" s="1"/>
  <c r="AF253" i="29"/>
  <c r="H173" i="29"/>
  <c r="N139" i="29"/>
  <c r="Q139" i="29" s="1"/>
  <c r="O127" i="29"/>
  <c r="AH268" i="29"/>
  <c r="J373" i="29"/>
  <c r="P195" i="29"/>
  <c r="R195" i="29" s="1"/>
  <c r="V17" i="29"/>
  <c r="AB16" i="29"/>
  <c r="AD16" i="29" s="1"/>
  <c r="Z206" i="29"/>
  <c r="U252" i="29"/>
  <c r="V144" i="29"/>
  <c r="Z278" i="29"/>
  <c r="Z74" i="29"/>
  <c r="AA230" i="29"/>
  <c r="O46" i="29"/>
  <c r="Q46" i="29" s="1"/>
  <c r="I188" i="29"/>
  <c r="H101" i="29"/>
  <c r="H185" i="29"/>
  <c r="O283" i="29"/>
  <c r="O223" i="29"/>
  <c r="O163" i="29"/>
  <c r="AA263" i="29"/>
  <c r="AF136" i="29"/>
  <c r="AH109" i="29"/>
  <c r="AJ109" i="29" s="1"/>
  <c r="J341" i="29"/>
  <c r="J281" i="29"/>
  <c r="P130" i="29"/>
  <c r="V177" i="29"/>
  <c r="V105" i="29"/>
  <c r="AA194" i="29"/>
  <c r="AG124" i="29"/>
  <c r="AF328" i="29"/>
  <c r="AH397" i="29"/>
  <c r="J140" i="29"/>
  <c r="T60" i="29"/>
  <c r="N178" i="29"/>
  <c r="H32" i="29"/>
  <c r="AH76" i="29"/>
  <c r="Z35" i="29"/>
  <c r="AC35" i="29" s="1"/>
  <c r="Z191" i="29"/>
  <c r="AC191" i="29" s="1"/>
  <c r="T21" i="29"/>
  <c r="W21" i="29" s="1"/>
  <c r="T117" i="29"/>
  <c r="U189" i="29"/>
  <c r="T297" i="29"/>
  <c r="U336" i="29"/>
  <c r="I17" i="29"/>
  <c r="K17" i="29" s="1"/>
  <c r="N358" i="29"/>
  <c r="H317" i="29"/>
  <c r="I296" i="29"/>
  <c r="O187" i="29"/>
  <c r="Q187" i="29" s="1"/>
  <c r="U228" i="29"/>
  <c r="Z287" i="29"/>
  <c r="AF169" i="29"/>
  <c r="AI169" i="29" s="1"/>
  <c r="O355" i="29"/>
  <c r="J53" i="29"/>
  <c r="L53" i="29" s="1"/>
  <c r="AB239" i="29"/>
  <c r="AD239" i="29" s="1"/>
  <c r="AH24" i="29"/>
  <c r="AJ24" i="29" s="1"/>
  <c r="AF397" i="29"/>
  <c r="AI397" i="29" s="1"/>
  <c r="T393" i="29"/>
  <c r="Z362" i="29"/>
  <c r="AA26" i="29"/>
  <c r="AA134" i="29"/>
  <c r="AC134" i="29" s="1"/>
  <c r="AA242" i="29"/>
  <c r="O82" i="29"/>
  <c r="Q82" i="29" s="1"/>
  <c r="H332" i="29"/>
  <c r="AG328" i="29"/>
  <c r="AA278" i="29"/>
  <c r="AH364" i="29"/>
  <c r="Z374" i="29"/>
  <c r="Z38" i="29"/>
  <c r="Z146" i="29"/>
  <c r="T36" i="29"/>
  <c r="T264" i="29"/>
  <c r="X264" i="29" s="1"/>
  <c r="O142" i="29"/>
  <c r="N190" i="29"/>
  <c r="AG340" i="29"/>
  <c r="T180" i="29"/>
  <c r="W180" i="29" s="1"/>
  <c r="AA374" i="29"/>
  <c r="AF208" i="29"/>
  <c r="P22" i="29"/>
  <c r="R22" i="29" s="1"/>
  <c r="V48" i="29"/>
  <c r="X48" i="29" s="1"/>
  <c r="Z386" i="29"/>
  <c r="AA38" i="29"/>
  <c r="AA146" i="29"/>
  <c r="U312" i="29"/>
  <c r="N154" i="29"/>
  <c r="O190" i="29"/>
  <c r="H116" i="29"/>
  <c r="K116" i="29" s="1"/>
  <c r="AA386" i="29"/>
  <c r="J308" i="29"/>
  <c r="Z62" i="29"/>
  <c r="Z158" i="29"/>
  <c r="U264" i="29"/>
  <c r="O130" i="29"/>
  <c r="Q130" i="29" s="1"/>
  <c r="I332" i="29"/>
  <c r="T108" i="29"/>
  <c r="W108" i="29" s="1"/>
  <c r="AG364" i="29"/>
  <c r="AI364" i="29" s="1"/>
  <c r="T132" i="29"/>
  <c r="W132" i="29" s="1"/>
  <c r="AF64" i="29"/>
  <c r="Z290" i="29"/>
  <c r="AA86" i="29"/>
  <c r="AA182" i="29"/>
  <c r="AC182" i="29" s="1"/>
  <c r="U300" i="29"/>
  <c r="H92" i="29"/>
  <c r="AG136" i="29"/>
  <c r="V252" i="29"/>
  <c r="AB98" i="29"/>
  <c r="AD98" i="29" s="1"/>
  <c r="AB50" i="29"/>
  <c r="AD50" i="29" s="1"/>
  <c r="Z43" i="29"/>
  <c r="AD43" i="29" s="1"/>
  <c r="Z127" i="29"/>
  <c r="Z199" i="29"/>
  <c r="AC199" i="29" s="1"/>
  <c r="Z259" i="29"/>
  <c r="Z331" i="29"/>
  <c r="AC331" i="29" s="1"/>
  <c r="U65" i="29"/>
  <c r="W65" i="29" s="1"/>
  <c r="U233" i="29"/>
  <c r="O279" i="29"/>
  <c r="H217" i="29"/>
  <c r="K217" i="29" s="1"/>
  <c r="I265" i="29"/>
  <c r="K265" i="29" s="1"/>
  <c r="AG69" i="29"/>
  <c r="AI69" i="29" s="1"/>
  <c r="AG321" i="29"/>
  <c r="AI321" i="29" s="1"/>
  <c r="J301" i="29"/>
  <c r="P267" i="29"/>
  <c r="R267" i="29" s="1"/>
  <c r="P219" i="29"/>
  <c r="R219" i="29" s="1"/>
  <c r="P123" i="29"/>
  <c r="AH81" i="29"/>
  <c r="AA36" i="29"/>
  <c r="AC36" i="29" s="1"/>
  <c r="AA180" i="29"/>
  <c r="T358" i="29"/>
  <c r="O104" i="29"/>
  <c r="Q104" i="29" s="1"/>
  <c r="O188" i="29"/>
  <c r="N380" i="29"/>
  <c r="AF206" i="29"/>
  <c r="AG362" i="29"/>
  <c r="I54" i="29"/>
  <c r="U178" i="29"/>
  <c r="U310" i="29"/>
  <c r="U46" i="29"/>
  <c r="W46" i="29" s="1"/>
  <c r="AG79" i="29"/>
  <c r="J359" i="29"/>
  <c r="J162" i="29"/>
  <c r="L162" i="29" s="1"/>
  <c r="AB276" i="29"/>
  <c r="AH110" i="29"/>
  <c r="AH37" i="29"/>
  <c r="AJ37" i="29" s="1"/>
  <c r="AF398" i="29"/>
  <c r="AI398" i="29" s="1"/>
  <c r="Z60" i="29"/>
  <c r="AD60" i="29" s="1"/>
  <c r="Z204" i="29"/>
  <c r="N116" i="29"/>
  <c r="N200" i="29"/>
  <c r="AF187" i="29"/>
  <c r="AF62" i="29"/>
  <c r="AG218" i="29"/>
  <c r="AG374" i="29"/>
  <c r="T154" i="29"/>
  <c r="H90" i="29"/>
  <c r="L90" i="29" s="1"/>
  <c r="U322" i="29"/>
  <c r="AH175" i="29"/>
  <c r="J354" i="29"/>
  <c r="L354" i="29" s="1"/>
  <c r="J263" i="29"/>
  <c r="P296" i="29"/>
  <c r="AH398" i="29"/>
  <c r="T394" i="29"/>
  <c r="Z72" i="29"/>
  <c r="Z216" i="29"/>
  <c r="O116" i="29"/>
  <c r="O200" i="29"/>
  <c r="AF247" i="29"/>
  <c r="AG74" i="29"/>
  <c r="AG230" i="29"/>
  <c r="AF374" i="29"/>
  <c r="T70" i="29"/>
  <c r="W70" i="29" s="1"/>
  <c r="T106" i="29"/>
  <c r="I78" i="29"/>
  <c r="U10" i="29"/>
  <c r="AG187" i="29"/>
  <c r="J114" i="29"/>
  <c r="L114" i="29" s="1"/>
  <c r="AA84" i="29"/>
  <c r="AA228" i="29"/>
  <c r="N152" i="29"/>
  <c r="Q152" i="29" s="1"/>
  <c r="N236" i="29"/>
  <c r="Q236" i="29" s="1"/>
  <c r="H6" i="29"/>
  <c r="AG86" i="29"/>
  <c r="AI86" i="29" s="1"/>
  <c r="AF230" i="29"/>
  <c r="AG386" i="29"/>
  <c r="AI386" i="29" s="1"/>
  <c r="I102" i="29"/>
  <c r="U82" i="29"/>
  <c r="AA336" i="29"/>
  <c r="AA372" i="29"/>
  <c r="AG247" i="29"/>
  <c r="J383" i="29"/>
  <c r="P332" i="29"/>
  <c r="R332" i="29" s="1"/>
  <c r="V298" i="29"/>
  <c r="AB120" i="29"/>
  <c r="AH319" i="29"/>
  <c r="Z336" i="29"/>
  <c r="AA108" i="29"/>
  <c r="AC108" i="29" s="1"/>
  <c r="Z53" i="29"/>
  <c r="T250" i="29"/>
  <c r="W250" i="29" s="1"/>
  <c r="T238" i="29"/>
  <c r="N20" i="29"/>
  <c r="N272" i="29"/>
  <c r="AF122" i="29"/>
  <c r="AI122" i="29" s="1"/>
  <c r="AG290" i="29"/>
  <c r="I90" i="29"/>
  <c r="I126" i="29"/>
  <c r="K126" i="29" s="1"/>
  <c r="J335" i="29"/>
  <c r="P320" i="29"/>
  <c r="V238" i="29"/>
  <c r="Z348" i="29"/>
  <c r="AC348" i="29" s="1"/>
  <c r="Z132" i="29"/>
  <c r="Z101" i="29"/>
  <c r="O32" i="29"/>
  <c r="O272" i="29"/>
  <c r="Q272" i="29" s="1"/>
  <c r="AG146" i="29"/>
  <c r="AG302" i="29"/>
  <c r="T166" i="29"/>
  <c r="P140" i="29"/>
  <c r="V358" i="29"/>
  <c r="AB252" i="29"/>
  <c r="AB216" i="29"/>
  <c r="AB156" i="29"/>
  <c r="AD156" i="29" s="1"/>
  <c r="AH158" i="29"/>
  <c r="Z144" i="29"/>
  <c r="AA101" i="29"/>
  <c r="T382" i="29"/>
  <c r="N44" i="29"/>
  <c r="N308" i="29"/>
  <c r="H222" i="29"/>
  <c r="AG158" i="29"/>
  <c r="AI158" i="29" s="1"/>
  <c r="AF302" i="29"/>
  <c r="AJ302" i="29" s="1"/>
  <c r="J287" i="29"/>
  <c r="P224" i="29"/>
  <c r="P56" i="29"/>
  <c r="AB288" i="29"/>
  <c r="AA12" i="29"/>
  <c r="AC12" i="29" s="1"/>
  <c r="AA156" i="29"/>
  <c r="Z245" i="29"/>
  <c r="AD245" i="29" s="1"/>
  <c r="Z161" i="29"/>
  <c r="O44" i="29"/>
  <c r="N320" i="29"/>
  <c r="Q320" i="29" s="1"/>
  <c r="H270" i="29"/>
  <c r="K270" i="29" s="1"/>
  <c r="AG314" i="29"/>
  <c r="AI314" i="29" s="1"/>
  <c r="AA365" i="29"/>
  <c r="J369" i="29"/>
  <c r="L369" i="29" s="1"/>
  <c r="Z173" i="29"/>
  <c r="T87" i="29"/>
  <c r="AG37" i="29"/>
  <c r="AI37" i="29" s="1"/>
  <c r="AA81" i="29"/>
  <c r="Z375" i="29"/>
  <c r="AA111" i="29"/>
  <c r="AA207" i="29"/>
  <c r="AC207" i="29" s="1"/>
  <c r="AG275" i="29"/>
  <c r="AI275" i="29" s="1"/>
  <c r="AG245" i="29"/>
  <c r="AI245" i="29" s="1"/>
  <c r="H213" i="29"/>
  <c r="K213" i="29" s="1"/>
  <c r="N215" i="29"/>
  <c r="Q215" i="29" s="1"/>
  <c r="H9" i="29"/>
  <c r="I381" i="29"/>
  <c r="O335" i="29"/>
  <c r="Q335" i="29" s="1"/>
  <c r="AH173" i="29"/>
  <c r="AH305" i="29"/>
  <c r="AJ305" i="29" s="1"/>
  <c r="J261" i="29"/>
  <c r="P215" i="29"/>
  <c r="V97" i="29"/>
  <c r="X97" i="29" s="1"/>
  <c r="AB339" i="29"/>
  <c r="T253" i="29"/>
  <c r="X253" i="29" s="1"/>
  <c r="H117" i="29"/>
  <c r="K117" i="29" s="1"/>
  <c r="AG377" i="29"/>
  <c r="AI377" i="29" s="1"/>
  <c r="H261" i="29"/>
  <c r="K261" i="29" s="1"/>
  <c r="N83" i="29"/>
  <c r="R83" i="29" s="1"/>
  <c r="I9" i="29"/>
  <c r="O155" i="29"/>
  <c r="Q155" i="29" s="1"/>
  <c r="O359" i="29"/>
  <c r="AH149" i="29"/>
  <c r="AF281" i="29"/>
  <c r="J273" i="29"/>
  <c r="J177" i="29"/>
  <c r="L177" i="29" s="1"/>
  <c r="P203" i="29"/>
  <c r="R203" i="29" s="1"/>
  <c r="AB207" i="29"/>
  <c r="AD207" i="29" s="1"/>
  <c r="AA189" i="29"/>
  <c r="Z27" i="29"/>
  <c r="AA261" i="29"/>
  <c r="T295" i="29"/>
  <c r="W295" i="29" s="1"/>
  <c r="U241" i="29"/>
  <c r="AG197" i="29"/>
  <c r="AI197" i="29" s="1"/>
  <c r="N371" i="29"/>
  <c r="Q371" i="29" s="1"/>
  <c r="N383" i="29"/>
  <c r="Q383" i="29" s="1"/>
  <c r="I129" i="29"/>
  <c r="I321" i="29"/>
  <c r="K321" i="29" s="1"/>
  <c r="O11" i="29"/>
  <c r="O203" i="29"/>
  <c r="Q203" i="29" s="1"/>
  <c r="T193" i="29"/>
  <c r="AH161" i="29"/>
  <c r="AJ161" i="29" s="1"/>
  <c r="J321" i="29"/>
  <c r="L321" i="29" s="1"/>
  <c r="J105" i="29"/>
  <c r="V217" i="29"/>
  <c r="V181" i="29"/>
  <c r="X181" i="29" s="1"/>
  <c r="V13" i="29"/>
  <c r="X13" i="29" s="1"/>
  <c r="AB315" i="29"/>
  <c r="AB279" i="29"/>
  <c r="AD279" i="29" s="1"/>
  <c r="AH4" i="29"/>
  <c r="AJ4" i="29" s="1"/>
  <c r="AA113" i="29"/>
  <c r="U279" i="29"/>
  <c r="T15" i="29"/>
  <c r="I330" i="29"/>
  <c r="AG199" i="29"/>
  <c r="J270" i="29"/>
  <c r="J42" i="29"/>
  <c r="L42" i="29" s="1"/>
  <c r="V10" i="29"/>
  <c r="X10" i="29" s="1"/>
  <c r="AB12" i="29"/>
  <c r="AD12" i="29" s="1"/>
  <c r="AH314" i="29"/>
  <c r="AJ314" i="29" s="1"/>
  <c r="AH13" i="29"/>
  <c r="AJ13" i="29" s="1"/>
  <c r="Z142" i="29"/>
  <c r="AD142" i="29" s="1"/>
  <c r="Z166" i="29"/>
  <c r="AC166" i="29" s="1"/>
  <c r="Z46" i="29"/>
  <c r="AC46" i="29" s="1"/>
  <c r="T74" i="29"/>
  <c r="W74" i="29" s="1"/>
  <c r="T266" i="29"/>
  <c r="X266" i="29" s="1"/>
  <c r="N270" i="29"/>
  <c r="O42" i="29"/>
  <c r="N378" i="29"/>
  <c r="Q378" i="29" s="1"/>
  <c r="H304" i="29"/>
  <c r="L304" i="29" s="1"/>
  <c r="I100" i="29"/>
  <c r="K100" i="29" s="1"/>
  <c r="I34" i="29"/>
  <c r="T68" i="29"/>
  <c r="AG204" i="29"/>
  <c r="AI204" i="29" s="1"/>
  <c r="AG120" i="29"/>
  <c r="AI120" i="29" s="1"/>
  <c r="I124" i="29"/>
  <c r="AG192" i="29"/>
  <c r="AI192" i="29" s="1"/>
  <c r="H208" i="29"/>
  <c r="K208" i="29" s="1"/>
  <c r="I280" i="29"/>
  <c r="H316" i="29"/>
  <c r="K316" i="29" s="1"/>
  <c r="O270" i="29"/>
  <c r="O294" i="29"/>
  <c r="Q294" i="29" s="1"/>
  <c r="U332" i="29"/>
  <c r="U32" i="29"/>
  <c r="W32" i="29" s="1"/>
  <c r="AA334" i="29"/>
  <c r="AA130" i="29"/>
  <c r="AH108" i="29"/>
  <c r="AH180" i="29"/>
  <c r="AJ180" i="29" s="1"/>
  <c r="AH252" i="29"/>
  <c r="AH324" i="29"/>
  <c r="J88" i="29"/>
  <c r="L88" i="29" s="1"/>
  <c r="P318" i="29"/>
  <c r="R318" i="29" s="1"/>
  <c r="P78" i="29"/>
  <c r="R78" i="29" s="1"/>
  <c r="P30" i="29"/>
  <c r="R30" i="29" s="1"/>
  <c r="V356" i="29"/>
  <c r="X356" i="29" s="1"/>
  <c r="AB250" i="29"/>
  <c r="AD250" i="29" s="1"/>
  <c r="AB58" i="29"/>
  <c r="J400" i="29"/>
  <c r="L400" i="29" s="1"/>
  <c r="I400" i="29"/>
  <c r="K400" i="29" s="1"/>
  <c r="AG35" i="29"/>
  <c r="AI35" i="29" s="1"/>
  <c r="Z130" i="29"/>
  <c r="Z190" i="29"/>
  <c r="T98" i="29"/>
  <c r="T374" i="29"/>
  <c r="N282" i="29"/>
  <c r="Q282" i="29" s="1"/>
  <c r="H352" i="29"/>
  <c r="K352" i="29" s="1"/>
  <c r="I70" i="29"/>
  <c r="T44" i="29"/>
  <c r="AG360" i="29"/>
  <c r="AG348" i="29"/>
  <c r="AI348" i="29" s="1"/>
  <c r="AG84" i="29"/>
  <c r="AG264" i="29"/>
  <c r="AI264" i="29" s="1"/>
  <c r="O18" i="29"/>
  <c r="Q18" i="29" s="1"/>
  <c r="H328" i="29"/>
  <c r="H364" i="29"/>
  <c r="O318" i="29"/>
  <c r="Q318" i="29" s="1"/>
  <c r="O342" i="29"/>
  <c r="Q342" i="29" s="1"/>
  <c r="U128" i="29"/>
  <c r="W128" i="29" s="1"/>
  <c r="U218" i="29"/>
  <c r="AA382" i="29"/>
  <c r="AC382" i="29" s="1"/>
  <c r="AF90" i="29"/>
  <c r="AI90" i="29" s="1"/>
  <c r="AF108" i="29"/>
  <c r="AI108" i="29" s="1"/>
  <c r="AF324" i="29"/>
  <c r="AI324" i="29" s="1"/>
  <c r="J316" i="29"/>
  <c r="J82" i="29"/>
  <c r="P246" i="29"/>
  <c r="P138" i="29"/>
  <c r="V260" i="29"/>
  <c r="X260" i="29" s="1"/>
  <c r="AH11" i="29"/>
  <c r="AJ11" i="29" s="1"/>
  <c r="AG23" i="29"/>
  <c r="AI23" i="29" s="1"/>
  <c r="Z238" i="29"/>
  <c r="AC238" i="29" s="1"/>
  <c r="Z28" i="29"/>
  <c r="AC28" i="29" s="1"/>
  <c r="O24" i="29"/>
  <c r="Q24" i="29" s="1"/>
  <c r="O90" i="29"/>
  <c r="H118" i="29"/>
  <c r="K118" i="29" s="1"/>
  <c r="T116" i="29"/>
  <c r="AG228" i="29"/>
  <c r="AI228" i="29" s="1"/>
  <c r="AG156" i="29"/>
  <c r="I304" i="29"/>
  <c r="H376" i="29"/>
  <c r="N6" i="29"/>
  <c r="Q6" i="29" s="1"/>
  <c r="U176" i="29"/>
  <c r="W176" i="29" s="1"/>
  <c r="U68" i="29"/>
  <c r="AA226" i="29"/>
  <c r="AC226" i="29" s="1"/>
  <c r="AH150" i="29"/>
  <c r="AJ150" i="29" s="1"/>
  <c r="J52" i="29"/>
  <c r="L52" i="29" s="1"/>
  <c r="J4" i="29"/>
  <c r="L4" i="29" s="1"/>
  <c r="P174" i="29"/>
  <c r="R174" i="29" s="1"/>
  <c r="P132" i="29"/>
  <c r="R132" i="29" s="1"/>
  <c r="V380" i="29"/>
  <c r="X380" i="29" s="1"/>
  <c r="V80" i="29"/>
  <c r="X80" i="29" s="1"/>
  <c r="AB346" i="29"/>
  <c r="AB166" i="29"/>
  <c r="Z52" i="29"/>
  <c r="AC52" i="29" s="1"/>
  <c r="O96" i="29"/>
  <c r="H148" i="29"/>
  <c r="K148" i="29" s="1"/>
  <c r="H190" i="29"/>
  <c r="K190" i="29" s="1"/>
  <c r="T200" i="29"/>
  <c r="W200" i="29" s="1"/>
  <c r="AG372" i="29"/>
  <c r="AI372" i="29" s="1"/>
  <c r="T248" i="29"/>
  <c r="I364" i="29"/>
  <c r="N72" i="29"/>
  <c r="O78" i="29"/>
  <c r="Q78" i="29" s="1"/>
  <c r="AA280" i="29"/>
  <c r="AF294" i="29"/>
  <c r="AH276" i="29"/>
  <c r="AJ276" i="29" s="1"/>
  <c r="J340" i="29"/>
  <c r="L340" i="29" s="1"/>
  <c r="J196" i="29"/>
  <c r="L196" i="29" s="1"/>
  <c r="P102" i="29"/>
  <c r="R102" i="29" s="1"/>
  <c r="V284" i="29"/>
  <c r="X284" i="29" s="1"/>
  <c r="V116" i="29"/>
  <c r="AB46" i="29"/>
  <c r="AD46" i="29" s="1"/>
  <c r="AA148" i="29"/>
  <c r="AC148" i="29" s="1"/>
  <c r="Z334" i="29"/>
  <c r="T236" i="29"/>
  <c r="T272" i="29"/>
  <c r="W272" i="29" s="1"/>
  <c r="AG216" i="29"/>
  <c r="AG144" i="29"/>
  <c r="AI144" i="29" s="1"/>
  <c r="N90" i="29"/>
  <c r="N162" i="29"/>
  <c r="Q162" i="29" s="1"/>
  <c r="U320" i="29"/>
  <c r="AA10" i="29"/>
  <c r="AC10" i="29" s="1"/>
  <c r="AB262" i="29"/>
  <c r="AD262" i="29" s="1"/>
  <c r="AA220" i="29"/>
  <c r="O36" i="29"/>
  <c r="Q36" i="29" s="1"/>
  <c r="J298" i="29"/>
  <c r="P360" i="29"/>
  <c r="R360" i="29" s="1"/>
  <c r="AB148" i="29"/>
  <c r="AD148" i="29" s="1"/>
  <c r="AG47" i="29"/>
  <c r="AI47" i="29" s="1"/>
  <c r="Z305" i="29"/>
  <c r="AD305" i="29" s="1"/>
  <c r="Z29" i="29"/>
  <c r="AF79" i="29"/>
  <c r="V394" i="29"/>
  <c r="Z340" i="29"/>
  <c r="AC340" i="29" s="1"/>
  <c r="AA184" i="29"/>
  <c r="T275" i="29"/>
  <c r="W275" i="29" s="1"/>
  <c r="N333" i="29"/>
  <c r="U182" i="29"/>
  <c r="N131" i="29"/>
  <c r="I177" i="29"/>
  <c r="K177" i="29" s="1"/>
  <c r="I357" i="29"/>
  <c r="K357" i="29" s="1"/>
  <c r="O35" i="29"/>
  <c r="Q35" i="29" s="1"/>
  <c r="N227" i="29"/>
  <c r="N84" i="29"/>
  <c r="AA388" i="29"/>
  <c r="Z109" i="29"/>
  <c r="AG89" i="29"/>
  <c r="AI89" i="29" s="1"/>
  <c r="AH186" i="29"/>
  <c r="AH73" i="29"/>
  <c r="AG229" i="29"/>
  <c r="AI229" i="29" s="1"/>
  <c r="AH313" i="29"/>
  <c r="J117" i="29"/>
  <c r="P383" i="29"/>
  <c r="P319" i="29"/>
  <c r="R319" i="29" s="1"/>
  <c r="P287" i="29"/>
  <c r="P259" i="29"/>
  <c r="P47" i="29"/>
  <c r="V337" i="29"/>
  <c r="V261" i="29"/>
  <c r="V145" i="29"/>
  <c r="X145" i="29" s="1"/>
  <c r="V21" i="29"/>
  <c r="AB375" i="29"/>
  <c r="AB179" i="29"/>
  <c r="O391" i="29"/>
  <c r="Q391" i="29" s="1"/>
  <c r="Z395" i="29"/>
  <c r="AD395" i="29" s="1"/>
  <c r="AG24" i="29"/>
  <c r="AI24" i="29" s="1"/>
  <c r="Z196" i="29"/>
  <c r="T287" i="29"/>
  <c r="W287" i="29" s="1"/>
  <c r="U369" i="29"/>
  <c r="W369" i="29" s="1"/>
  <c r="U83" i="29"/>
  <c r="O48" i="29"/>
  <c r="H358" i="29"/>
  <c r="L358" i="29" s="1"/>
  <c r="U278" i="29"/>
  <c r="N237" i="29"/>
  <c r="Q237" i="29" s="1"/>
  <c r="AF85" i="29"/>
  <c r="H77" i="29"/>
  <c r="Z253" i="29"/>
  <c r="AC253" i="29" s="1"/>
  <c r="AF186" i="29"/>
  <c r="AG157" i="29"/>
  <c r="AG75" i="29"/>
  <c r="AI75" i="29" s="1"/>
  <c r="J346" i="29"/>
  <c r="L346" i="29" s="1"/>
  <c r="P43" i="29"/>
  <c r="P9" i="29"/>
  <c r="V215" i="29"/>
  <c r="AB373" i="29"/>
  <c r="AD373" i="29" s="1"/>
  <c r="AB304" i="29"/>
  <c r="AD304" i="29" s="1"/>
  <c r="AA395" i="29"/>
  <c r="AA157" i="29"/>
  <c r="AC157" i="29" s="1"/>
  <c r="U35" i="29"/>
  <c r="W35" i="29" s="1"/>
  <c r="H322" i="29"/>
  <c r="K322" i="29" s="1"/>
  <c r="H142" i="29"/>
  <c r="AG138" i="29"/>
  <c r="AI138" i="29" s="1"/>
  <c r="AG378" i="29"/>
  <c r="T107" i="29"/>
  <c r="AH195" i="29"/>
  <c r="AJ195" i="29" s="1"/>
  <c r="V179" i="29"/>
  <c r="X179" i="29" s="1"/>
  <c r="AB205" i="29"/>
  <c r="AD205" i="29" s="1"/>
  <c r="AB52" i="29"/>
  <c r="AH342" i="29"/>
  <c r="AJ342" i="29" s="1"/>
  <c r="AA4" i="29"/>
  <c r="AC4" i="29" s="1"/>
  <c r="AA301" i="29"/>
  <c r="AC301" i="29" s="1"/>
  <c r="U326" i="29"/>
  <c r="W326" i="29" s="1"/>
  <c r="H154" i="29"/>
  <c r="K154" i="29" s="1"/>
  <c r="AG174" i="29"/>
  <c r="U350" i="29"/>
  <c r="W350" i="29" s="1"/>
  <c r="O108" i="29"/>
  <c r="O153" i="29"/>
  <c r="T215" i="29"/>
  <c r="W215" i="29" s="1"/>
  <c r="AF207" i="29"/>
  <c r="J274" i="29"/>
  <c r="J250" i="29"/>
  <c r="V323" i="29"/>
  <c r="V393" i="29"/>
  <c r="X393" i="29" s="1"/>
  <c r="T397" i="29"/>
  <c r="W397" i="29" s="1"/>
  <c r="I318" i="29"/>
  <c r="H318" i="29"/>
  <c r="J246" i="29"/>
  <c r="H246" i="29"/>
  <c r="H198" i="29"/>
  <c r="J198" i="29"/>
  <c r="H30" i="29"/>
  <c r="J30" i="29"/>
  <c r="O284" i="29"/>
  <c r="P284" i="29"/>
  <c r="U334" i="29"/>
  <c r="T334" i="29"/>
  <c r="U274" i="29"/>
  <c r="T274" i="29"/>
  <c r="T226" i="29"/>
  <c r="V226" i="29"/>
  <c r="V142" i="29"/>
  <c r="U142" i="29"/>
  <c r="T34" i="29"/>
  <c r="V34" i="29"/>
  <c r="AB396" i="29"/>
  <c r="AA396" i="29"/>
  <c r="Z360" i="29"/>
  <c r="AB360" i="29"/>
  <c r="AG278" i="29"/>
  <c r="AF278" i="29"/>
  <c r="AG134" i="29"/>
  <c r="AF134" i="29"/>
  <c r="H389" i="29"/>
  <c r="K389" i="29" s="1"/>
  <c r="J389" i="29"/>
  <c r="P151" i="29"/>
  <c r="N151" i="29"/>
  <c r="Q151" i="29" s="1"/>
  <c r="AH301" i="29"/>
  <c r="AF301" i="29"/>
  <c r="AI301" i="29" s="1"/>
  <c r="AF48" i="29"/>
  <c r="AG48" i="29"/>
  <c r="AF12" i="29"/>
  <c r="AI12" i="29" s="1"/>
  <c r="AH12" i="29"/>
  <c r="J237" i="29"/>
  <c r="L237" i="29" s="1"/>
  <c r="I237" i="29"/>
  <c r="K237" i="29" s="1"/>
  <c r="N311" i="29"/>
  <c r="Q311" i="29" s="1"/>
  <c r="P311" i="29"/>
  <c r="V73" i="29"/>
  <c r="T73" i="29"/>
  <c r="W73" i="29" s="1"/>
  <c r="AH341" i="29"/>
  <c r="AF341" i="29"/>
  <c r="AI341" i="29" s="1"/>
  <c r="AH293" i="29"/>
  <c r="AJ293" i="29" s="1"/>
  <c r="AG293" i="29"/>
  <c r="AI293" i="29" s="1"/>
  <c r="AH233" i="29"/>
  <c r="AF233" i="29"/>
  <c r="AI233" i="29" s="1"/>
  <c r="AH137" i="29"/>
  <c r="AJ137" i="29" s="1"/>
  <c r="AG137" i="29"/>
  <c r="AI137" i="29" s="1"/>
  <c r="AF400" i="29"/>
  <c r="AA205" i="29"/>
  <c r="AC205" i="29" s="1"/>
  <c r="Z125" i="29"/>
  <c r="U47" i="29"/>
  <c r="U251" i="29"/>
  <c r="H139" i="29"/>
  <c r="AG303" i="29"/>
  <c r="AI303" i="29" s="1"/>
  <c r="AF331" i="29"/>
  <c r="I187" i="29"/>
  <c r="O105" i="29"/>
  <c r="Q105" i="29" s="1"/>
  <c r="AG223" i="29"/>
  <c r="AF219" i="29"/>
  <c r="J211" i="29"/>
  <c r="L211" i="29" s="1"/>
  <c r="V347" i="29"/>
  <c r="X347" i="29" s="1"/>
  <c r="AA125" i="29"/>
  <c r="AC125" i="29" s="1"/>
  <c r="U59" i="29"/>
  <c r="W59" i="29" s="1"/>
  <c r="AG363" i="29"/>
  <c r="AI363" i="29" s="1"/>
  <c r="AF343" i="29"/>
  <c r="I379" i="29"/>
  <c r="K379" i="29" s="1"/>
  <c r="N321" i="29"/>
  <c r="Q321" i="29" s="1"/>
  <c r="I199" i="29"/>
  <c r="K199" i="29" s="1"/>
  <c r="O129" i="29"/>
  <c r="Q129" i="29" s="1"/>
  <c r="N181" i="29"/>
  <c r="R181" i="29" s="1"/>
  <c r="U39" i="29"/>
  <c r="AH231" i="29"/>
  <c r="AJ231" i="29" s="1"/>
  <c r="J295" i="29"/>
  <c r="L295" i="29" s="1"/>
  <c r="AB277" i="29"/>
  <c r="AB253" i="29"/>
  <c r="AB193" i="29"/>
  <c r="AD193" i="29" s="1"/>
  <c r="AB157" i="29"/>
  <c r="AD157" i="29" s="1"/>
  <c r="I103" i="29"/>
  <c r="K103" i="29" s="1"/>
  <c r="N369" i="29"/>
  <c r="H359" i="29"/>
  <c r="L359" i="29" s="1"/>
  <c r="H283" i="29"/>
  <c r="J235" i="29"/>
  <c r="J67" i="29"/>
  <c r="P81" i="29"/>
  <c r="R81" i="29" s="1"/>
  <c r="AA217" i="29"/>
  <c r="AA133" i="29"/>
  <c r="AA29" i="29"/>
  <c r="AA173" i="29"/>
  <c r="U95" i="29"/>
  <c r="U299" i="29"/>
  <c r="AG111" i="29"/>
  <c r="AI111" i="29" s="1"/>
  <c r="AF103" i="29"/>
  <c r="AI103" i="29" s="1"/>
  <c r="AF367" i="29"/>
  <c r="I295" i="29"/>
  <c r="K295" i="29" s="1"/>
  <c r="N201" i="29"/>
  <c r="Z121" i="29"/>
  <c r="AC121" i="29" s="1"/>
  <c r="AG331" i="29"/>
  <c r="AH87" i="29"/>
  <c r="AJ87" i="29" s="1"/>
  <c r="AH303" i="29"/>
  <c r="J311" i="29"/>
  <c r="V191" i="29"/>
  <c r="V155" i="29"/>
  <c r="X155" i="29" s="1"/>
  <c r="V119" i="29"/>
  <c r="AA41" i="29"/>
  <c r="AA185" i="29"/>
  <c r="T95" i="29"/>
  <c r="X95" i="29" s="1"/>
  <c r="T299" i="29"/>
  <c r="T75" i="29"/>
  <c r="AG135" i="29"/>
  <c r="I127" i="29"/>
  <c r="AF379" i="29"/>
  <c r="N45" i="29"/>
  <c r="I355" i="29"/>
  <c r="I275" i="29"/>
  <c r="O273" i="29"/>
  <c r="Q273" i="29" s="1"/>
  <c r="Z49" i="29"/>
  <c r="AD49" i="29" s="1"/>
  <c r="AG343" i="29"/>
  <c r="AH99" i="29"/>
  <c r="AJ99" i="29" s="1"/>
  <c r="AF327" i="29"/>
  <c r="J163" i="29"/>
  <c r="L163" i="29" s="1"/>
  <c r="P381" i="29"/>
  <c r="R381" i="29" s="1"/>
  <c r="P165" i="29"/>
  <c r="R165" i="29" s="1"/>
  <c r="P105" i="29"/>
  <c r="R105" i="29" s="1"/>
  <c r="AF26" i="29"/>
  <c r="AI26" i="29" s="1"/>
  <c r="AA53" i="29"/>
  <c r="AC53" i="29" s="1"/>
  <c r="AA197" i="29"/>
  <c r="U107" i="29"/>
  <c r="U179" i="29"/>
  <c r="W179" i="29" s="1"/>
  <c r="U99" i="29"/>
  <c r="H319" i="29"/>
  <c r="L319" i="29" s="1"/>
  <c r="AG207" i="29"/>
  <c r="AF199" i="29"/>
  <c r="AJ199" i="29" s="1"/>
  <c r="H7" i="29"/>
  <c r="O333" i="29"/>
  <c r="AH103" i="29"/>
  <c r="AF339" i="29"/>
  <c r="AI339" i="29" s="1"/>
  <c r="J307" i="29"/>
  <c r="L307" i="29" s="1"/>
  <c r="J223" i="29"/>
  <c r="J91" i="29"/>
  <c r="L91" i="29" s="1"/>
  <c r="AB289" i="29"/>
  <c r="AD289" i="29" s="1"/>
  <c r="AB265" i="29"/>
  <c r="AD265" i="29" s="1"/>
  <c r="AB73" i="29"/>
  <c r="AD73" i="29" s="1"/>
  <c r="AA97" i="29"/>
  <c r="AC97" i="29" s="1"/>
  <c r="Z329" i="29"/>
  <c r="AD329" i="29" s="1"/>
  <c r="AA145" i="29"/>
  <c r="Z89" i="29"/>
  <c r="AD89" i="29" s="1"/>
  <c r="Z233" i="29"/>
  <c r="U335" i="29"/>
  <c r="U243" i="29"/>
  <c r="T111" i="29"/>
  <c r="U359" i="29"/>
  <c r="W359" i="29" s="1"/>
  <c r="O361" i="29"/>
  <c r="H115" i="29"/>
  <c r="AG231" i="29"/>
  <c r="AI231" i="29" s="1"/>
  <c r="AF223" i="29"/>
  <c r="H151" i="29"/>
  <c r="L151" i="29" s="1"/>
  <c r="O57" i="29"/>
  <c r="AA37" i="29"/>
  <c r="I43" i="29"/>
  <c r="I191" i="29"/>
  <c r="K191" i="29" s="1"/>
  <c r="O369" i="29"/>
  <c r="Z133" i="29"/>
  <c r="AH171" i="29"/>
  <c r="AJ171" i="29" s="1"/>
  <c r="AH387" i="29"/>
  <c r="AJ387" i="29" s="1"/>
  <c r="J331" i="29"/>
  <c r="L331" i="29" s="1"/>
  <c r="Z303" i="29"/>
  <c r="U313" i="29"/>
  <c r="W313" i="29" s="1"/>
  <c r="AG185" i="29"/>
  <c r="AI185" i="29" s="1"/>
  <c r="AG329" i="29"/>
  <c r="AI329" i="29" s="1"/>
  <c r="AF101" i="29"/>
  <c r="AJ101" i="29" s="1"/>
  <c r="AA303" i="29"/>
  <c r="AH36" i="29"/>
  <c r="AJ36" i="29" s="1"/>
  <c r="AG4" i="29"/>
  <c r="AI4" i="29" s="1"/>
  <c r="Z361" i="29"/>
  <c r="AA265" i="29"/>
  <c r="AC265" i="29" s="1"/>
  <c r="AA65" i="29"/>
  <c r="AA137" i="29"/>
  <c r="AA209" i="29"/>
  <c r="T119" i="29"/>
  <c r="W119" i="29" s="1"/>
  <c r="T227" i="29"/>
  <c r="X227" i="29" s="1"/>
  <c r="T323" i="29"/>
  <c r="W323" i="29" s="1"/>
  <c r="U147" i="29"/>
  <c r="T383" i="29"/>
  <c r="H235" i="29"/>
  <c r="K235" i="29" s="1"/>
  <c r="H187" i="29"/>
  <c r="AG171" i="29"/>
  <c r="AI171" i="29" s="1"/>
  <c r="AG327" i="29"/>
  <c r="AF127" i="29"/>
  <c r="AF271" i="29"/>
  <c r="AJ271" i="29" s="1"/>
  <c r="H371" i="29"/>
  <c r="K371" i="29" s="1"/>
  <c r="N177" i="29"/>
  <c r="Q177" i="29" s="1"/>
  <c r="N93" i="29"/>
  <c r="R93" i="29" s="1"/>
  <c r="H127" i="29"/>
  <c r="I319" i="29"/>
  <c r="O33" i="29"/>
  <c r="Q33" i="29" s="1"/>
  <c r="O225" i="29"/>
  <c r="U11" i="29"/>
  <c r="Z277" i="29"/>
  <c r="Z313" i="29"/>
  <c r="AG127" i="29"/>
  <c r="AI127" i="29" s="1"/>
  <c r="AG271" i="29"/>
  <c r="AI271" i="29" s="1"/>
  <c r="AF135" i="29"/>
  <c r="AJ135" i="29" s="1"/>
  <c r="AH255" i="29"/>
  <c r="AH363" i="29"/>
  <c r="AJ363" i="29" s="1"/>
  <c r="J323" i="29"/>
  <c r="J203" i="29"/>
  <c r="L203" i="29" s="1"/>
  <c r="P345" i="29"/>
  <c r="V263" i="29"/>
  <c r="X263" i="29" s="1"/>
  <c r="AB121" i="29"/>
  <c r="Z365" i="29"/>
  <c r="Z5" i="29"/>
  <c r="Z77" i="29"/>
  <c r="Z149" i="29"/>
  <c r="AD149" i="29" s="1"/>
  <c r="Z221" i="29"/>
  <c r="AD221" i="29" s="1"/>
  <c r="U263" i="29"/>
  <c r="W263" i="29" s="1"/>
  <c r="U143" i="29"/>
  <c r="U239" i="29"/>
  <c r="U347" i="29"/>
  <c r="W347" i="29" s="1"/>
  <c r="T159" i="29"/>
  <c r="H259" i="29"/>
  <c r="I7" i="29"/>
  <c r="AG183" i="29"/>
  <c r="T11" i="29"/>
  <c r="AA49" i="29"/>
  <c r="N285" i="29"/>
  <c r="Q285" i="29" s="1"/>
  <c r="N309" i="29"/>
  <c r="O201" i="29"/>
  <c r="I139" i="29"/>
  <c r="O45" i="29"/>
  <c r="N249" i="29"/>
  <c r="R249" i="29" s="1"/>
  <c r="T23" i="29"/>
  <c r="Z13" i="29"/>
  <c r="AC13" i="29" s="1"/>
  <c r="AA361" i="29"/>
  <c r="AH151" i="29"/>
  <c r="AH295" i="29"/>
  <c r="AH147" i="29"/>
  <c r="AJ147" i="29" s="1"/>
  <c r="AF255" i="29"/>
  <c r="AI255" i="29" s="1"/>
  <c r="AH375" i="29"/>
  <c r="J371" i="29"/>
  <c r="J299" i="29"/>
  <c r="L299" i="29" s="1"/>
  <c r="J251" i="29"/>
  <c r="J175" i="29"/>
  <c r="V359" i="29"/>
  <c r="X359" i="29" s="1"/>
  <c r="V287" i="29"/>
  <c r="AB325" i="29"/>
  <c r="AD325" i="29" s="1"/>
  <c r="AA229" i="29"/>
  <c r="AC229" i="29" s="1"/>
  <c r="Z377" i="29"/>
  <c r="AA5" i="29"/>
  <c r="AA77" i="29"/>
  <c r="AA149" i="29"/>
  <c r="AA221" i="29"/>
  <c r="AA325" i="29"/>
  <c r="AC325" i="29" s="1"/>
  <c r="T143" i="29"/>
  <c r="T239" i="29"/>
  <c r="U183" i="29"/>
  <c r="H271" i="29"/>
  <c r="K271" i="29" s="1"/>
  <c r="I211" i="29"/>
  <c r="K211" i="29" s="1"/>
  <c r="AG195" i="29"/>
  <c r="AI195" i="29" s="1"/>
  <c r="AG351" i="29"/>
  <c r="AI351" i="29" s="1"/>
  <c r="AF151" i="29"/>
  <c r="AI151" i="29" s="1"/>
  <c r="AF295" i="29"/>
  <c r="AI295" i="29" s="1"/>
  <c r="H263" i="29"/>
  <c r="K263" i="29" s="1"/>
  <c r="O249" i="29"/>
  <c r="N189" i="29"/>
  <c r="R189" i="29" s="1"/>
  <c r="N225" i="29"/>
  <c r="I151" i="29"/>
  <c r="I343" i="29"/>
  <c r="K343" i="29" s="1"/>
  <c r="N57" i="29"/>
  <c r="O261" i="29"/>
  <c r="Q261" i="29" s="1"/>
  <c r="T83" i="29"/>
  <c r="Z37" i="29"/>
  <c r="Z145" i="29"/>
  <c r="AH159" i="29"/>
  <c r="AJ159" i="29" s="1"/>
  <c r="AF375" i="29"/>
  <c r="AI375" i="29" s="1"/>
  <c r="J343" i="29"/>
  <c r="L343" i="29" s="1"/>
  <c r="J227" i="29"/>
  <c r="J19" i="29"/>
  <c r="AB385" i="29"/>
  <c r="AD385" i="29" s="1"/>
  <c r="AB241" i="29"/>
  <c r="AD241" i="29" s="1"/>
  <c r="AA61" i="29"/>
  <c r="AC61" i="29" s="1"/>
  <c r="AA17" i="29"/>
  <c r="AC17" i="29" s="1"/>
  <c r="AA89" i="29"/>
  <c r="AA161" i="29"/>
  <c r="AA233" i="29"/>
  <c r="T39" i="29"/>
  <c r="X39" i="29" s="1"/>
  <c r="T47" i="29"/>
  <c r="X47" i="29" s="1"/>
  <c r="T167" i="29"/>
  <c r="W167" i="29" s="1"/>
  <c r="T251" i="29"/>
  <c r="X251" i="29" s="1"/>
  <c r="U131" i="29"/>
  <c r="U327" i="29"/>
  <c r="H355" i="29"/>
  <c r="I247" i="29"/>
  <c r="K247" i="29" s="1"/>
  <c r="AG219" i="29"/>
  <c r="AF175" i="29"/>
  <c r="AF319" i="29"/>
  <c r="AI319" i="29" s="1"/>
  <c r="U23" i="29"/>
  <c r="N21" i="29"/>
  <c r="R21" i="29" s="1"/>
  <c r="H175" i="29"/>
  <c r="K175" i="29" s="1"/>
  <c r="O93" i="29"/>
  <c r="O297" i="29"/>
  <c r="N325" i="29"/>
  <c r="T131" i="29"/>
  <c r="AH75" i="29"/>
  <c r="AJ75" i="29" s="1"/>
  <c r="J247" i="29"/>
  <c r="L247" i="29" s="1"/>
  <c r="P261" i="29"/>
  <c r="R261" i="29" s="1"/>
  <c r="AA289" i="29"/>
  <c r="AC289" i="29" s="1"/>
  <c r="Z41" i="29"/>
  <c r="Z113" i="29"/>
  <c r="Z185" i="29"/>
  <c r="AD185" i="29" s="1"/>
  <c r="U71" i="29"/>
  <c r="W71" i="29" s="1"/>
  <c r="U75" i="29"/>
  <c r="T387" i="29"/>
  <c r="X387" i="29" s="1"/>
  <c r="H43" i="29"/>
  <c r="AG99" i="29"/>
  <c r="AI99" i="29" s="1"/>
  <c r="H19" i="29"/>
  <c r="K19" i="29" s="1"/>
  <c r="AG367" i="29"/>
  <c r="N297" i="29"/>
  <c r="H275" i="29"/>
  <c r="AA181" i="29"/>
  <c r="AC181" i="29" s="1"/>
  <c r="H239" i="29"/>
  <c r="K239" i="29" s="1"/>
  <c r="AA337" i="29"/>
  <c r="AC337" i="29" s="1"/>
  <c r="I259" i="29"/>
  <c r="N153" i="29"/>
  <c r="R153" i="29" s="1"/>
  <c r="O357" i="29"/>
  <c r="Q357" i="29" s="1"/>
  <c r="AH315" i="29"/>
  <c r="AJ315" i="29" s="1"/>
  <c r="J379" i="29"/>
  <c r="L379" i="29" s="1"/>
  <c r="J239" i="29"/>
  <c r="J215" i="29"/>
  <c r="J191" i="29"/>
  <c r="L191" i="29" s="1"/>
  <c r="P357" i="29"/>
  <c r="R357" i="29" s="1"/>
  <c r="Z349" i="29"/>
  <c r="Z65" i="29"/>
  <c r="Z137" i="29"/>
  <c r="AD137" i="29" s="1"/>
  <c r="Z209" i="29"/>
  <c r="U227" i="29"/>
  <c r="U123" i="29"/>
  <c r="O181" i="29"/>
  <c r="H223" i="29"/>
  <c r="K223" i="29" s="1"/>
  <c r="AG159" i="29"/>
  <c r="AI159" i="29" s="1"/>
  <c r="AG315" i="29"/>
  <c r="AI315" i="29" s="1"/>
  <c r="AF115" i="29"/>
  <c r="AF259" i="29"/>
  <c r="AJ259" i="29" s="1"/>
  <c r="N213" i="29"/>
  <c r="I115" i="29"/>
  <c r="I307" i="29"/>
  <c r="K307" i="29" s="1"/>
  <c r="O21" i="29"/>
  <c r="O213" i="29"/>
  <c r="AA349" i="29"/>
  <c r="Z217" i="29"/>
  <c r="AG115" i="29"/>
  <c r="AG259" i="29"/>
  <c r="AH243" i="29"/>
  <c r="AH351" i="29"/>
  <c r="AJ351" i="29" s="1"/>
  <c r="P237" i="29"/>
  <c r="AA32" i="29"/>
  <c r="AC32" i="29" s="1"/>
  <c r="AA104" i="29"/>
  <c r="AC104" i="29" s="1"/>
  <c r="AA176" i="29"/>
  <c r="AC176" i="29" s="1"/>
  <c r="AA248" i="29"/>
  <c r="AC248" i="29" s="1"/>
  <c r="AA320" i="29"/>
  <c r="AC320" i="29" s="1"/>
  <c r="N220" i="29"/>
  <c r="Q220" i="29" s="1"/>
  <c r="U234" i="29"/>
  <c r="W234" i="29" s="1"/>
  <c r="U330" i="29"/>
  <c r="W330" i="29" s="1"/>
  <c r="H362" i="29"/>
  <c r="K362" i="29" s="1"/>
  <c r="O328" i="29"/>
  <c r="Q328" i="29" s="1"/>
  <c r="AG154" i="29"/>
  <c r="AI154" i="29" s="1"/>
  <c r="AG298" i="29"/>
  <c r="N52" i="29"/>
  <c r="Q52" i="29" s="1"/>
  <c r="I182" i="29"/>
  <c r="K182" i="29" s="1"/>
  <c r="I38" i="29"/>
  <c r="K38" i="29" s="1"/>
  <c r="AG370" i="29"/>
  <c r="I86" i="29"/>
  <c r="I254" i="29"/>
  <c r="K254" i="29" s="1"/>
  <c r="H194" i="29"/>
  <c r="O268" i="29"/>
  <c r="Q268" i="29" s="1"/>
  <c r="O64" i="29"/>
  <c r="Q64" i="29" s="1"/>
  <c r="O208" i="29"/>
  <c r="Q208" i="29" s="1"/>
  <c r="O88" i="29"/>
  <c r="Q88" i="29" s="1"/>
  <c r="U138" i="29"/>
  <c r="U54" i="29"/>
  <c r="W54" i="29" s="1"/>
  <c r="U246" i="29"/>
  <c r="AF106" i="29"/>
  <c r="AF178" i="29"/>
  <c r="AJ178" i="29" s="1"/>
  <c r="AF250" i="29"/>
  <c r="AI250" i="29" s="1"/>
  <c r="AF322" i="29"/>
  <c r="AJ322" i="29" s="1"/>
  <c r="J386" i="29"/>
  <c r="J326" i="29"/>
  <c r="L326" i="29" s="1"/>
  <c r="J158" i="29"/>
  <c r="J110" i="29"/>
  <c r="L110" i="29" s="1"/>
  <c r="P316" i="29"/>
  <c r="P148" i="29"/>
  <c r="R148" i="29" s="1"/>
  <c r="P124" i="29"/>
  <c r="P28" i="29"/>
  <c r="P4" i="29"/>
  <c r="R4" i="29" s="1"/>
  <c r="V174" i="29"/>
  <c r="V114" i="29"/>
  <c r="AB344" i="29"/>
  <c r="AB320" i="29"/>
  <c r="AD320" i="29" s="1"/>
  <c r="AB272" i="29"/>
  <c r="AB176" i="29"/>
  <c r="AD176" i="29" s="1"/>
  <c r="U390" i="29"/>
  <c r="AF394" i="29"/>
  <c r="AJ394" i="29" s="1"/>
  <c r="Z256" i="29"/>
  <c r="AA88" i="29"/>
  <c r="AC88" i="29" s="1"/>
  <c r="AA232" i="29"/>
  <c r="T122" i="29"/>
  <c r="Z44" i="29"/>
  <c r="AC44" i="29" s="1"/>
  <c r="Z116" i="29"/>
  <c r="AD116" i="29" s="1"/>
  <c r="Z188" i="29"/>
  <c r="AD188" i="29" s="1"/>
  <c r="Z260" i="29"/>
  <c r="U386" i="29"/>
  <c r="Z332" i="29"/>
  <c r="U266" i="29"/>
  <c r="O144" i="29"/>
  <c r="Q144" i="29" s="1"/>
  <c r="N232" i="29"/>
  <c r="R232" i="29" s="1"/>
  <c r="T258" i="29"/>
  <c r="T342" i="29"/>
  <c r="X342" i="29" s="1"/>
  <c r="H14" i="29"/>
  <c r="H374" i="29"/>
  <c r="L374" i="29" s="1"/>
  <c r="N340" i="29"/>
  <c r="I178" i="29"/>
  <c r="I214" i="29"/>
  <c r="AG166" i="29"/>
  <c r="AI166" i="29" s="1"/>
  <c r="AG310" i="29"/>
  <c r="AI310" i="29" s="1"/>
  <c r="AG318" i="29"/>
  <c r="AI318" i="29" s="1"/>
  <c r="H26" i="29"/>
  <c r="K26" i="29" s="1"/>
  <c r="I146" i="29"/>
  <c r="K146" i="29" s="1"/>
  <c r="AF370" i="29"/>
  <c r="I62" i="29"/>
  <c r="K62" i="29" s="1"/>
  <c r="T138" i="29"/>
  <c r="I122" i="29"/>
  <c r="K122" i="29" s="1"/>
  <c r="I302" i="29"/>
  <c r="K302" i="29" s="1"/>
  <c r="I134" i="29"/>
  <c r="I58" i="29"/>
  <c r="K58" i="29" s="1"/>
  <c r="I242" i="29"/>
  <c r="K242" i="29" s="1"/>
  <c r="O100" i="29"/>
  <c r="N372" i="29"/>
  <c r="O256" i="29"/>
  <c r="O136" i="29"/>
  <c r="U186" i="29"/>
  <c r="U90" i="29"/>
  <c r="U86" i="29"/>
  <c r="AH198" i="29"/>
  <c r="AJ198" i="29" s="1"/>
  <c r="AH118" i="29"/>
  <c r="AH190" i="29"/>
  <c r="AH262" i="29"/>
  <c r="AH334" i="29"/>
  <c r="J262" i="29"/>
  <c r="L262" i="29" s="1"/>
  <c r="J202" i="29"/>
  <c r="J182" i="29"/>
  <c r="L182" i="29" s="1"/>
  <c r="P336" i="29"/>
  <c r="P196" i="29"/>
  <c r="R196" i="29" s="1"/>
  <c r="P76" i="29"/>
  <c r="R76" i="29" s="1"/>
  <c r="P24" i="29"/>
  <c r="R24" i="29" s="1"/>
  <c r="V366" i="29"/>
  <c r="X366" i="29" s="1"/>
  <c r="V318" i="29"/>
  <c r="V54" i="29"/>
  <c r="X54" i="29" s="1"/>
  <c r="V30" i="29"/>
  <c r="AB248" i="29"/>
  <c r="AD248" i="29" s="1"/>
  <c r="AB224" i="29"/>
  <c r="AD224" i="29" s="1"/>
  <c r="AB44" i="29"/>
  <c r="P400" i="29"/>
  <c r="R400" i="29" s="1"/>
  <c r="AG394" i="29"/>
  <c r="AG45" i="29"/>
  <c r="AI45" i="29" s="1"/>
  <c r="Z280" i="29"/>
  <c r="AD280" i="29" s="1"/>
  <c r="Z100" i="29"/>
  <c r="Z244" i="29"/>
  <c r="T218" i="29"/>
  <c r="X218" i="29" s="1"/>
  <c r="AA116" i="29"/>
  <c r="AA188" i="29"/>
  <c r="U242" i="29"/>
  <c r="AA332" i="29"/>
  <c r="AC332" i="29" s="1"/>
  <c r="U290" i="29"/>
  <c r="T246" i="29"/>
  <c r="X246" i="29" s="1"/>
  <c r="N244" i="29"/>
  <c r="Q244" i="29" s="1"/>
  <c r="U258" i="29"/>
  <c r="W258" i="29" s="1"/>
  <c r="U342" i="29"/>
  <c r="W342" i="29" s="1"/>
  <c r="H74" i="29"/>
  <c r="H386" i="29"/>
  <c r="K386" i="29" s="1"/>
  <c r="O340" i="29"/>
  <c r="Q340" i="29" s="1"/>
  <c r="H226" i="29"/>
  <c r="H238" i="29"/>
  <c r="L238" i="29" s="1"/>
  <c r="AG178" i="29"/>
  <c r="AG322" i="29"/>
  <c r="T38" i="29"/>
  <c r="H218" i="29"/>
  <c r="L218" i="29" s="1"/>
  <c r="AG382" i="29"/>
  <c r="O312" i="29"/>
  <c r="Q312" i="29" s="1"/>
  <c r="I170" i="29"/>
  <c r="K170" i="29" s="1"/>
  <c r="I350" i="29"/>
  <c r="K350" i="29" s="1"/>
  <c r="I290" i="29"/>
  <c r="O184" i="29"/>
  <c r="Q184" i="29" s="1"/>
  <c r="U126" i="29"/>
  <c r="U134" i="29"/>
  <c r="W134" i="29" s="1"/>
  <c r="AH246" i="29"/>
  <c r="AF118" i="29"/>
  <c r="AI118" i="29" s="1"/>
  <c r="AF190" i="29"/>
  <c r="AI190" i="29" s="1"/>
  <c r="AF262" i="29"/>
  <c r="AI262" i="29" s="1"/>
  <c r="AF334" i="29"/>
  <c r="AI334" i="29" s="1"/>
  <c r="J50" i="29"/>
  <c r="L50" i="29" s="1"/>
  <c r="J26" i="29"/>
  <c r="P312" i="29"/>
  <c r="R312" i="29" s="1"/>
  <c r="P244" i="29"/>
  <c r="P220" i="29"/>
  <c r="P172" i="29"/>
  <c r="P52" i="29"/>
  <c r="V314" i="29"/>
  <c r="X314" i="29" s="1"/>
  <c r="V50" i="29"/>
  <c r="X50" i="29" s="1"/>
  <c r="V6" i="29"/>
  <c r="X6" i="29" s="1"/>
  <c r="AB200" i="29"/>
  <c r="AB68" i="29"/>
  <c r="AD68" i="29" s="1"/>
  <c r="Z292" i="29"/>
  <c r="Z112" i="29"/>
  <c r="Z56" i="29"/>
  <c r="Z128" i="29"/>
  <c r="Z200" i="29"/>
  <c r="AC200" i="29" s="1"/>
  <c r="Z272" i="29"/>
  <c r="AC272" i="29" s="1"/>
  <c r="Z344" i="29"/>
  <c r="AC344" i="29" s="1"/>
  <c r="U314" i="29"/>
  <c r="W314" i="29" s="1"/>
  <c r="N256" i="29"/>
  <c r="T270" i="29"/>
  <c r="T354" i="29"/>
  <c r="O168" i="29"/>
  <c r="N352" i="29"/>
  <c r="H250" i="29"/>
  <c r="K250" i="29" s="1"/>
  <c r="I238" i="29"/>
  <c r="T114" i="29"/>
  <c r="W114" i="29" s="1"/>
  <c r="T90" i="29"/>
  <c r="X90" i="29" s="1"/>
  <c r="H158" i="29"/>
  <c r="K158" i="29" s="1"/>
  <c r="H98" i="29"/>
  <c r="K98" i="29" s="1"/>
  <c r="AF382" i="29"/>
  <c r="N16" i="29"/>
  <c r="Q16" i="29" s="1"/>
  <c r="I218" i="29"/>
  <c r="I230" i="29"/>
  <c r="I338" i="29"/>
  <c r="K338" i="29" s="1"/>
  <c r="N96" i="29"/>
  <c r="O196" i="29"/>
  <c r="Q196" i="29" s="1"/>
  <c r="O232" i="29"/>
  <c r="U38" i="29"/>
  <c r="U162" i="29"/>
  <c r="W162" i="29" s="1"/>
  <c r="U170" i="29"/>
  <c r="W170" i="29" s="1"/>
  <c r="AH66" i="29"/>
  <c r="AH258" i="29"/>
  <c r="AJ258" i="29" s="1"/>
  <c r="AH58" i="29"/>
  <c r="AJ58" i="29" s="1"/>
  <c r="AH130" i="29"/>
  <c r="AH202" i="29"/>
  <c r="AJ202" i="29" s="1"/>
  <c r="AH274" i="29"/>
  <c r="AH346" i="29"/>
  <c r="AJ346" i="29" s="1"/>
  <c r="J302" i="29"/>
  <c r="L302" i="29" s="1"/>
  <c r="J46" i="29"/>
  <c r="L46" i="29" s="1"/>
  <c r="P376" i="29"/>
  <c r="R376" i="29" s="1"/>
  <c r="P292" i="29"/>
  <c r="R292" i="29" s="1"/>
  <c r="P268" i="29"/>
  <c r="R268" i="29" s="1"/>
  <c r="P192" i="29"/>
  <c r="R192" i="29" s="1"/>
  <c r="V362" i="29"/>
  <c r="V282" i="29"/>
  <c r="X282" i="29" s="1"/>
  <c r="V234" i="29"/>
  <c r="X234" i="29" s="1"/>
  <c r="V210" i="29"/>
  <c r="X210" i="29" s="1"/>
  <c r="V162" i="29"/>
  <c r="X162" i="29" s="1"/>
  <c r="AB368" i="29"/>
  <c r="AD368" i="29" s="1"/>
  <c r="AB220" i="29"/>
  <c r="AD220" i="29" s="1"/>
  <c r="AB92" i="29"/>
  <c r="AH358" i="29"/>
  <c r="AJ358" i="29" s="1"/>
  <c r="I398" i="29"/>
  <c r="K398" i="29" s="1"/>
  <c r="T390" i="29"/>
  <c r="Z316" i="29"/>
  <c r="AA112" i="29"/>
  <c r="AA56" i="29"/>
  <c r="AA128" i="29"/>
  <c r="T338" i="29"/>
  <c r="X338" i="29" s="1"/>
  <c r="U270" i="29"/>
  <c r="U354" i="29"/>
  <c r="H266" i="29"/>
  <c r="L266" i="29" s="1"/>
  <c r="O352" i="29"/>
  <c r="I10" i="29"/>
  <c r="AG58" i="29"/>
  <c r="AI58" i="29" s="1"/>
  <c r="AG202" i="29"/>
  <c r="AI202" i="29" s="1"/>
  <c r="AG346" i="29"/>
  <c r="AI346" i="29" s="1"/>
  <c r="I110" i="29"/>
  <c r="K110" i="29" s="1"/>
  <c r="T150" i="29"/>
  <c r="W150" i="29" s="1"/>
  <c r="T126" i="29"/>
  <c r="H230" i="29"/>
  <c r="I266" i="29"/>
  <c r="I278" i="29"/>
  <c r="K278" i="29" s="1"/>
  <c r="N276" i="29"/>
  <c r="Q276" i="29" s="1"/>
  <c r="O280" i="29"/>
  <c r="U50" i="29"/>
  <c r="W50" i="29" s="1"/>
  <c r="U198" i="29"/>
  <c r="AF66" i="29"/>
  <c r="AF130" i="29"/>
  <c r="AI130" i="29" s="1"/>
  <c r="AF274" i="29"/>
  <c r="AI274" i="29" s="1"/>
  <c r="J338" i="29"/>
  <c r="L338" i="29" s="1"/>
  <c r="J278" i="29"/>
  <c r="L278" i="29" s="1"/>
  <c r="J122" i="29"/>
  <c r="L122" i="29" s="1"/>
  <c r="V230" i="29"/>
  <c r="X230" i="29" s="1"/>
  <c r="AB164" i="29"/>
  <c r="O400" i="29"/>
  <c r="Q400" i="29" s="1"/>
  <c r="AG9" i="29"/>
  <c r="AI9" i="29" s="1"/>
  <c r="Z328" i="29"/>
  <c r="AD328" i="29" s="1"/>
  <c r="Z124" i="29"/>
  <c r="AD124" i="29" s="1"/>
  <c r="Z140" i="29"/>
  <c r="T66" i="29"/>
  <c r="W66" i="29" s="1"/>
  <c r="T362" i="29"/>
  <c r="W362" i="29" s="1"/>
  <c r="N280" i="29"/>
  <c r="O216" i="29"/>
  <c r="Q216" i="29" s="1"/>
  <c r="N364" i="29"/>
  <c r="H34" i="29"/>
  <c r="AG70" i="29"/>
  <c r="AG214" i="29"/>
  <c r="AI214" i="29" s="1"/>
  <c r="T198" i="29"/>
  <c r="N136" i="29"/>
  <c r="R136" i="29" s="1"/>
  <c r="T186" i="29"/>
  <c r="I314" i="29"/>
  <c r="K314" i="29" s="1"/>
  <c r="I326" i="29"/>
  <c r="K326" i="29" s="1"/>
  <c r="U62" i="29"/>
  <c r="T182" i="29"/>
  <c r="U306" i="29"/>
  <c r="W306" i="29" s="1"/>
  <c r="AH90" i="29"/>
  <c r="AH142" i="29"/>
  <c r="AH286" i="29"/>
  <c r="AJ286" i="29" s="1"/>
  <c r="J146" i="29"/>
  <c r="L146" i="29" s="1"/>
  <c r="J98" i="29"/>
  <c r="V254" i="29"/>
  <c r="X254" i="29" s="1"/>
  <c r="V158" i="29"/>
  <c r="V102" i="29"/>
  <c r="X102" i="29" s="1"/>
  <c r="AB308" i="29"/>
  <c r="AB88" i="29"/>
  <c r="AD88" i="29" s="1"/>
  <c r="AB8" i="29"/>
  <c r="AD8" i="29" s="1"/>
  <c r="AH9" i="29"/>
  <c r="AJ9" i="29" s="1"/>
  <c r="AA16" i="29"/>
  <c r="AC16" i="29" s="1"/>
  <c r="AA160" i="29"/>
  <c r="T62" i="29"/>
  <c r="Z80" i="29"/>
  <c r="AC80" i="29" s="1"/>
  <c r="Z152" i="29"/>
  <c r="Z296" i="29"/>
  <c r="AD296" i="29" s="1"/>
  <c r="U374" i="29"/>
  <c r="N160" i="29"/>
  <c r="T294" i="29"/>
  <c r="X294" i="29" s="1"/>
  <c r="U378" i="29"/>
  <c r="W378" i="29" s="1"/>
  <c r="H134" i="29"/>
  <c r="L134" i="29" s="1"/>
  <c r="N304" i="29"/>
  <c r="H70" i="29"/>
  <c r="I358" i="29"/>
  <c r="AG94" i="29"/>
  <c r="AI94" i="29" s="1"/>
  <c r="AG238" i="29"/>
  <c r="AI238" i="29" s="1"/>
  <c r="AG162" i="29"/>
  <c r="AI162" i="29" s="1"/>
  <c r="O372" i="29"/>
  <c r="H86" i="29"/>
  <c r="O84" i="29"/>
  <c r="I50" i="29"/>
  <c r="K50" i="29" s="1"/>
  <c r="N108" i="29"/>
  <c r="U122" i="29"/>
  <c r="T278" i="29"/>
  <c r="X278" i="29" s="1"/>
  <c r="AA292" i="29"/>
  <c r="AH102" i="29"/>
  <c r="AJ102" i="29" s="1"/>
  <c r="AH306" i="29"/>
  <c r="AJ306" i="29" s="1"/>
  <c r="J334" i="29"/>
  <c r="L334" i="29" s="1"/>
  <c r="J118" i="29"/>
  <c r="P184" i="29"/>
  <c r="R184" i="29" s="1"/>
  <c r="V330" i="29"/>
  <c r="X330" i="29" s="1"/>
  <c r="V42" i="29"/>
  <c r="V18" i="29"/>
  <c r="X18" i="29" s="1"/>
  <c r="AB236" i="29"/>
  <c r="AB28" i="29"/>
  <c r="AB4" i="29"/>
  <c r="AD4" i="29" s="1"/>
  <c r="Z40" i="29"/>
  <c r="Z184" i="29"/>
  <c r="AD184" i="29" s="1"/>
  <c r="Z20" i="29"/>
  <c r="Z92" i="29"/>
  <c r="AC92" i="29" s="1"/>
  <c r="Z164" i="29"/>
  <c r="Z236" i="29"/>
  <c r="AC236" i="29" s="1"/>
  <c r="Z308" i="29"/>
  <c r="AC308" i="29" s="1"/>
  <c r="Z380" i="29"/>
  <c r="AC380" i="29" s="1"/>
  <c r="T222" i="29"/>
  <c r="W222" i="29" s="1"/>
  <c r="T318" i="29"/>
  <c r="W318" i="29" s="1"/>
  <c r="H206" i="29"/>
  <c r="N316" i="29"/>
  <c r="Q316" i="29" s="1"/>
  <c r="N388" i="29"/>
  <c r="R388" i="29" s="1"/>
  <c r="H82" i="29"/>
  <c r="AG198" i="29"/>
  <c r="AI198" i="29" s="1"/>
  <c r="N112" i="29"/>
  <c r="R112" i="29" s="1"/>
  <c r="AF354" i="29"/>
  <c r="AI354" i="29" s="1"/>
  <c r="N124" i="29"/>
  <c r="Q124" i="29" s="1"/>
  <c r="AA256" i="29"/>
  <c r="AH94" i="29"/>
  <c r="AJ94" i="29" s="1"/>
  <c r="AH166" i="29"/>
  <c r="AJ166" i="29" s="1"/>
  <c r="AH238" i="29"/>
  <c r="AJ238" i="29" s="1"/>
  <c r="AH310" i="29"/>
  <c r="AJ310" i="29" s="1"/>
  <c r="J350" i="29"/>
  <c r="L350" i="29" s="1"/>
  <c r="P228" i="29"/>
  <c r="R228" i="29" s="1"/>
  <c r="V222" i="29"/>
  <c r="V150" i="29"/>
  <c r="AB380" i="29"/>
  <c r="AB208" i="29"/>
  <c r="AD208" i="29" s="1"/>
  <c r="AB104" i="29"/>
  <c r="AD104" i="29" s="1"/>
  <c r="AB392" i="29"/>
  <c r="AA20" i="29"/>
  <c r="O388" i="29"/>
  <c r="AG358" i="29"/>
  <c r="AI358" i="29" s="1"/>
  <c r="U18" i="29"/>
  <c r="W18" i="29" s="1"/>
  <c r="AH45" i="29"/>
  <c r="AJ45" i="29" s="1"/>
  <c r="J398" i="29"/>
  <c r="L398" i="29" s="1"/>
  <c r="T174" i="29"/>
  <c r="W174" i="29" s="1"/>
  <c r="I206" i="29"/>
  <c r="I255" i="29"/>
  <c r="H255" i="29"/>
  <c r="I63" i="29"/>
  <c r="H63" i="29"/>
  <c r="O125" i="29"/>
  <c r="N125" i="29"/>
  <c r="P113" i="29"/>
  <c r="N113" i="29"/>
  <c r="N89" i="29"/>
  <c r="P89" i="29"/>
  <c r="U283" i="29"/>
  <c r="V283" i="29"/>
  <c r="AH383" i="29"/>
  <c r="AF383" i="29"/>
  <c r="AI383" i="29" s="1"/>
  <c r="AH311" i="29"/>
  <c r="AG311" i="29"/>
  <c r="AF299" i="29"/>
  <c r="AH299" i="29"/>
  <c r="AG299" i="29"/>
  <c r="AG227" i="29"/>
  <c r="AF227" i="29"/>
  <c r="AH179" i="29"/>
  <c r="AF179" i="29"/>
  <c r="AH167" i="29"/>
  <c r="AG167" i="29"/>
  <c r="AH131" i="29"/>
  <c r="AF131" i="29"/>
  <c r="AI131" i="29" s="1"/>
  <c r="AH107" i="29"/>
  <c r="AF107" i="29"/>
  <c r="AG83" i="29"/>
  <c r="AH83" i="29"/>
  <c r="Z21" i="29"/>
  <c r="Z93" i="29"/>
  <c r="Z165" i="29"/>
  <c r="AD165" i="29" s="1"/>
  <c r="Z237" i="29"/>
  <c r="Z309" i="29"/>
  <c r="T7" i="29"/>
  <c r="T79" i="29"/>
  <c r="T367" i="29"/>
  <c r="X367" i="29" s="1"/>
  <c r="AA357" i="29"/>
  <c r="AC357" i="29" s="1"/>
  <c r="AF311" i="29"/>
  <c r="J87" i="29"/>
  <c r="L87" i="29" s="1"/>
  <c r="P377" i="29"/>
  <c r="P41" i="29"/>
  <c r="AA21" i="29"/>
  <c r="AA93" i="29"/>
  <c r="AA165" i="29"/>
  <c r="AA237" i="29"/>
  <c r="AA309" i="29"/>
  <c r="U7" i="29"/>
  <c r="U79" i="29"/>
  <c r="Z369" i="29"/>
  <c r="AH59" i="29"/>
  <c r="AJ59" i="29" s="1"/>
  <c r="AF323" i="29"/>
  <c r="I397" i="29"/>
  <c r="K397" i="29" s="1"/>
  <c r="J397" i="29"/>
  <c r="L397" i="29" s="1"/>
  <c r="I325" i="29"/>
  <c r="K325" i="29" s="1"/>
  <c r="J325" i="29"/>
  <c r="L325" i="29" s="1"/>
  <c r="J289" i="29"/>
  <c r="H289" i="29"/>
  <c r="K289" i="29" s="1"/>
  <c r="J169" i="29"/>
  <c r="H169" i="29"/>
  <c r="H157" i="29"/>
  <c r="K157" i="29" s="1"/>
  <c r="J157" i="29"/>
  <c r="H49" i="29"/>
  <c r="I49" i="29"/>
  <c r="H37" i="29"/>
  <c r="J37" i="29"/>
  <c r="H25" i="29"/>
  <c r="K25" i="29" s="1"/>
  <c r="J25" i="29"/>
  <c r="N399" i="29"/>
  <c r="O399" i="29"/>
  <c r="N387" i="29"/>
  <c r="Q387" i="29" s="1"/>
  <c r="P387" i="29"/>
  <c r="P375" i="29"/>
  <c r="N375" i="29"/>
  <c r="P327" i="29"/>
  <c r="R327" i="29" s="1"/>
  <c r="O327" i="29"/>
  <c r="Q327" i="29" s="1"/>
  <c r="N183" i="29"/>
  <c r="P183" i="29"/>
  <c r="P135" i="29"/>
  <c r="N135" i="29"/>
  <c r="P99" i="29"/>
  <c r="N99" i="29"/>
  <c r="N39" i="29"/>
  <c r="P39" i="29"/>
  <c r="U389" i="29"/>
  <c r="T389" i="29"/>
  <c r="V389" i="29"/>
  <c r="AB235" i="29"/>
  <c r="AD235" i="29" s="1"/>
  <c r="AA235" i="29"/>
  <c r="AC235" i="29" s="1"/>
  <c r="AH381" i="29"/>
  <c r="AF381" i="29"/>
  <c r="AI381" i="29" s="1"/>
  <c r="AG369" i="29"/>
  <c r="AI369" i="29" s="1"/>
  <c r="AH369" i="29"/>
  <c r="AJ369" i="29" s="1"/>
  <c r="AF357" i="29"/>
  <c r="AH357" i="29"/>
  <c r="AF333" i="29"/>
  <c r="AJ333" i="29" s="1"/>
  <c r="AG333" i="29"/>
  <c r="AG297" i="29"/>
  <c r="AI297" i="29" s="1"/>
  <c r="AH297" i="29"/>
  <c r="AJ297" i="29" s="1"/>
  <c r="AF261" i="29"/>
  <c r="AJ261" i="29" s="1"/>
  <c r="AG261" i="29"/>
  <c r="AG225" i="29"/>
  <c r="AI225" i="29" s="1"/>
  <c r="AH225" i="29"/>
  <c r="AJ225" i="29" s="1"/>
  <c r="AH213" i="29"/>
  <c r="AF213" i="29"/>
  <c r="AI213" i="29" s="1"/>
  <c r="AF189" i="29"/>
  <c r="AG189" i="29"/>
  <c r="AH189" i="29"/>
  <c r="AG153" i="29"/>
  <c r="AI153" i="29" s="1"/>
  <c r="AH153" i="29"/>
  <c r="AJ153" i="29" s="1"/>
  <c r="AH117" i="29"/>
  <c r="AF117" i="29"/>
  <c r="AG117" i="29"/>
  <c r="AH93" i="29"/>
  <c r="AF93" i="29"/>
  <c r="AI93" i="29" s="1"/>
  <c r="AF44" i="29"/>
  <c r="AG44" i="29"/>
  <c r="AH44" i="29"/>
  <c r="AH32" i="29"/>
  <c r="AJ32" i="29" s="1"/>
  <c r="AG32" i="29"/>
  <c r="AI32" i="29" s="1"/>
  <c r="AF8" i="29"/>
  <c r="AI8" i="29" s="1"/>
  <c r="AH8" i="29"/>
  <c r="Z33" i="29"/>
  <c r="Z105" i="29"/>
  <c r="Z177" i="29"/>
  <c r="Z321" i="29"/>
  <c r="T19" i="29"/>
  <c r="T91" i="29"/>
  <c r="U223" i="29"/>
  <c r="AA369" i="29"/>
  <c r="AG59" i="29"/>
  <c r="AI59" i="29" s="1"/>
  <c r="AG323" i="29"/>
  <c r="AH347" i="29"/>
  <c r="AJ347" i="29" s="1"/>
  <c r="J300" i="29"/>
  <c r="I300" i="29"/>
  <c r="H300" i="29"/>
  <c r="J264" i="29"/>
  <c r="L264" i="29" s="1"/>
  <c r="I264" i="29"/>
  <c r="K264" i="29" s="1"/>
  <c r="I216" i="29"/>
  <c r="J216" i="29"/>
  <c r="I156" i="29"/>
  <c r="H156" i="29"/>
  <c r="J144" i="29"/>
  <c r="I144" i="29"/>
  <c r="H144" i="29"/>
  <c r="J108" i="29"/>
  <c r="H108" i="29"/>
  <c r="K108" i="29" s="1"/>
  <c r="I72" i="29"/>
  <c r="J72" i="29"/>
  <c r="H72" i="29"/>
  <c r="I48" i="29"/>
  <c r="J48" i="29"/>
  <c r="J36" i="29"/>
  <c r="L36" i="29" s="1"/>
  <c r="I36" i="29"/>
  <c r="K36" i="29" s="1"/>
  <c r="I24" i="29"/>
  <c r="H24" i="29"/>
  <c r="J12" i="29"/>
  <c r="L12" i="29" s="1"/>
  <c r="I12" i="29"/>
  <c r="K12" i="29" s="1"/>
  <c r="N350" i="29"/>
  <c r="P350" i="29"/>
  <c r="O350" i="29"/>
  <c r="P326" i="29"/>
  <c r="N326" i="29"/>
  <c r="P242" i="29"/>
  <c r="N242" i="29"/>
  <c r="O98" i="29"/>
  <c r="N98" i="29"/>
  <c r="R98" i="29" s="1"/>
  <c r="N50" i="29"/>
  <c r="P50" i="29"/>
  <c r="O50" i="29"/>
  <c r="O14" i="29"/>
  <c r="P14" i="29"/>
  <c r="U400" i="29"/>
  <c r="W400" i="29" s="1"/>
  <c r="V400" i="29"/>
  <c r="X400" i="29" s="1"/>
  <c r="U364" i="29"/>
  <c r="W364" i="29" s="1"/>
  <c r="V364" i="29"/>
  <c r="X364" i="29" s="1"/>
  <c r="T304" i="29"/>
  <c r="W304" i="29" s="1"/>
  <c r="V304" i="29"/>
  <c r="V256" i="29"/>
  <c r="X256" i="29" s="1"/>
  <c r="U256" i="29"/>
  <c r="W256" i="29" s="1"/>
  <c r="V244" i="29"/>
  <c r="U244" i="29"/>
  <c r="V220" i="29"/>
  <c r="T220" i="29"/>
  <c r="U220" i="29"/>
  <c r="V208" i="29"/>
  <c r="T208" i="29"/>
  <c r="U196" i="29"/>
  <c r="V196" i="29"/>
  <c r="V136" i="29"/>
  <c r="T136" i="29"/>
  <c r="V124" i="29"/>
  <c r="U124" i="29"/>
  <c r="U112" i="29"/>
  <c r="W112" i="29" s="1"/>
  <c r="V112" i="29"/>
  <c r="X112" i="29" s="1"/>
  <c r="V64" i="29"/>
  <c r="T64" i="29"/>
  <c r="T52" i="29"/>
  <c r="V52" i="29"/>
  <c r="AB330" i="29"/>
  <c r="AD330" i="29" s="1"/>
  <c r="AA330" i="29"/>
  <c r="AC330" i="29" s="1"/>
  <c r="AB294" i="29"/>
  <c r="AD294" i="29" s="1"/>
  <c r="AA294" i="29"/>
  <c r="AC294" i="29" s="1"/>
  <c r="AF392" i="29"/>
  <c r="AG392" i="29"/>
  <c r="AH380" i="29"/>
  <c r="AJ380" i="29" s="1"/>
  <c r="AG380" i="29"/>
  <c r="AI380" i="29" s="1"/>
  <c r="AF368" i="29"/>
  <c r="AH368" i="29"/>
  <c r="AG368" i="29"/>
  <c r="AH332" i="29"/>
  <c r="AJ332" i="29" s="1"/>
  <c r="AG332" i="29"/>
  <c r="AI332" i="29" s="1"/>
  <c r="AG284" i="29"/>
  <c r="AF284" i="29"/>
  <c r="AF248" i="29"/>
  <c r="AI248" i="29" s="1"/>
  <c r="AH248" i="29"/>
  <c r="AH236" i="29"/>
  <c r="AJ236" i="29" s="1"/>
  <c r="AG236" i="29"/>
  <c r="AI236" i="29" s="1"/>
  <c r="AF212" i="29"/>
  <c r="AI212" i="29" s="1"/>
  <c r="AH212" i="29"/>
  <c r="AF188" i="29"/>
  <c r="AG188" i="29"/>
  <c r="AH164" i="29"/>
  <c r="AF164" i="29"/>
  <c r="AI164" i="29" s="1"/>
  <c r="AG140" i="29"/>
  <c r="AI140" i="29" s="1"/>
  <c r="AH140" i="29"/>
  <c r="AJ140" i="29" s="1"/>
  <c r="AH92" i="29"/>
  <c r="AF92" i="29"/>
  <c r="AG92" i="29"/>
  <c r="AF80" i="29"/>
  <c r="AG80" i="29"/>
  <c r="AF56" i="29"/>
  <c r="AI56" i="29" s="1"/>
  <c r="AH56" i="29"/>
  <c r="AF43" i="29"/>
  <c r="AH43" i="29"/>
  <c r="AG43" i="29"/>
  <c r="AF31" i="29"/>
  <c r="AJ31" i="29" s="1"/>
  <c r="AG31" i="29"/>
  <c r="AA33" i="29"/>
  <c r="AA105" i="29"/>
  <c r="AA177" i="29"/>
  <c r="AA321" i="29"/>
  <c r="U19" i="29"/>
  <c r="U91" i="29"/>
  <c r="U276" i="29"/>
  <c r="W276" i="29" s="1"/>
  <c r="Z381" i="29"/>
  <c r="T300" i="29"/>
  <c r="N254" i="29"/>
  <c r="N15" i="29"/>
  <c r="Q15" i="29" s="1"/>
  <c r="T53" i="29"/>
  <c r="U125" i="29"/>
  <c r="W125" i="29" s="1"/>
  <c r="U209" i="29"/>
  <c r="W209" i="29" s="1"/>
  <c r="T293" i="29"/>
  <c r="W293" i="29" s="1"/>
  <c r="O242" i="29"/>
  <c r="N70" i="29"/>
  <c r="O154" i="29"/>
  <c r="H301" i="29"/>
  <c r="H205" i="29"/>
  <c r="N202" i="29"/>
  <c r="O310" i="29"/>
  <c r="Q310" i="29" s="1"/>
  <c r="H109" i="29"/>
  <c r="L109" i="29" s="1"/>
  <c r="H168" i="29"/>
  <c r="K168" i="29" s="1"/>
  <c r="I140" i="29"/>
  <c r="K140" i="29" s="1"/>
  <c r="AG95" i="29"/>
  <c r="O278" i="29"/>
  <c r="Q278" i="29" s="1"/>
  <c r="I205" i="29"/>
  <c r="H120" i="29"/>
  <c r="K120" i="29" s="1"/>
  <c r="H336" i="29"/>
  <c r="I85" i="29"/>
  <c r="K85" i="29" s="1"/>
  <c r="U36" i="29"/>
  <c r="AA306" i="29"/>
  <c r="AC306" i="29" s="1"/>
  <c r="AF83" i="29"/>
  <c r="J192" i="29"/>
  <c r="L192" i="29" s="1"/>
  <c r="J32" i="29"/>
  <c r="J13" i="29"/>
  <c r="L13" i="29" s="1"/>
  <c r="P147" i="29"/>
  <c r="P15" i="29"/>
  <c r="V336" i="29"/>
  <c r="X336" i="29" s="1"/>
  <c r="V240" i="29"/>
  <c r="X240" i="29" s="1"/>
  <c r="V137" i="29"/>
  <c r="X137" i="29" s="1"/>
  <c r="V108" i="29"/>
  <c r="V88" i="29"/>
  <c r="X88" i="29" s="1"/>
  <c r="V65" i="29"/>
  <c r="X65" i="29" s="1"/>
  <c r="AB362" i="29"/>
  <c r="AB290" i="29"/>
  <c r="P399" i="29"/>
  <c r="Z45" i="29"/>
  <c r="AC45" i="29" s="1"/>
  <c r="Z117" i="29"/>
  <c r="AC117" i="29" s="1"/>
  <c r="Z189" i="29"/>
  <c r="Z261" i="29"/>
  <c r="AD261" i="29" s="1"/>
  <c r="Z333" i="29"/>
  <c r="AC333" i="29" s="1"/>
  <c r="T31" i="29"/>
  <c r="T103" i="29"/>
  <c r="X103" i="29" s="1"/>
  <c r="AA381" i="29"/>
  <c r="AC381" i="29" s="1"/>
  <c r="T312" i="29"/>
  <c r="U64" i="29"/>
  <c r="T221" i="29"/>
  <c r="W221" i="29" s="1"/>
  <c r="T328" i="29"/>
  <c r="T233" i="29"/>
  <c r="T317" i="29"/>
  <c r="W317" i="29" s="1"/>
  <c r="O39" i="29"/>
  <c r="O170" i="29"/>
  <c r="Q170" i="29" s="1"/>
  <c r="O70" i="29"/>
  <c r="Q70" i="29" s="1"/>
  <c r="N166" i="29"/>
  <c r="N279" i="29"/>
  <c r="I37" i="29"/>
  <c r="H349" i="29"/>
  <c r="K349" i="29" s="1"/>
  <c r="O202" i="29"/>
  <c r="O322" i="29"/>
  <c r="Q322" i="29" s="1"/>
  <c r="O326" i="29"/>
  <c r="I312" i="29"/>
  <c r="K312" i="29" s="1"/>
  <c r="H236" i="29"/>
  <c r="K236" i="29" s="1"/>
  <c r="AG107" i="29"/>
  <c r="AG347" i="29"/>
  <c r="AI347" i="29" s="1"/>
  <c r="H216" i="29"/>
  <c r="I133" i="29"/>
  <c r="K133" i="29" s="1"/>
  <c r="O113" i="29"/>
  <c r="N147" i="29"/>
  <c r="U60" i="29"/>
  <c r="U88" i="29"/>
  <c r="W88" i="29" s="1"/>
  <c r="AA318" i="29"/>
  <c r="AC318" i="29" s="1"/>
  <c r="AF95" i="29"/>
  <c r="J265" i="29"/>
  <c r="L265" i="29" s="1"/>
  <c r="J168" i="29"/>
  <c r="J145" i="29"/>
  <c r="L145" i="29" s="1"/>
  <c r="P231" i="29"/>
  <c r="R231" i="29" s="1"/>
  <c r="P171" i="29"/>
  <c r="R171" i="29" s="1"/>
  <c r="V180" i="29"/>
  <c r="V156" i="29"/>
  <c r="X156" i="29" s="1"/>
  <c r="Z57" i="29"/>
  <c r="AD57" i="29" s="1"/>
  <c r="Z129" i="29"/>
  <c r="Z201" i="29"/>
  <c r="Z273" i="29"/>
  <c r="Z345" i="29"/>
  <c r="AD345" i="29" s="1"/>
  <c r="T43" i="29"/>
  <c r="X43" i="29" s="1"/>
  <c r="T115" i="29"/>
  <c r="I171" i="29"/>
  <c r="AF155" i="29"/>
  <c r="P185" i="29"/>
  <c r="R185" i="29" s="1"/>
  <c r="V331" i="29"/>
  <c r="H396" i="29"/>
  <c r="H380" i="29"/>
  <c r="L380" i="29" s="1"/>
  <c r="I380" i="29"/>
  <c r="I320" i="29"/>
  <c r="K320" i="29" s="1"/>
  <c r="J320" i="29"/>
  <c r="L320" i="29" s="1"/>
  <c r="H224" i="29"/>
  <c r="I224" i="29"/>
  <c r="J212" i="29"/>
  <c r="I212" i="29"/>
  <c r="H212" i="29"/>
  <c r="I200" i="29"/>
  <c r="K200" i="29" s="1"/>
  <c r="J200" i="29"/>
  <c r="L200" i="29" s="1"/>
  <c r="I152" i="29"/>
  <c r="K152" i="29" s="1"/>
  <c r="J152" i="29"/>
  <c r="L152" i="29" s="1"/>
  <c r="J104" i="29"/>
  <c r="H104" i="29"/>
  <c r="K104" i="29" s="1"/>
  <c r="J80" i="29"/>
  <c r="I80" i="29"/>
  <c r="H56" i="29"/>
  <c r="J56" i="29"/>
  <c r="J20" i="29"/>
  <c r="H20" i="29"/>
  <c r="J8" i="29"/>
  <c r="H8" i="29"/>
  <c r="N382" i="29"/>
  <c r="P382" i="29"/>
  <c r="O370" i="29"/>
  <c r="P370" i="29"/>
  <c r="O298" i="29"/>
  <c r="Q298" i="29" s="1"/>
  <c r="P298" i="29"/>
  <c r="R298" i="29" s="1"/>
  <c r="P274" i="29"/>
  <c r="O274" i="29"/>
  <c r="O226" i="29"/>
  <c r="N226" i="29"/>
  <c r="O118" i="29"/>
  <c r="Q118" i="29" s="1"/>
  <c r="P118" i="29"/>
  <c r="R118" i="29" s="1"/>
  <c r="V324" i="29"/>
  <c r="T324" i="29"/>
  <c r="W324" i="29" s="1"/>
  <c r="V288" i="29"/>
  <c r="T288" i="29"/>
  <c r="W288" i="29" s="1"/>
  <c r="V168" i="29"/>
  <c r="T168" i="29"/>
  <c r="W168" i="29" s="1"/>
  <c r="V84" i="29"/>
  <c r="T84" i="29"/>
  <c r="T24" i="29"/>
  <c r="U24" i="29"/>
  <c r="Z338" i="29"/>
  <c r="AB338" i="29"/>
  <c r="AA338" i="29"/>
  <c r="AA326" i="29"/>
  <c r="AC326" i="29" s="1"/>
  <c r="AB326" i="29"/>
  <c r="AD326" i="29" s="1"/>
  <c r="AB314" i="29"/>
  <c r="AA314" i="29"/>
  <c r="AA14" i="29"/>
  <c r="AC14" i="29" s="1"/>
  <c r="AB14" i="29"/>
  <c r="AD14" i="29" s="1"/>
  <c r="AF376" i="29"/>
  <c r="AJ376" i="29" s="1"/>
  <c r="AG376" i="29"/>
  <c r="AF316" i="29"/>
  <c r="AG316" i="29"/>
  <c r="AG292" i="29"/>
  <c r="AF292" i="29"/>
  <c r="AF280" i="29"/>
  <c r="AI280" i="29" s="1"/>
  <c r="AH280" i="29"/>
  <c r="AH256" i="29"/>
  <c r="AJ256" i="29" s="1"/>
  <c r="AG256" i="29"/>
  <c r="AG232" i="29"/>
  <c r="AI232" i="29" s="1"/>
  <c r="AH232" i="29"/>
  <c r="AJ232" i="29" s="1"/>
  <c r="AG220" i="29"/>
  <c r="AF220" i="29"/>
  <c r="AH184" i="29"/>
  <c r="AF184" i="29"/>
  <c r="AI184" i="29" s="1"/>
  <c r="AF172" i="29"/>
  <c r="AG172" i="29"/>
  <c r="AH160" i="29"/>
  <c r="AJ160" i="29" s="1"/>
  <c r="AG160" i="29"/>
  <c r="AI160" i="29" s="1"/>
  <c r="AH112" i="29"/>
  <c r="AG112" i="29"/>
  <c r="AF100" i="29"/>
  <c r="AH100" i="29"/>
  <c r="AF88" i="29"/>
  <c r="AI88" i="29" s="1"/>
  <c r="AH88" i="29"/>
  <c r="AF27" i="29"/>
  <c r="AG27" i="29"/>
  <c r="AF15" i="29"/>
  <c r="AG15" i="29"/>
  <c r="AA57" i="29"/>
  <c r="AC57" i="29" s="1"/>
  <c r="AA129" i="29"/>
  <c r="AC129" i="29" s="1"/>
  <c r="AA201" i="29"/>
  <c r="AC201" i="29" s="1"/>
  <c r="AA273" i="29"/>
  <c r="AC273" i="29" s="1"/>
  <c r="AA345" i="29"/>
  <c r="AC345" i="29" s="1"/>
  <c r="U43" i="29"/>
  <c r="W43" i="29" s="1"/>
  <c r="T127" i="29"/>
  <c r="X127" i="29" s="1"/>
  <c r="T348" i="29"/>
  <c r="U372" i="29"/>
  <c r="U16" i="29"/>
  <c r="N207" i="29"/>
  <c r="Q207" i="29" s="1"/>
  <c r="T77" i="29"/>
  <c r="X77" i="29" s="1"/>
  <c r="T149" i="29"/>
  <c r="X149" i="29" s="1"/>
  <c r="U245" i="29"/>
  <c r="U329" i="29"/>
  <c r="W329" i="29" s="1"/>
  <c r="O99" i="29"/>
  <c r="O135" i="29"/>
  <c r="N94" i="29"/>
  <c r="R94" i="29" s="1"/>
  <c r="O178" i="29"/>
  <c r="O291" i="29"/>
  <c r="Q291" i="29" s="1"/>
  <c r="I385" i="29"/>
  <c r="O238" i="29"/>
  <c r="O358" i="29"/>
  <c r="N339" i="29"/>
  <c r="Q339" i="29" s="1"/>
  <c r="O362" i="29"/>
  <c r="I181" i="29"/>
  <c r="K181" i="29" s="1"/>
  <c r="H128" i="29"/>
  <c r="K128" i="29" s="1"/>
  <c r="I176" i="29"/>
  <c r="AG179" i="29"/>
  <c r="U384" i="29"/>
  <c r="O171" i="29"/>
  <c r="Q171" i="29" s="1"/>
  <c r="H241" i="29"/>
  <c r="K241" i="29" s="1"/>
  <c r="H373" i="29"/>
  <c r="N146" i="29"/>
  <c r="Q146" i="29" s="1"/>
  <c r="U100" i="29"/>
  <c r="T192" i="29"/>
  <c r="W192" i="29" s="1"/>
  <c r="U280" i="29"/>
  <c r="W280" i="29" s="1"/>
  <c r="T223" i="29"/>
  <c r="AF167" i="29"/>
  <c r="J277" i="29"/>
  <c r="L277" i="29" s="1"/>
  <c r="J224" i="29"/>
  <c r="L224" i="29" s="1"/>
  <c r="J97" i="29"/>
  <c r="L97" i="29" s="1"/>
  <c r="J49" i="29"/>
  <c r="P386" i="29"/>
  <c r="P346" i="29"/>
  <c r="R346" i="29" s="1"/>
  <c r="P329" i="29"/>
  <c r="P250" i="29"/>
  <c r="P206" i="29"/>
  <c r="R206" i="29" s="1"/>
  <c r="P27" i="29"/>
  <c r="V305" i="29"/>
  <c r="X305" i="29" s="1"/>
  <c r="V280" i="29"/>
  <c r="X280" i="29" s="1"/>
  <c r="V12" i="29"/>
  <c r="X12" i="29" s="1"/>
  <c r="AH392" i="29"/>
  <c r="Z69" i="29"/>
  <c r="Z141" i="29"/>
  <c r="AD141" i="29" s="1"/>
  <c r="Z213" i="29"/>
  <c r="AD213" i="29" s="1"/>
  <c r="Z285" i="29"/>
  <c r="U156" i="29"/>
  <c r="W156" i="29" s="1"/>
  <c r="T55" i="29"/>
  <c r="T76" i="29"/>
  <c r="W76" i="29" s="1"/>
  <c r="U360" i="29"/>
  <c r="T16" i="29"/>
  <c r="T352" i="29"/>
  <c r="T29" i="29"/>
  <c r="T89" i="29"/>
  <c r="W89" i="29" s="1"/>
  <c r="T173" i="29"/>
  <c r="T257" i="29"/>
  <c r="W257" i="29" s="1"/>
  <c r="U341" i="29"/>
  <c r="O134" i="29"/>
  <c r="Q134" i="29" s="1"/>
  <c r="N10" i="29"/>
  <c r="O94" i="29"/>
  <c r="O231" i="29"/>
  <c r="Q231" i="29" s="1"/>
  <c r="N262" i="29"/>
  <c r="N370" i="29"/>
  <c r="N362" i="29"/>
  <c r="H164" i="29"/>
  <c r="H260" i="29"/>
  <c r="O290" i="29"/>
  <c r="Q290" i="29" s="1"/>
  <c r="I169" i="29"/>
  <c r="H385" i="29"/>
  <c r="N194" i="29"/>
  <c r="Q194" i="29" s="1"/>
  <c r="N74" i="29"/>
  <c r="Q74" i="29" s="1"/>
  <c r="U136" i="29"/>
  <c r="T228" i="29"/>
  <c r="U316" i="29"/>
  <c r="W316" i="29" s="1"/>
  <c r="U148" i="29"/>
  <c r="AF203" i="29"/>
  <c r="J349" i="29"/>
  <c r="J276" i="29"/>
  <c r="L276" i="29" s="1"/>
  <c r="P182" i="29"/>
  <c r="R182" i="29" s="1"/>
  <c r="P46" i="29"/>
  <c r="R46" i="29" s="1"/>
  <c r="P26" i="29"/>
  <c r="R26" i="29" s="1"/>
  <c r="V257" i="29"/>
  <c r="V101" i="29"/>
  <c r="X101" i="29" s="1"/>
  <c r="AA69" i="29"/>
  <c r="AA141" i="29"/>
  <c r="AA213" i="29"/>
  <c r="AA285" i="29"/>
  <c r="T196" i="29"/>
  <c r="U55" i="29"/>
  <c r="T163" i="29"/>
  <c r="W163" i="29" s="1"/>
  <c r="T148" i="29"/>
  <c r="T100" i="29"/>
  <c r="T184" i="29"/>
  <c r="X184" i="29" s="1"/>
  <c r="T28" i="29"/>
  <c r="U352" i="29"/>
  <c r="U173" i="29"/>
  <c r="T341" i="29"/>
  <c r="O10" i="29"/>
  <c r="N106" i="29"/>
  <c r="R106" i="29" s="1"/>
  <c r="H60" i="29"/>
  <c r="K60" i="29" s="1"/>
  <c r="H48" i="29"/>
  <c r="O262" i="29"/>
  <c r="O382" i="29"/>
  <c r="O374" i="29"/>
  <c r="Q374" i="29" s="1"/>
  <c r="H248" i="29"/>
  <c r="L248" i="29" s="1"/>
  <c r="I260" i="29"/>
  <c r="AG203" i="29"/>
  <c r="N17" i="29"/>
  <c r="Q17" i="29" s="1"/>
  <c r="H180" i="29"/>
  <c r="K180" i="29" s="1"/>
  <c r="H313" i="29"/>
  <c r="L313" i="29" s="1"/>
  <c r="N27" i="29"/>
  <c r="Q27" i="29" s="1"/>
  <c r="U268" i="29"/>
  <c r="W268" i="29" s="1"/>
  <c r="AH227" i="29"/>
  <c r="J384" i="29"/>
  <c r="L384" i="29" s="1"/>
  <c r="J368" i="29"/>
  <c r="J312" i="29"/>
  <c r="L312" i="29" s="1"/>
  <c r="J241" i="29"/>
  <c r="J116" i="29"/>
  <c r="J24" i="29"/>
  <c r="P363" i="29"/>
  <c r="R363" i="29" s="1"/>
  <c r="P290" i="29"/>
  <c r="R290" i="29" s="1"/>
  <c r="P134" i="29"/>
  <c r="R134" i="29" s="1"/>
  <c r="AB194" i="29"/>
  <c r="AD194" i="29" s="1"/>
  <c r="Z9" i="29"/>
  <c r="Z81" i="29"/>
  <c r="Z153" i="29"/>
  <c r="Z225" i="29"/>
  <c r="Z379" i="29"/>
  <c r="Z297" i="29"/>
  <c r="AC297" i="29" s="1"/>
  <c r="T67" i="29"/>
  <c r="W67" i="29" s="1"/>
  <c r="T247" i="29"/>
  <c r="W247" i="29" s="1"/>
  <c r="T172" i="29"/>
  <c r="T292" i="29"/>
  <c r="W292" i="29" s="1"/>
  <c r="T124" i="29"/>
  <c r="T244" i="29"/>
  <c r="U28" i="29"/>
  <c r="N14" i="29"/>
  <c r="T185" i="29"/>
  <c r="W185" i="29" s="1"/>
  <c r="T353" i="29"/>
  <c r="N257" i="29"/>
  <c r="O183" i="29"/>
  <c r="O26" i="29"/>
  <c r="Q26" i="29" s="1"/>
  <c r="O365" i="29"/>
  <c r="O106" i="29"/>
  <c r="O243" i="29"/>
  <c r="Q243" i="29" s="1"/>
  <c r="I336" i="29"/>
  <c r="N274" i="29"/>
  <c r="I277" i="29"/>
  <c r="K277" i="29" s="1"/>
  <c r="I267" i="29"/>
  <c r="K267" i="29" s="1"/>
  <c r="H296" i="29"/>
  <c r="H308" i="29"/>
  <c r="AG239" i="29"/>
  <c r="U208" i="29"/>
  <c r="H228" i="29"/>
  <c r="L228" i="29" s="1"/>
  <c r="H361" i="29"/>
  <c r="K361" i="29" s="1"/>
  <c r="N51" i="29"/>
  <c r="Q51" i="29" s="1"/>
  <c r="T372" i="29"/>
  <c r="X372" i="29" s="1"/>
  <c r="U305" i="29"/>
  <c r="W305" i="29" s="1"/>
  <c r="U232" i="29"/>
  <c r="AA350" i="29"/>
  <c r="AC350" i="29" s="1"/>
  <c r="AF239" i="29"/>
  <c r="J180" i="29"/>
  <c r="J135" i="29"/>
  <c r="P322" i="29"/>
  <c r="R322" i="29" s="1"/>
  <c r="V76" i="29"/>
  <c r="Z384" i="29"/>
  <c r="AC384" i="29" s="1"/>
  <c r="Z48" i="29"/>
  <c r="Z120" i="29"/>
  <c r="AC120" i="29" s="1"/>
  <c r="Z192" i="29"/>
  <c r="AC192" i="29" s="1"/>
  <c r="Z376" i="29"/>
  <c r="AA64" i="29"/>
  <c r="AA136" i="29"/>
  <c r="AC136" i="29" s="1"/>
  <c r="AA208" i="29"/>
  <c r="AC208" i="29" s="1"/>
  <c r="T58" i="29"/>
  <c r="W58" i="29" s="1"/>
  <c r="T158" i="29"/>
  <c r="W158" i="29" s="1"/>
  <c r="T346" i="29"/>
  <c r="X346" i="29" s="1"/>
  <c r="T302" i="29"/>
  <c r="W302" i="29" s="1"/>
  <c r="N68" i="29"/>
  <c r="Q68" i="29" s="1"/>
  <c r="N140" i="29"/>
  <c r="Q140" i="29" s="1"/>
  <c r="N224" i="29"/>
  <c r="Q224" i="29" s="1"/>
  <c r="N296" i="29"/>
  <c r="Q296" i="29" s="1"/>
  <c r="N368" i="29"/>
  <c r="H366" i="29"/>
  <c r="I346" i="29"/>
  <c r="K346" i="29" s="1"/>
  <c r="I106" i="29"/>
  <c r="K106" i="29" s="1"/>
  <c r="I262" i="29"/>
  <c r="K262" i="29" s="1"/>
  <c r="AG102" i="29"/>
  <c r="AI102" i="29" s="1"/>
  <c r="AG258" i="29"/>
  <c r="AI258" i="29" s="1"/>
  <c r="AF110" i="29"/>
  <c r="AF182" i="29"/>
  <c r="AI182" i="29" s="1"/>
  <c r="AF254" i="29"/>
  <c r="AJ254" i="29" s="1"/>
  <c r="AF326" i="29"/>
  <c r="O384" i="29"/>
  <c r="Q384" i="29" s="1"/>
  <c r="I234" i="29"/>
  <c r="H234" i="29"/>
  <c r="L234" i="29" s="1"/>
  <c r="I6" i="29"/>
  <c r="N324" i="29"/>
  <c r="R324" i="29" s="1"/>
  <c r="N264" i="29"/>
  <c r="U346" i="29"/>
  <c r="U154" i="29"/>
  <c r="U166" i="29"/>
  <c r="AA360" i="29"/>
  <c r="AA300" i="29"/>
  <c r="AC300" i="29" s="1"/>
  <c r="AF114" i="29"/>
  <c r="AH234" i="29"/>
  <c r="AH330" i="29"/>
  <c r="J342" i="29"/>
  <c r="L342" i="29" s="1"/>
  <c r="J282" i="29"/>
  <c r="L282" i="29" s="1"/>
  <c r="J18" i="29"/>
  <c r="P152" i="29"/>
  <c r="P120" i="29"/>
  <c r="R120" i="29" s="1"/>
  <c r="P104" i="29"/>
  <c r="R104" i="29" s="1"/>
  <c r="P68" i="29"/>
  <c r="V302" i="29"/>
  <c r="V250" i="29"/>
  <c r="V170" i="29"/>
  <c r="X170" i="29" s="1"/>
  <c r="V134" i="29"/>
  <c r="X134" i="29" s="1"/>
  <c r="V46" i="29"/>
  <c r="X46" i="29" s="1"/>
  <c r="AB384" i="29"/>
  <c r="AB348" i="29"/>
  <c r="AB144" i="29"/>
  <c r="AB76" i="29"/>
  <c r="AD76" i="29" s="1"/>
  <c r="AH326" i="29"/>
  <c r="AH170" i="29"/>
  <c r="AJ170" i="29" s="1"/>
  <c r="Z396" i="29"/>
  <c r="Z252" i="29"/>
  <c r="AC252" i="29" s="1"/>
  <c r="AA60" i="29"/>
  <c r="AA132" i="29"/>
  <c r="AA204" i="29"/>
  <c r="Z388" i="29"/>
  <c r="T14" i="29"/>
  <c r="W14" i="29" s="1"/>
  <c r="T370" i="29"/>
  <c r="W370" i="29" s="1"/>
  <c r="T262" i="29"/>
  <c r="O228" i="29"/>
  <c r="Q228" i="29" s="1"/>
  <c r="H378" i="29"/>
  <c r="K378" i="29" s="1"/>
  <c r="H202" i="29"/>
  <c r="K202" i="29" s="1"/>
  <c r="AG114" i="29"/>
  <c r="AG282" i="29"/>
  <c r="AI282" i="29" s="1"/>
  <c r="AG338" i="29"/>
  <c r="AI338" i="29" s="1"/>
  <c r="AG342" i="29"/>
  <c r="AI342" i="29" s="1"/>
  <c r="I198" i="29"/>
  <c r="O300" i="29"/>
  <c r="H174" i="29"/>
  <c r="K174" i="29" s="1"/>
  <c r="H186" i="29"/>
  <c r="K186" i="29" s="1"/>
  <c r="H102" i="29"/>
  <c r="I282" i="29"/>
  <c r="K282" i="29" s="1"/>
  <c r="I42" i="29"/>
  <c r="K42" i="29" s="1"/>
  <c r="I366" i="29"/>
  <c r="N336" i="29"/>
  <c r="Q336" i="29" s="1"/>
  <c r="U262" i="29"/>
  <c r="U226" i="29"/>
  <c r="AA268" i="29"/>
  <c r="AH138" i="29"/>
  <c r="AJ138" i="29" s="1"/>
  <c r="AF234" i="29"/>
  <c r="AF330" i="29"/>
  <c r="AI330" i="29" s="1"/>
  <c r="J222" i="29"/>
  <c r="J174" i="29"/>
  <c r="P236" i="29"/>
  <c r="P36" i="29"/>
  <c r="R36" i="29" s="1"/>
  <c r="V350" i="29"/>
  <c r="X350" i="29" s="1"/>
  <c r="V334" i="29"/>
  <c r="V214" i="29"/>
  <c r="X214" i="29" s="1"/>
  <c r="AB108" i="29"/>
  <c r="AD108" i="29" s="1"/>
  <c r="AH366" i="29"/>
  <c r="AJ366" i="29" s="1"/>
  <c r="AH242" i="29"/>
  <c r="AJ242" i="29" s="1"/>
  <c r="Z276" i="29"/>
  <c r="AA72" i="29"/>
  <c r="Z268" i="29"/>
  <c r="Z160" i="29"/>
  <c r="Z232" i="29"/>
  <c r="T310" i="29"/>
  <c r="X310" i="29" s="1"/>
  <c r="U338" i="29"/>
  <c r="O80" i="29"/>
  <c r="Q80" i="29" s="1"/>
  <c r="O164" i="29"/>
  <c r="Q164" i="29" s="1"/>
  <c r="O308" i="29"/>
  <c r="O380" i="29"/>
  <c r="H18" i="29"/>
  <c r="K18" i="29" s="1"/>
  <c r="H258" i="29"/>
  <c r="I210" i="29"/>
  <c r="I334" i="29"/>
  <c r="K334" i="29" s="1"/>
  <c r="I22" i="29"/>
  <c r="AG150" i="29"/>
  <c r="AI150" i="29" s="1"/>
  <c r="AG306" i="29"/>
  <c r="AI306" i="29" s="1"/>
  <c r="AG206" i="29"/>
  <c r="T142" i="29"/>
  <c r="T82" i="29"/>
  <c r="X82" i="29" s="1"/>
  <c r="T118" i="29"/>
  <c r="H66" i="29"/>
  <c r="L66" i="29" s="1"/>
  <c r="I114" i="29"/>
  <c r="K114" i="29" s="1"/>
  <c r="N168" i="29"/>
  <c r="U382" i="29"/>
  <c r="AA316" i="29"/>
  <c r="AF246" i="29"/>
  <c r="AI246" i="29" s="1"/>
  <c r="J154" i="29"/>
  <c r="J138" i="29"/>
  <c r="L138" i="29" s="1"/>
  <c r="P216" i="29"/>
  <c r="R216" i="29" s="1"/>
  <c r="V146" i="29"/>
  <c r="X146" i="29" s="1"/>
  <c r="V130" i="29"/>
  <c r="V94" i="29"/>
  <c r="V58" i="29"/>
  <c r="AB192" i="29"/>
  <c r="AB36" i="29"/>
  <c r="AD36" i="29" s="1"/>
  <c r="AH362" i="29"/>
  <c r="AJ362" i="29" s="1"/>
  <c r="AH25" i="29"/>
  <c r="AJ25" i="29" s="1"/>
  <c r="I390" i="29"/>
  <c r="H390" i="29"/>
  <c r="T22" i="29"/>
  <c r="O20" i="29"/>
  <c r="O248" i="29"/>
  <c r="Q248" i="29" s="1"/>
  <c r="I246" i="29"/>
  <c r="T202" i="29"/>
  <c r="X202" i="29" s="1"/>
  <c r="T130" i="29"/>
  <c r="W130" i="29" s="1"/>
  <c r="T178" i="29"/>
  <c r="I150" i="29"/>
  <c r="H150" i="29"/>
  <c r="L150" i="29" s="1"/>
  <c r="H210" i="29"/>
  <c r="U34" i="29"/>
  <c r="J186" i="29"/>
  <c r="AH386" i="29"/>
  <c r="AJ386" i="29" s="1"/>
  <c r="O392" i="29"/>
  <c r="N392" i="29"/>
  <c r="R392" i="29" s="1"/>
  <c r="AG25" i="29"/>
  <c r="AI25" i="29" s="1"/>
  <c r="Z312" i="29"/>
  <c r="Z84" i="29"/>
  <c r="Z228" i="29"/>
  <c r="AD228" i="29" s="1"/>
  <c r="AA100" i="29"/>
  <c r="AA172" i="29"/>
  <c r="AC172" i="29" s="1"/>
  <c r="AA244" i="29"/>
  <c r="T86" i="29"/>
  <c r="X86" i="29" s="1"/>
  <c r="U194" i="29"/>
  <c r="W194" i="29" s="1"/>
  <c r="T322" i="29"/>
  <c r="N188" i="29"/>
  <c r="N260" i="29"/>
  <c r="R260" i="29" s="1"/>
  <c r="H78" i="29"/>
  <c r="L78" i="29" s="1"/>
  <c r="H54" i="29"/>
  <c r="I46" i="29"/>
  <c r="K46" i="29" s="1"/>
  <c r="H214" i="29"/>
  <c r="L214" i="29" s="1"/>
  <c r="H274" i="29"/>
  <c r="K274" i="29" s="1"/>
  <c r="AF74" i="29"/>
  <c r="AF146" i="29"/>
  <c r="AF218" i="29"/>
  <c r="AJ218" i="29" s="1"/>
  <c r="AF290" i="29"/>
  <c r="O132" i="29"/>
  <c r="Q132" i="29" s="1"/>
  <c r="O204" i="29"/>
  <c r="Q204" i="29" s="1"/>
  <c r="T94" i="29"/>
  <c r="W94" i="29" s="1"/>
  <c r="I258" i="29"/>
  <c r="U146" i="29"/>
  <c r="W146" i="29" s="1"/>
  <c r="AA324" i="29"/>
  <c r="AC324" i="29" s="1"/>
  <c r="AH78" i="29"/>
  <c r="AJ78" i="29" s="1"/>
  <c r="AF174" i="29"/>
  <c r="AH282" i="29"/>
  <c r="AJ282" i="29" s="1"/>
  <c r="J322" i="29"/>
  <c r="P212" i="29"/>
  <c r="P128" i="29"/>
  <c r="P60" i="29"/>
  <c r="R60" i="29" s="1"/>
  <c r="V70" i="29"/>
  <c r="AB376" i="29"/>
  <c r="AB340" i="29"/>
  <c r="AB136" i="29"/>
  <c r="AD136" i="29" s="1"/>
  <c r="AH354" i="29"/>
  <c r="AF49" i="29"/>
  <c r="AI49" i="29" s="1"/>
  <c r="Z180" i="29"/>
  <c r="AD180" i="29" s="1"/>
  <c r="Z352" i="29"/>
  <c r="AA124" i="29"/>
  <c r="AA196" i="29"/>
  <c r="T290" i="29"/>
  <c r="T298" i="29"/>
  <c r="O192" i="29"/>
  <c r="Q192" i="29" s="1"/>
  <c r="N56" i="29"/>
  <c r="Q56" i="29" s="1"/>
  <c r="N128" i="29"/>
  <c r="Q128" i="29" s="1"/>
  <c r="N212" i="29"/>
  <c r="Q212" i="29" s="1"/>
  <c r="N284" i="29"/>
  <c r="N356" i="29"/>
  <c r="R356" i="29" s="1"/>
  <c r="H382" i="29"/>
  <c r="AG78" i="29"/>
  <c r="AI78" i="29" s="1"/>
  <c r="AF98" i="29"/>
  <c r="AI98" i="29" s="1"/>
  <c r="N180" i="29"/>
  <c r="Q180" i="29" s="1"/>
  <c r="N156" i="29"/>
  <c r="Q156" i="29" s="1"/>
  <c r="T242" i="29"/>
  <c r="AA328" i="29"/>
  <c r="AF210" i="29"/>
  <c r="AI210" i="29" s="1"/>
  <c r="AH318" i="29"/>
  <c r="AJ318" i="29" s="1"/>
  <c r="J226" i="29"/>
  <c r="P276" i="29"/>
  <c r="P240" i="29"/>
  <c r="R240" i="29" s="1"/>
  <c r="V370" i="29"/>
  <c r="V14" i="29"/>
  <c r="AB352" i="29"/>
  <c r="AH182" i="29"/>
  <c r="U398" i="29"/>
  <c r="W398" i="29" s="1"/>
  <c r="AA48" i="29"/>
  <c r="Z64" i="29"/>
  <c r="O240" i="29"/>
  <c r="Q240" i="29" s="1"/>
  <c r="O120" i="29"/>
  <c r="Q120" i="29" s="1"/>
  <c r="O356" i="29"/>
  <c r="H94" i="29"/>
  <c r="AG254" i="29"/>
  <c r="U230" i="29"/>
  <c r="W230" i="29" s="1"/>
  <c r="O264" i="29"/>
  <c r="T386" i="29"/>
  <c r="U106" i="29"/>
  <c r="AA312" i="29"/>
  <c r="AH222" i="29"/>
  <c r="AJ222" i="29" s="1"/>
  <c r="J286" i="29"/>
  <c r="P384" i="29"/>
  <c r="R384" i="29" s="1"/>
  <c r="P156" i="29"/>
  <c r="AI173" i="29"/>
  <c r="AC167" i="29"/>
  <c r="AC385" i="29"/>
  <c r="W56" i="29"/>
  <c r="Q175" i="29"/>
  <c r="K57" i="29"/>
  <c r="Q174" i="29"/>
  <c r="K201" i="29"/>
  <c r="P117" i="29"/>
  <c r="R117" i="29" s="1"/>
  <c r="O117" i="29"/>
  <c r="Q117" i="29" s="1"/>
  <c r="U187" i="29"/>
  <c r="V187" i="29"/>
  <c r="U139" i="29"/>
  <c r="W139" i="29" s="1"/>
  <c r="V139" i="29"/>
  <c r="X139" i="29" s="1"/>
  <c r="AB264" i="29"/>
  <c r="AD264" i="29" s="1"/>
  <c r="AA264" i="29"/>
  <c r="AC264" i="29" s="1"/>
  <c r="AG267" i="29"/>
  <c r="AI267" i="29" s="1"/>
  <c r="AH267" i="29"/>
  <c r="AJ267" i="29" s="1"/>
  <c r="K337" i="29"/>
  <c r="AC378" i="29"/>
  <c r="AI366" i="29"/>
  <c r="W282" i="29"/>
  <c r="R243" i="29"/>
  <c r="AC299" i="29"/>
  <c r="Q271" i="29"/>
  <c r="AD210" i="29"/>
  <c r="P393" i="29"/>
  <c r="R393" i="29" s="1"/>
  <c r="AC66" i="29"/>
  <c r="AC138" i="29"/>
  <c r="O393" i="29"/>
  <c r="Q393" i="29" s="1"/>
  <c r="J393" i="29"/>
  <c r="I393" i="29"/>
  <c r="J130" i="29"/>
  <c r="L130" i="29" s="1"/>
  <c r="I130" i="29"/>
  <c r="K130" i="29" s="1"/>
  <c r="J55" i="29"/>
  <c r="L55" i="29" s="1"/>
  <c r="I55" i="29"/>
  <c r="K55" i="29" s="1"/>
  <c r="I44" i="29"/>
  <c r="K44" i="29" s="1"/>
  <c r="J44" i="29"/>
  <c r="L44" i="29" s="1"/>
  <c r="H31" i="29"/>
  <c r="I31" i="29"/>
  <c r="N396" i="29"/>
  <c r="O396" i="29"/>
  <c r="N395" i="29"/>
  <c r="O395" i="29"/>
  <c r="P348" i="29"/>
  <c r="R348" i="29" s="1"/>
  <c r="O348" i="29"/>
  <c r="Q348" i="29" s="1"/>
  <c r="P69" i="29"/>
  <c r="R69" i="29" s="1"/>
  <c r="O69" i="29"/>
  <c r="Q69" i="29" s="1"/>
  <c r="N58" i="29"/>
  <c r="P58" i="29"/>
  <c r="P12" i="29"/>
  <c r="R12" i="29" s="1"/>
  <c r="O12" i="29"/>
  <c r="Q12" i="29" s="1"/>
  <c r="T206" i="29"/>
  <c r="U206" i="29"/>
  <c r="V157" i="29"/>
  <c r="T157" i="29"/>
  <c r="W157" i="29" s="1"/>
  <c r="T120" i="29"/>
  <c r="W120" i="29" s="1"/>
  <c r="V120" i="29"/>
  <c r="V72" i="29"/>
  <c r="U72" i="29"/>
  <c r="T72" i="29"/>
  <c r="V26" i="29"/>
  <c r="X26" i="29" s="1"/>
  <c r="U26" i="29"/>
  <c r="W26" i="29" s="1"/>
  <c r="AB399" i="29"/>
  <c r="AA399" i="29"/>
  <c r="AB398" i="29"/>
  <c r="Z398" i="29"/>
  <c r="AA266" i="29"/>
  <c r="AC266" i="29" s="1"/>
  <c r="AB266" i="29"/>
  <c r="AD266" i="29" s="1"/>
  <c r="AA170" i="29"/>
  <c r="AC170" i="29" s="1"/>
  <c r="AB170" i="29"/>
  <c r="AD170" i="29" s="1"/>
  <c r="Z122" i="29"/>
  <c r="AC122" i="29" s="1"/>
  <c r="AB122" i="29"/>
  <c r="Z25" i="29"/>
  <c r="AC25" i="29" s="1"/>
  <c r="AB25" i="29"/>
  <c r="AG389" i="29"/>
  <c r="AI389" i="29" s="1"/>
  <c r="AH389" i="29"/>
  <c r="AJ389" i="29" s="1"/>
  <c r="AH244" i="29"/>
  <c r="AF244" i="29"/>
  <c r="AH77" i="29"/>
  <c r="AJ77" i="29" s="1"/>
  <c r="AG77" i="29"/>
  <c r="AI77" i="29" s="1"/>
  <c r="AF52" i="29"/>
  <c r="AI52" i="29" s="1"/>
  <c r="AH52" i="29"/>
  <c r="AF50" i="29"/>
  <c r="AH50" i="29"/>
  <c r="AG50" i="29"/>
  <c r="AF28" i="29"/>
  <c r="AG28" i="29"/>
  <c r="AH28" i="29"/>
  <c r="AF16" i="29"/>
  <c r="AJ16" i="29" s="1"/>
  <c r="AG16" i="29"/>
  <c r="AJ68" i="29"/>
  <c r="AJ356" i="29"/>
  <c r="AJ82" i="29"/>
  <c r="AI221" i="29"/>
  <c r="AH27" i="29"/>
  <c r="J392" i="29"/>
  <c r="H391" i="29"/>
  <c r="K391" i="29" s="1"/>
  <c r="AG400" i="29"/>
  <c r="J166" i="29"/>
  <c r="H166" i="29"/>
  <c r="K166" i="29" s="1"/>
  <c r="P288" i="29"/>
  <c r="N288" i="29"/>
  <c r="V110" i="29"/>
  <c r="X110" i="29" s="1"/>
  <c r="U110" i="29"/>
  <c r="W110" i="29" s="1"/>
  <c r="AA400" i="29"/>
  <c r="AC400" i="29" s="1"/>
  <c r="AB400" i="29"/>
  <c r="AD400" i="29" s="1"/>
  <c r="AB364" i="29"/>
  <c r="AD364" i="29" s="1"/>
  <c r="AA364" i="29"/>
  <c r="AC364" i="29" s="1"/>
  <c r="AG390" i="29"/>
  <c r="AH390" i="29"/>
  <c r="AF390" i="29"/>
  <c r="AF270" i="29"/>
  <c r="AJ270" i="29" s="1"/>
  <c r="AG270" i="29"/>
  <c r="AF126" i="29"/>
  <c r="AH126" i="29"/>
  <c r="AG126" i="29"/>
  <c r="AF53" i="29"/>
  <c r="AI53" i="29" s="1"/>
  <c r="AH53" i="29"/>
  <c r="AF41" i="29"/>
  <c r="AG41" i="29"/>
  <c r="AF17" i="29"/>
  <c r="AI17" i="29" s="1"/>
  <c r="AH17" i="29"/>
  <c r="AF5" i="29"/>
  <c r="AG5" i="29"/>
  <c r="J356" i="29"/>
  <c r="L356" i="29" s="1"/>
  <c r="I356" i="29"/>
  <c r="K356" i="29" s="1"/>
  <c r="J344" i="29"/>
  <c r="L344" i="29" s="1"/>
  <c r="I344" i="29"/>
  <c r="K344" i="29" s="1"/>
  <c r="J284" i="29"/>
  <c r="H284" i="29"/>
  <c r="K284" i="29" s="1"/>
  <c r="J272" i="29"/>
  <c r="H272" i="29"/>
  <c r="K272" i="29" s="1"/>
  <c r="P334" i="29"/>
  <c r="N334" i="29"/>
  <c r="T396" i="29"/>
  <c r="X396" i="29" s="1"/>
  <c r="U396" i="29"/>
  <c r="T216" i="29"/>
  <c r="U216" i="29"/>
  <c r="U204" i="29"/>
  <c r="W204" i="29" s="1"/>
  <c r="V204" i="29"/>
  <c r="X204" i="29" s="1"/>
  <c r="U96" i="29"/>
  <c r="W96" i="29" s="1"/>
  <c r="V96" i="29"/>
  <c r="X96" i="29" s="1"/>
  <c r="Z254" i="29"/>
  <c r="AD254" i="29" s="1"/>
  <c r="AA254" i="29"/>
  <c r="AH352" i="29"/>
  <c r="AF352" i="29"/>
  <c r="AI352" i="29" s="1"/>
  <c r="AH196" i="29"/>
  <c r="AF196" i="29"/>
  <c r="AI196" i="29" s="1"/>
  <c r="AG148" i="29"/>
  <c r="AF148" i="29"/>
  <c r="W285" i="29"/>
  <c r="J367" i="29"/>
  <c r="L367" i="29" s="1"/>
  <c r="I367" i="29"/>
  <c r="K367" i="29" s="1"/>
  <c r="J79" i="29"/>
  <c r="L79" i="29" s="1"/>
  <c r="I79" i="29"/>
  <c r="K79" i="29" s="1"/>
  <c r="P141" i="29"/>
  <c r="R141" i="29" s="1"/>
  <c r="O141" i="29"/>
  <c r="Q141" i="29" s="1"/>
  <c r="T311" i="29"/>
  <c r="W311" i="29" s="1"/>
  <c r="V311" i="29"/>
  <c r="Z397" i="29"/>
  <c r="AA397" i="29"/>
  <c r="AB397" i="29"/>
  <c r="AB169" i="29"/>
  <c r="Z169" i="29"/>
  <c r="AC169" i="29" s="1"/>
  <c r="Z85" i="29"/>
  <c r="AC85" i="29" s="1"/>
  <c r="AB85" i="29"/>
  <c r="AH123" i="29"/>
  <c r="AJ123" i="29" s="1"/>
  <c r="AG123" i="29"/>
  <c r="AI123" i="29" s="1"/>
  <c r="AG63" i="29"/>
  <c r="AF63" i="29"/>
  <c r="AJ63" i="29" s="1"/>
  <c r="V398" i="29"/>
  <c r="X398" i="29" s="1"/>
  <c r="O394" i="29"/>
  <c r="Q394" i="29" s="1"/>
  <c r="Z314" i="29"/>
  <c r="Z86" i="29"/>
  <c r="AA158" i="29"/>
  <c r="Z242" i="29"/>
  <c r="AC202" i="29"/>
  <c r="T360" i="29"/>
  <c r="N238" i="29"/>
  <c r="H80" i="29"/>
  <c r="I310" i="29"/>
  <c r="I8" i="29"/>
  <c r="H10" i="29"/>
  <c r="I94" i="29"/>
  <c r="H286" i="29"/>
  <c r="K286" i="29" s="1"/>
  <c r="I370" i="29"/>
  <c r="K370" i="29" s="1"/>
  <c r="AG64" i="29"/>
  <c r="AI64" i="29" s="1"/>
  <c r="AG244" i="29"/>
  <c r="O324" i="29"/>
  <c r="R75" i="29"/>
  <c r="U84" i="29"/>
  <c r="AF76" i="29"/>
  <c r="AI76" i="29" s="1"/>
  <c r="AH292" i="29"/>
  <c r="J106" i="29"/>
  <c r="L106" i="29" s="1"/>
  <c r="AH15" i="29"/>
  <c r="L199" i="29"/>
  <c r="O58" i="29"/>
  <c r="N142" i="29"/>
  <c r="R142" i="29" s="1"/>
  <c r="N250" i="29"/>
  <c r="Q250" i="29" s="1"/>
  <c r="O334" i="29"/>
  <c r="I56" i="29"/>
  <c r="H176" i="29"/>
  <c r="I20" i="29"/>
  <c r="I142" i="29"/>
  <c r="H22" i="29"/>
  <c r="I382" i="29"/>
  <c r="AG100" i="29"/>
  <c r="AG268" i="29"/>
  <c r="AI268" i="29" s="1"/>
  <c r="O252" i="29"/>
  <c r="N345" i="29"/>
  <c r="Q345" i="29" s="1"/>
  <c r="O288" i="29"/>
  <c r="O189" i="29"/>
  <c r="N48" i="29"/>
  <c r="N300" i="29"/>
  <c r="T384" i="29"/>
  <c r="AA302" i="29"/>
  <c r="AC302" i="29" s="1"/>
  <c r="P285" i="29"/>
  <c r="P204" i="29"/>
  <c r="R204" i="29" s="1"/>
  <c r="V276" i="29"/>
  <c r="X276" i="29" s="1"/>
  <c r="Z399" i="29"/>
  <c r="V169" i="29"/>
  <c r="T169" i="29"/>
  <c r="W169" i="29" s="1"/>
  <c r="AF55" i="29"/>
  <c r="AJ55" i="29" s="1"/>
  <c r="AG55" i="29"/>
  <c r="H393" i="29"/>
  <c r="V397" i="29"/>
  <c r="AH49" i="29"/>
  <c r="AG393" i="29"/>
  <c r="AI393" i="29" s="1"/>
  <c r="AG20" i="29"/>
  <c r="AI20" i="29" s="1"/>
  <c r="AC67" i="29"/>
  <c r="AD295" i="29"/>
  <c r="W225" i="29"/>
  <c r="W191" i="29"/>
  <c r="I248" i="29"/>
  <c r="AJ245" i="29"/>
  <c r="AJ291" i="29"/>
  <c r="P226" i="29"/>
  <c r="AA398" i="29"/>
  <c r="AD138" i="29"/>
  <c r="P394" i="29"/>
  <c r="R394" i="29" s="1"/>
  <c r="AD151" i="29"/>
  <c r="AC307" i="29"/>
  <c r="AD212" i="29"/>
  <c r="AJ303" i="29"/>
  <c r="I394" i="29"/>
  <c r="H394" i="29"/>
  <c r="L394" i="29" s="1"/>
  <c r="AF29" i="29"/>
  <c r="AI29" i="29" s="1"/>
  <c r="AH29" i="29"/>
  <c r="AF40" i="29"/>
  <c r="AJ40" i="29" s="1"/>
  <c r="AG40" i="29"/>
  <c r="AC6" i="29"/>
  <c r="R164" i="29"/>
  <c r="K113" i="29"/>
  <c r="W78" i="29"/>
  <c r="K333" i="29"/>
  <c r="AF51" i="29"/>
  <c r="AJ51" i="29" s="1"/>
  <c r="AG51" i="29"/>
  <c r="AF3" i="29"/>
  <c r="AI3" i="29" s="1"/>
  <c r="AH3" i="29"/>
  <c r="T395" i="29"/>
  <c r="V395" i="29"/>
  <c r="AG399" i="29"/>
  <c r="AI399" i="29" s="1"/>
  <c r="AH399" i="29"/>
  <c r="AJ399" i="29" s="1"/>
  <c r="AF38" i="29"/>
  <c r="AJ38" i="29" s="1"/>
  <c r="AG38" i="29"/>
  <c r="AF14" i="29"/>
  <c r="AG14" i="29"/>
  <c r="AC18" i="29"/>
  <c r="AC90" i="29"/>
  <c r="AC234" i="29"/>
  <c r="W213" i="29"/>
  <c r="AC30" i="29"/>
  <c r="I164" i="29"/>
  <c r="H310" i="29"/>
  <c r="L310" i="29" s="1"/>
  <c r="H178" i="29"/>
  <c r="L178" i="29" s="1"/>
  <c r="N252" i="29"/>
  <c r="R252" i="29" s="1"/>
  <c r="AF112" i="29"/>
  <c r="V74" i="29"/>
  <c r="K89" i="29"/>
  <c r="AC114" i="29"/>
  <c r="AI194" i="29"/>
  <c r="Q219" i="29"/>
  <c r="K162" i="29"/>
  <c r="W265" i="29"/>
  <c r="W388" i="29"/>
  <c r="W197" i="29"/>
  <c r="W281" i="29"/>
  <c r="W377" i="29"/>
  <c r="P396" i="29"/>
  <c r="U395" i="29"/>
  <c r="H392" i="29"/>
  <c r="K392" i="29" s="1"/>
  <c r="T199" i="29"/>
  <c r="T343" i="29"/>
  <c r="T135" i="29"/>
  <c r="X135" i="29" s="1"/>
  <c r="U231" i="29"/>
  <c r="U375" i="29"/>
  <c r="N305" i="29"/>
  <c r="Q305" i="29" s="1"/>
  <c r="I387" i="29"/>
  <c r="I279" i="29"/>
  <c r="N53" i="29"/>
  <c r="Q53" i="29" s="1"/>
  <c r="O217" i="29"/>
  <c r="H387" i="29"/>
  <c r="I299" i="29"/>
  <c r="K299" i="29" s="1"/>
  <c r="H279" i="29"/>
  <c r="N37" i="29"/>
  <c r="J375" i="29"/>
  <c r="L375" i="29" s="1"/>
  <c r="J363" i="29"/>
  <c r="L363" i="29" s="1"/>
  <c r="J351" i="29"/>
  <c r="L351" i="29" s="1"/>
  <c r="J339" i="29"/>
  <c r="L339" i="29" s="1"/>
  <c r="J327" i="29"/>
  <c r="L327" i="29" s="1"/>
  <c r="J315" i="29"/>
  <c r="L315" i="29" s="1"/>
  <c r="J303" i="29"/>
  <c r="J291" i="29"/>
  <c r="L291" i="29" s="1"/>
  <c r="J267" i="29"/>
  <c r="L267" i="29" s="1"/>
  <c r="J255" i="29"/>
  <c r="J243" i="29"/>
  <c r="J231" i="29"/>
  <c r="J219" i="29"/>
  <c r="J207" i="29"/>
  <c r="J195" i="29"/>
  <c r="L195" i="29" s="1"/>
  <c r="J183" i="29"/>
  <c r="J39" i="29"/>
  <c r="P281" i="29"/>
  <c r="P137" i="29"/>
  <c r="V379" i="29"/>
  <c r="V235" i="29"/>
  <c r="U115" i="29"/>
  <c r="U199" i="29"/>
  <c r="W199" i="29" s="1"/>
  <c r="U343" i="29"/>
  <c r="T147" i="29"/>
  <c r="T267" i="29"/>
  <c r="X267" i="29" s="1"/>
  <c r="N317" i="29"/>
  <c r="Q317" i="29" s="1"/>
  <c r="O325" i="29"/>
  <c r="H75" i="29"/>
  <c r="K75" i="29" s="1"/>
  <c r="H135" i="29"/>
  <c r="K135" i="29" s="1"/>
  <c r="I327" i="29"/>
  <c r="K327" i="29" s="1"/>
  <c r="I159" i="29"/>
  <c r="N5" i="29"/>
  <c r="Q5" i="29" s="1"/>
  <c r="H227" i="29"/>
  <c r="K227" i="29" s="1"/>
  <c r="T63" i="29"/>
  <c r="X63" i="29" s="1"/>
  <c r="H215" i="29"/>
  <c r="H159" i="29"/>
  <c r="N137" i="29"/>
  <c r="Q137" i="29" s="1"/>
  <c r="N73" i="29"/>
  <c r="O101" i="29"/>
  <c r="J51" i="29"/>
  <c r="L51" i="29" s="1"/>
  <c r="P293" i="29"/>
  <c r="R293" i="29" s="1"/>
  <c r="P149" i="29"/>
  <c r="P5" i="29"/>
  <c r="V247" i="29"/>
  <c r="T235" i="29"/>
  <c r="U355" i="29"/>
  <c r="U267" i="29"/>
  <c r="N329" i="29"/>
  <c r="I375" i="29"/>
  <c r="K375" i="29" s="1"/>
  <c r="I195" i="29"/>
  <c r="K195" i="29" s="1"/>
  <c r="H111" i="29"/>
  <c r="K111" i="29" s="1"/>
  <c r="H99" i="29"/>
  <c r="K99" i="29" s="1"/>
  <c r="U307" i="29"/>
  <c r="W307" i="29" s="1"/>
  <c r="I351" i="29"/>
  <c r="K351" i="29" s="1"/>
  <c r="N133" i="29"/>
  <c r="R133" i="29" s="1"/>
  <c r="N245" i="29"/>
  <c r="Q245" i="29" s="1"/>
  <c r="T243" i="29"/>
  <c r="J63" i="29"/>
  <c r="P305" i="29"/>
  <c r="P161" i="29"/>
  <c r="P17" i="29"/>
  <c r="V259" i="29"/>
  <c r="X259" i="29" s="1"/>
  <c r="U127" i="29"/>
  <c r="T355" i="29"/>
  <c r="X355" i="29" s="1"/>
  <c r="U87" i="29"/>
  <c r="U159" i="29"/>
  <c r="T279" i="29"/>
  <c r="N341" i="29"/>
  <c r="Q341" i="29" s="1"/>
  <c r="H147" i="29"/>
  <c r="K147" i="29" s="1"/>
  <c r="H207" i="29"/>
  <c r="K207" i="29" s="1"/>
  <c r="I51" i="29"/>
  <c r="K51" i="29" s="1"/>
  <c r="O185" i="29"/>
  <c r="Q185" i="29" s="1"/>
  <c r="H83" i="29"/>
  <c r="L83" i="29" s="1"/>
  <c r="N77" i="29"/>
  <c r="N41" i="29"/>
  <c r="Q41" i="29" s="1"/>
  <c r="N101" i="29"/>
  <c r="R101" i="29" s="1"/>
  <c r="I35" i="29"/>
  <c r="O29" i="29"/>
  <c r="Q29" i="29" s="1"/>
  <c r="N145" i="29"/>
  <c r="R145" i="29" s="1"/>
  <c r="O293" i="29"/>
  <c r="Q293" i="29" s="1"/>
  <c r="T379" i="29"/>
  <c r="W379" i="29" s="1"/>
  <c r="AA245" i="29"/>
  <c r="J75" i="29"/>
  <c r="P317" i="29"/>
  <c r="P173" i="29"/>
  <c r="P29" i="29"/>
  <c r="R29" i="29" s="1"/>
  <c r="V271" i="29"/>
  <c r="X271" i="29" s="1"/>
  <c r="J399" i="29"/>
  <c r="H399" i="29"/>
  <c r="I399" i="29"/>
  <c r="P389" i="29"/>
  <c r="O389" i="29"/>
  <c r="N389" i="29"/>
  <c r="N233" i="29"/>
  <c r="O233" i="29"/>
  <c r="V391" i="29"/>
  <c r="U391" i="29"/>
  <c r="T391" i="29"/>
  <c r="AA393" i="29"/>
  <c r="AB393" i="29"/>
  <c r="Z393" i="29"/>
  <c r="AB249" i="29"/>
  <c r="AD249" i="29" s="1"/>
  <c r="AA249" i="29"/>
  <c r="AC249" i="29" s="1"/>
  <c r="AG395" i="29"/>
  <c r="AI395" i="29" s="1"/>
  <c r="AH395" i="29"/>
  <c r="AJ395" i="29" s="1"/>
  <c r="AF371" i="29"/>
  <c r="AI371" i="29" s="1"/>
  <c r="AH371" i="29"/>
  <c r="U367" i="29"/>
  <c r="T99" i="29"/>
  <c r="X99" i="29" s="1"/>
  <c r="T171" i="29"/>
  <c r="T315" i="29"/>
  <c r="U303" i="29"/>
  <c r="U387" i="29"/>
  <c r="O145" i="29"/>
  <c r="N173" i="29"/>
  <c r="Q173" i="29" s="1"/>
  <c r="O37" i="29"/>
  <c r="H219" i="29"/>
  <c r="K219" i="29" s="1"/>
  <c r="H183" i="29"/>
  <c r="K183" i="29" s="1"/>
  <c r="H311" i="29"/>
  <c r="K311" i="29" s="1"/>
  <c r="I203" i="29"/>
  <c r="K203" i="29" s="1"/>
  <c r="H27" i="29"/>
  <c r="O209" i="29"/>
  <c r="N193" i="29"/>
  <c r="R193" i="29" s="1"/>
  <c r="AA305" i="29"/>
  <c r="J99" i="29"/>
  <c r="P341" i="29"/>
  <c r="P197" i="29"/>
  <c r="R197" i="29" s="1"/>
  <c r="P53" i="29"/>
  <c r="V295" i="29"/>
  <c r="V151" i="29"/>
  <c r="T151" i="29"/>
  <c r="W151" i="29" s="1"/>
  <c r="T283" i="29"/>
  <c r="U171" i="29"/>
  <c r="U315" i="29"/>
  <c r="O193" i="29"/>
  <c r="Q193" i="29" s="1"/>
  <c r="N209" i="29"/>
  <c r="H231" i="29"/>
  <c r="K231" i="29" s="1"/>
  <c r="H35" i="29"/>
  <c r="H167" i="29"/>
  <c r="L167" i="29" s="1"/>
  <c r="I123" i="29"/>
  <c r="H171" i="29"/>
  <c r="L171" i="29" s="1"/>
  <c r="H383" i="29"/>
  <c r="K383" i="29" s="1"/>
  <c r="U211" i="29"/>
  <c r="W211" i="29" s="1"/>
  <c r="I167" i="29"/>
  <c r="I27" i="29"/>
  <c r="I83" i="29"/>
  <c r="O353" i="29"/>
  <c r="Q353" i="29" s="1"/>
  <c r="Q63" i="29"/>
  <c r="O77" i="29"/>
  <c r="N217" i="29"/>
  <c r="AA329" i="29"/>
  <c r="J111" i="29"/>
  <c r="P65" i="29"/>
  <c r="V307" i="29"/>
  <c r="X307" i="29" s="1"/>
  <c r="V163" i="29"/>
  <c r="U175" i="29"/>
  <c r="W175" i="29" s="1"/>
  <c r="U111" i="29"/>
  <c r="T183" i="29"/>
  <c r="T327" i="29"/>
  <c r="X327" i="29" s="1"/>
  <c r="O241" i="29"/>
  <c r="N221" i="29"/>
  <c r="Q221" i="29" s="1"/>
  <c r="O133" i="29"/>
  <c r="N365" i="29"/>
  <c r="H243" i="29"/>
  <c r="K243" i="29" s="1"/>
  <c r="N149" i="29"/>
  <c r="Q149" i="29" s="1"/>
  <c r="O89" i="29"/>
  <c r="H287" i="29"/>
  <c r="K287" i="29" s="1"/>
  <c r="H251" i="29"/>
  <c r="K251" i="29" s="1"/>
  <c r="H123" i="29"/>
  <c r="N241" i="29"/>
  <c r="U15" i="29"/>
  <c r="AA377" i="29"/>
  <c r="P221" i="29"/>
  <c r="R221" i="29" s="1"/>
  <c r="V319" i="29"/>
  <c r="X319" i="29" s="1"/>
  <c r="V175" i="29"/>
  <c r="X175" i="29" s="1"/>
  <c r="H395" i="29"/>
  <c r="I395" i="29"/>
  <c r="J395" i="29"/>
  <c r="I347" i="29"/>
  <c r="H347" i="29"/>
  <c r="L347" i="29" s="1"/>
  <c r="I179" i="29"/>
  <c r="K179" i="29" s="1"/>
  <c r="J179" i="29"/>
  <c r="L179" i="29" s="1"/>
  <c r="H155" i="29"/>
  <c r="I155" i="29"/>
  <c r="J155" i="29"/>
  <c r="I143" i="29"/>
  <c r="K143" i="29" s="1"/>
  <c r="J143" i="29"/>
  <c r="L143" i="29" s="1"/>
  <c r="I131" i="29"/>
  <c r="K131" i="29" s="1"/>
  <c r="J131" i="29"/>
  <c r="L131" i="29" s="1"/>
  <c r="H119" i="29"/>
  <c r="K119" i="29" s="1"/>
  <c r="J119" i="29"/>
  <c r="H107" i="29"/>
  <c r="J107" i="29"/>
  <c r="H95" i="29"/>
  <c r="I95" i="29"/>
  <c r="J95" i="29"/>
  <c r="I71" i="29"/>
  <c r="K71" i="29" s="1"/>
  <c r="J71" i="29"/>
  <c r="L71" i="29" s="1"/>
  <c r="I59" i="29"/>
  <c r="J59" i="29"/>
  <c r="I47" i="29"/>
  <c r="K47" i="29" s="1"/>
  <c r="J47" i="29"/>
  <c r="L47" i="29" s="1"/>
  <c r="I23" i="29"/>
  <c r="K23" i="29" s="1"/>
  <c r="J23" i="29"/>
  <c r="L23" i="29" s="1"/>
  <c r="I11" i="29"/>
  <c r="K11" i="29" s="1"/>
  <c r="J11" i="29"/>
  <c r="L11" i="29" s="1"/>
  <c r="N397" i="29"/>
  <c r="O397" i="29"/>
  <c r="P397" i="29"/>
  <c r="N385" i="29"/>
  <c r="Q385" i="29" s="1"/>
  <c r="P385" i="29"/>
  <c r="N373" i="29"/>
  <c r="Q373" i="29" s="1"/>
  <c r="P373" i="29"/>
  <c r="N349" i="29"/>
  <c r="Q349" i="29" s="1"/>
  <c r="P349" i="29"/>
  <c r="N337" i="29"/>
  <c r="Q337" i="29" s="1"/>
  <c r="P337" i="29"/>
  <c r="N313" i="29"/>
  <c r="Q313" i="29" s="1"/>
  <c r="P313" i="29"/>
  <c r="N301" i="29"/>
  <c r="P301" i="29"/>
  <c r="N289" i="29"/>
  <c r="P289" i="29"/>
  <c r="N277" i="29"/>
  <c r="P277" i="29"/>
  <c r="N265" i="29"/>
  <c r="Q265" i="29" s="1"/>
  <c r="P265" i="29"/>
  <c r="O253" i="29"/>
  <c r="Q253" i="29" s="1"/>
  <c r="P253" i="29"/>
  <c r="R253" i="29" s="1"/>
  <c r="N229" i="29"/>
  <c r="P229" i="29"/>
  <c r="O205" i="29"/>
  <c r="Q205" i="29" s="1"/>
  <c r="P205" i="29"/>
  <c r="R205" i="29" s="1"/>
  <c r="O169" i="29"/>
  <c r="N169" i="29"/>
  <c r="P169" i="29"/>
  <c r="O157" i="29"/>
  <c r="P157" i="29"/>
  <c r="N121" i="29"/>
  <c r="Q121" i="29" s="1"/>
  <c r="P121" i="29"/>
  <c r="O109" i="29"/>
  <c r="P109" i="29"/>
  <c r="N97" i="29"/>
  <c r="Q97" i="29" s="1"/>
  <c r="P97" i="29"/>
  <c r="N85" i="29"/>
  <c r="Q85" i="29" s="1"/>
  <c r="P85" i="29"/>
  <c r="O61" i="29"/>
  <c r="P61" i="29"/>
  <c r="N49" i="29"/>
  <c r="Q49" i="29" s="1"/>
  <c r="P49" i="29"/>
  <c r="O25" i="29"/>
  <c r="N25" i="29"/>
  <c r="P25" i="29"/>
  <c r="O13" i="29"/>
  <c r="Q13" i="29" s="1"/>
  <c r="P13" i="29"/>
  <c r="R13" i="29" s="1"/>
  <c r="U399" i="29"/>
  <c r="T399" i="29"/>
  <c r="V399" i="29"/>
  <c r="U351" i="29"/>
  <c r="T351" i="29"/>
  <c r="V351" i="29"/>
  <c r="T255" i="29"/>
  <c r="W255" i="29" s="1"/>
  <c r="V255" i="29"/>
  <c r="T207" i="29"/>
  <c r="W207" i="29" s="1"/>
  <c r="V207" i="29"/>
  <c r="T195" i="29"/>
  <c r="V195" i="29"/>
  <c r="U51" i="29"/>
  <c r="W51" i="29" s="1"/>
  <c r="V51" i="29"/>
  <c r="X51" i="29" s="1"/>
  <c r="U27" i="29"/>
  <c r="W27" i="29" s="1"/>
  <c r="V27" i="29"/>
  <c r="X27" i="29" s="1"/>
  <c r="AB3" i="29"/>
  <c r="AD3" i="29" s="1"/>
  <c r="AA3" i="29"/>
  <c r="AC3" i="29" s="1"/>
  <c r="Z389" i="29"/>
  <c r="AA389" i="29"/>
  <c r="AB389" i="29"/>
  <c r="AA353" i="29"/>
  <c r="AC353" i="29" s="1"/>
  <c r="AB353" i="29"/>
  <c r="AD353" i="29" s="1"/>
  <c r="AB341" i="29"/>
  <c r="AD341" i="29" s="1"/>
  <c r="AA341" i="29"/>
  <c r="AC341" i="29" s="1"/>
  <c r="AA317" i="29"/>
  <c r="AC317" i="29" s="1"/>
  <c r="AB317" i="29"/>
  <c r="AD317" i="29" s="1"/>
  <c r="AB293" i="29"/>
  <c r="AD293" i="29" s="1"/>
  <c r="AA293" i="29"/>
  <c r="AC293" i="29" s="1"/>
  <c r="AA281" i="29"/>
  <c r="AC281" i="29" s="1"/>
  <c r="AB281" i="29"/>
  <c r="AD281" i="29" s="1"/>
  <c r="AA269" i="29"/>
  <c r="AC269" i="29" s="1"/>
  <c r="AB269" i="29"/>
  <c r="AD269" i="29" s="1"/>
  <c r="AB257" i="29"/>
  <c r="AD257" i="29" s="1"/>
  <c r="AA257" i="29"/>
  <c r="AC257" i="29" s="1"/>
  <c r="AF391" i="29"/>
  <c r="AH391" i="29"/>
  <c r="AG391" i="29"/>
  <c r="AC194" i="29"/>
  <c r="U271" i="29"/>
  <c r="W271" i="29" s="1"/>
  <c r="U291" i="29"/>
  <c r="U339" i="29"/>
  <c r="T123" i="29"/>
  <c r="T219" i="29"/>
  <c r="T363" i="29"/>
  <c r="X363" i="29" s="1"/>
  <c r="N61" i="29"/>
  <c r="N269" i="29"/>
  <c r="R269" i="29" s="1"/>
  <c r="O197" i="29"/>
  <c r="Q197" i="29" s="1"/>
  <c r="O277" i="29"/>
  <c r="N377" i="29"/>
  <c r="Q377" i="29" s="1"/>
  <c r="H59" i="29"/>
  <c r="H303" i="29"/>
  <c r="K303" i="29" s="1"/>
  <c r="I315" i="29"/>
  <c r="K315" i="29" s="1"/>
  <c r="H323" i="29"/>
  <c r="N161" i="29"/>
  <c r="Q161" i="29" s="1"/>
  <c r="N361" i="29"/>
  <c r="R361" i="29" s="1"/>
  <c r="U63" i="29"/>
  <c r="T303" i="29"/>
  <c r="X303" i="29" s="1"/>
  <c r="J147" i="29"/>
  <c r="P3" i="29"/>
  <c r="P245" i="29"/>
  <c r="T187" i="29"/>
  <c r="T331" i="29"/>
  <c r="W331" i="29" s="1"/>
  <c r="U319" i="29"/>
  <c r="W319" i="29" s="1"/>
  <c r="U195" i="29"/>
  <c r="U219" i="29"/>
  <c r="U363" i="29"/>
  <c r="N109" i="29"/>
  <c r="N281" i="29"/>
  <c r="Q281" i="29" s="1"/>
  <c r="O229" i="29"/>
  <c r="O289" i="29"/>
  <c r="I291" i="29"/>
  <c r="K291" i="29" s="1"/>
  <c r="I363" i="29"/>
  <c r="K363" i="29" s="1"/>
  <c r="N3" i="29"/>
  <c r="Q3" i="29" s="1"/>
  <c r="I107" i="29"/>
  <c r="I87" i="29"/>
  <c r="K87" i="29" s="1"/>
  <c r="T291" i="29"/>
  <c r="X291" i="29" s="1"/>
  <c r="T339" i="29"/>
  <c r="J15" i="29"/>
  <c r="P257" i="29"/>
  <c r="V211" i="29"/>
  <c r="X211" i="29" s="1"/>
  <c r="U135" i="29"/>
  <c r="T231" i="29"/>
  <c r="X231" i="29" s="1"/>
  <c r="T375" i="29"/>
  <c r="N157" i="29"/>
  <c r="O301" i="29"/>
  <c r="H15" i="29"/>
  <c r="K15" i="29" s="1"/>
  <c r="I339" i="29"/>
  <c r="K339" i="29" s="1"/>
  <c r="K125" i="29"/>
  <c r="H39" i="29"/>
  <c r="K39" i="29" s="1"/>
  <c r="N65" i="29"/>
  <c r="Q65" i="29" s="1"/>
  <c r="H335" i="29"/>
  <c r="K335" i="29" s="1"/>
  <c r="O73" i="29"/>
  <c r="U259" i="29"/>
  <c r="W259" i="29" s="1"/>
  <c r="P125" i="29"/>
  <c r="L288" i="29"/>
  <c r="AF359" i="29"/>
  <c r="AI359" i="29" s="1"/>
  <c r="AH359" i="29"/>
  <c r="AH335" i="29"/>
  <c r="AF335" i="29"/>
  <c r="AI335" i="29" s="1"/>
  <c r="AF287" i="29"/>
  <c r="AI287" i="29" s="1"/>
  <c r="AH287" i="29"/>
  <c r="AH263" i="29"/>
  <c r="AF263" i="29"/>
  <c r="AF215" i="29"/>
  <c r="AI215" i="29" s="1"/>
  <c r="AH215" i="29"/>
  <c r="AH191" i="29"/>
  <c r="AF191" i="29"/>
  <c r="AI191" i="29" s="1"/>
  <c r="AF143" i="29"/>
  <c r="AI143" i="29" s="1"/>
  <c r="AH143" i="29"/>
  <c r="AH119" i="29"/>
  <c r="AF119" i="29"/>
  <c r="AI119" i="29" s="1"/>
  <c r="AF71" i="29"/>
  <c r="AI71" i="29" s="1"/>
  <c r="AH71" i="29"/>
  <c r="AF34" i="29"/>
  <c r="AH34" i="29"/>
  <c r="AG34" i="29"/>
  <c r="AF22" i="29"/>
  <c r="AG22" i="29"/>
  <c r="AF10" i="29"/>
  <c r="AG10" i="29"/>
  <c r="AH10" i="29"/>
  <c r="AC287" i="29"/>
  <c r="AH355" i="29"/>
  <c r="AJ355" i="29" s="1"/>
  <c r="AG355" i="29"/>
  <c r="AI355" i="29" s="1"/>
  <c r="AG307" i="29"/>
  <c r="AI307" i="29" s="1"/>
  <c r="AH307" i="29"/>
  <c r="AJ307" i="29" s="1"/>
  <c r="AH283" i="29"/>
  <c r="AJ283" i="29" s="1"/>
  <c r="AG283" i="29"/>
  <c r="AI283" i="29" s="1"/>
  <c r="AG235" i="29"/>
  <c r="AI235" i="29" s="1"/>
  <c r="AH235" i="29"/>
  <c r="AJ235" i="29" s="1"/>
  <c r="AH211" i="29"/>
  <c r="AJ211" i="29" s="1"/>
  <c r="AG211" i="29"/>
  <c r="AI211" i="29" s="1"/>
  <c r="AG163" i="29"/>
  <c r="AI163" i="29" s="1"/>
  <c r="AH163" i="29"/>
  <c r="AJ163" i="29" s="1"/>
  <c r="AH139" i="29"/>
  <c r="AJ139" i="29" s="1"/>
  <c r="AG139" i="29"/>
  <c r="AI139" i="29" s="1"/>
  <c r="AG91" i="29"/>
  <c r="AI91" i="29" s="1"/>
  <c r="AH91" i="29"/>
  <c r="AJ91" i="29" s="1"/>
  <c r="AH67" i="29"/>
  <c r="AJ67" i="29" s="1"/>
  <c r="AG67" i="29"/>
  <c r="AI67" i="29" s="1"/>
  <c r="AF54" i="29"/>
  <c r="AI54" i="29" s="1"/>
  <c r="AH54" i="29"/>
  <c r="AG42" i="29"/>
  <c r="AI42" i="29" s="1"/>
  <c r="AH42" i="29"/>
  <c r="AJ42" i="29" s="1"/>
  <c r="AF30" i="29"/>
  <c r="AH30" i="29"/>
  <c r="AG30" i="29"/>
  <c r="AF18" i="29"/>
  <c r="AI18" i="29" s="1"/>
  <c r="AH18" i="29"/>
  <c r="AF6" i="29"/>
  <c r="AI6" i="29" s="1"/>
  <c r="AH6" i="29"/>
  <c r="AF251" i="29"/>
  <c r="Q114" i="29"/>
  <c r="L324" i="29"/>
  <c r="W164" i="29"/>
  <c r="AC82" i="29"/>
  <c r="AJ269" i="29"/>
  <c r="X326" i="29"/>
  <c r="AJ221" i="29"/>
  <c r="Q239" i="29"/>
  <c r="L244" i="29"/>
  <c r="L232" i="29"/>
  <c r="R222" i="29"/>
  <c r="X188" i="29"/>
  <c r="X176" i="29"/>
  <c r="Q60" i="29"/>
  <c r="X78" i="29"/>
  <c r="K341" i="29"/>
  <c r="K145" i="29"/>
  <c r="K88" i="29"/>
  <c r="AC26" i="29"/>
  <c r="AC51" i="29"/>
  <c r="K13" i="29"/>
  <c r="L330" i="29"/>
  <c r="AC73" i="29"/>
  <c r="AC50" i="29"/>
  <c r="AI217" i="29"/>
  <c r="AI336" i="29"/>
  <c r="AD355" i="29"/>
  <c r="W4" i="29"/>
  <c r="Q111" i="29"/>
  <c r="Q198" i="29"/>
  <c r="L73" i="29"/>
  <c r="R314" i="29"/>
  <c r="AJ260" i="29"/>
  <c r="AD356" i="29"/>
  <c r="L68" i="29"/>
  <c r="L193" i="29"/>
  <c r="AJ329" i="29"/>
  <c r="X160" i="29"/>
  <c r="AC282" i="29"/>
  <c r="AC99" i="29"/>
  <c r="K64" i="29"/>
  <c r="L85" i="29"/>
  <c r="AI388" i="29"/>
  <c r="AI288" i="29"/>
  <c r="J391" i="29"/>
  <c r="R291" i="29"/>
  <c r="L253" i="29"/>
  <c r="AI260" i="29"/>
  <c r="K232" i="29"/>
  <c r="R33" i="29"/>
  <c r="AH26" i="29"/>
  <c r="AH14" i="29"/>
  <c r="AC107" i="29"/>
  <c r="X376" i="29"/>
  <c r="K67" i="29"/>
  <c r="L184" i="29"/>
  <c r="AC31" i="29"/>
  <c r="AC240" i="29"/>
  <c r="Q338" i="29"/>
  <c r="AI177" i="29"/>
  <c r="AD78" i="29"/>
  <c r="AC151" i="29"/>
  <c r="Q38" i="29"/>
  <c r="X306" i="29"/>
  <c r="R34" i="29"/>
  <c r="L240" i="29"/>
  <c r="R286" i="29"/>
  <c r="K340" i="29"/>
  <c r="W140" i="29"/>
  <c r="AI242" i="29"/>
  <c r="Q91" i="29"/>
  <c r="K189" i="29"/>
  <c r="AD38" i="29"/>
  <c r="AC110" i="29"/>
  <c r="AD63" i="29"/>
  <c r="AD135" i="29"/>
  <c r="W301" i="29"/>
  <c r="W254" i="29"/>
  <c r="K331" i="29"/>
  <c r="AC219" i="29"/>
  <c r="AC103" i="29"/>
  <c r="AC175" i="29"/>
  <c r="W181" i="29"/>
  <c r="W85" i="29"/>
  <c r="AJ69" i="29"/>
  <c r="AJ285" i="29"/>
  <c r="Q295" i="29"/>
  <c r="AJ209" i="29"/>
  <c r="AJ353" i="29"/>
  <c r="AC367" i="29"/>
  <c r="Q150" i="29"/>
  <c r="K45" i="29"/>
  <c r="AC115" i="29"/>
  <c r="AC271" i="29"/>
  <c r="AC343" i="29"/>
  <c r="X81" i="29"/>
  <c r="K298" i="29"/>
  <c r="AI350" i="29"/>
  <c r="AC22" i="29"/>
  <c r="W20" i="29"/>
  <c r="W205" i="29"/>
  <c r="Q8" i="29"/>
  <c r="Q255" i="29"/>
  <c r="AC126" i="29"/>
  <c r="AC47" i="29"/>
  <c r="AC96" i="29"/>
  <c r="W249" i="29"/>
  <c r="AD123" i="29"/>
  <c r="AD195" i="29"/>
  <c r="AC139" i="29"/>
  <c r="Q30" i="29"/>
  <c r="Q343" i="29"/>
  <c r="Q267" i="29"/>
  <c r="AI356" i="29"/>
  <c r="W109" i="29"/>
  <c r="AD190" i="29"/>
  <c r="AD58" i="29"/>
  <c r="K292" i="29"/>
  <c r="AI276" i="29"/>
  <c r="AJ337" i="29"/>
  <c r="W101" i="29"/>
  <c r="W269" i="29"/>
  <c r="K252" i="29"/>
  <c r="K91" i="29"/>
  <c r="K52" i="29"/>
  <c r="AJ121" i="29"/>
  <c r="AC368" i="29"/>
  <c r="AC19" i="29"/>
  <c r="W201" i="29"/>
  <c r="W297" i="29"/>
  <c r="X385" i="29"/>
  <c r="K388" i="29"/>
  <c r="K353" i="29"/>
  <c r="K193" i="29"/>
  <c r="AC323" i="29"/>
  <c r="Q19" i="29"/>
  <c r="AD298" i="29"/>
  <c r="Q102" i="29"/>
  <c r="K225" i="29"/>
  <c r="AC193" i="29"/>
  <c r="AI96" i="29"/>
  <c r="AC144" i="29"/>
  <c r="AC216" i="29"/>
  <c r="AC310" i="29"/>
  <c r="W141" i="29"/>
  <c r="R130" i="29"/>
  <c r="K245" i="29"/>
  <c r="K197" i="29"/>
  <c r="AI304" i="29"/>
  <c r="AC156" i="29"/>
  <c r="W333" i="29"/>
  <c r="AJ57" i="29"/>
  <c r="K297" i="29"/>
  <c r="Q292" i="29"/>
  <c r="AC274" i="29"/>
  <c r="AC76" i="29"/>
  <c r="AD18" i="29"/>
  <c r="AC163" i="29"/>
  <c r="AC319" i="29"/>
  <c r="K324" i="29"/>
  <c r="AI147" i="29"/>
  <c r="AI291" i="29"/>
  <c r="AI132" i="29"/>
  <c r="AI312" i="29"/>
  <c r="K309" i="29"/>
  <c r="K97" i="29"/>
  <c r="L348" i="29"/>
  <c r="AI105" i="29"/>
  <c r="L285" i="29"/>
  <c r="AI72" i="29"/>
  <c r="W286" i="29"/>
  <c r="AJ377" i="29"/>
  <c r="X357" i="29"/>
  <c r="AD72" i="29"/>
  <c r="X203" i="29"/>
  <c r="W203" i="29"/>
  <c r="AC123" i="29"/>
  <c r="L297" i="29"/>
  <c r="R211" i="29"/>
  <c r="K121" i="29"/>
  <c r="K240" i="29"/>
  <c r="Q165" i="29"/>
  <c r="Q54" i="29"/>
  <c r="W42" i="29"/>
  <c r="AC87" i="29"/>
  <c r="W5" i="29"/>
  <c r="W41" i="29"/>
  <c r="Q87" i="29"/>
  <c r="K377" i="29"/>
  <c r="AD107" i="29"/>
  <c r="AJ304" i="29"/>
  <c r="Q211" i="29"/>
  <c r="AC168" i="29"/>
  <c r="AC346" i="29"/>
  <c r="W48" i="29"/>
  <c r="K184" i="29"/>
  <c r="W61" i="29"/>
  <c r="AI361" i="29"/>
  <c r="X164" i="29"/>
  <c r="AC214" i="29"/>
  <c r="X9" i="29"/>
  <c r="L280" i="29"/>
  <c r="W9" i="29"/>
  <c r="AI243" i="29"/>
  <c r="AD335" i="29"/>
  <c r="AD383" i="29"/>
  <c r="AC224" i="29"/>
  <c r="Q230" i="29"/>
  <c r="R354" i="29"/>
  <c r="AJ89" i="29"/>
  <c r="AD91" i="29"/>
  <c r="K68" i="29"/>
  <c r="AD215" i="29"/>
  <c r="AD10" i="29"/>
  <c r="L100" i="29"/>
  <c r="AD275" i="29"/>
  <c r="AC359" i="29"/>
  <c r="AD227" i="29"/>
  <c r="AD34" i="29"/>
  <c r="AC91" i="29"/>
  <c r="Q126" i="29"/>
  <c r="K163" i="29"/>
  <c r="L201" i="29"/>
  <c r="X301" i="29"/>
  <c r="AC63" i="29"/>
  <c r="AD6" i="29"/>
  <c r="W229" i="29"/>
  <c r="W358" i="29"/>
  <c r="Q379" i="29"/>
  <c r="K368" i="29"/>
  <c r="X8" i="29"/>
  <c r="AJ157" i="29"/>
  <c r="W177" i="29"/>
  <c r="W349" i="29"/>
  <c r="W137" i="29"/>
  <c r="R306" i="29"/>
  <c r="K4" i="29"/>
  <c r="Q351" i="29"/>
  <c r="Q386" i="29"/>
  <c r="AI256" i="29"/>
  <c r="Q9" i="29"/>
  <c r="AJ61" i="29"/>
  <c r="L292" i="29"/>
  <c r="AD103" i="29"/>
  <c r="W145" i="29"/>
  <c r="AC247" i="29"/>
  <c r="AC8" i="29"/>
  <c r="Q222" i="29"/>
  <c r="Q47" i="29"/>
  <c r="Q191" i="29"/>
  <c r="AC373" i="29"/>
  <c r="W144" i="29"/>
  <c r="W252" i="29"/>
  <c r="AD343" i="29"/>
  <c r="W129" i="29"/>
  <c r="AD251" i="29"/>
  <c r="AI129" i="29"/>
  <c r="AI201" i="29"/>
  <c r="AI345" i="29"/>
  <c r="K372" i="29"/>
  <c r="K192" i="29"/>
  <c r="Q11" i="29"/>
  <c r="AJ128" i="29"/>
  <c r="AI344" i="29"/>
  <c r="AJ228" i="29"/>
  <c r="AJ300" i="29"/>
  <c r="AD234" i="29"/>
  <c r="AD198" i="29"/>
  <c r="AD223" i="29"/>
  <c r="AC295" i="29"/>
  <c r="W81" i="29"/>
  <c r="W385" i="29"/>
  <c r="W17" i="29"/>
  <c r="R355" i="29"/>
  <c r="Q247" i="29"/>
  <c r="Q366" i="29"/>
  <c r="K293" i="29"/>
  <c r="L306" i="29"/>
  <c r="AI308" i="29"/>
  <c r="AI353" i="29"/>
  <c r="W188" i="29"/>
  <c r="AJ317" i="29"/>
  <c r="AJ116" i="29"/>
  <c r="L64" i="29"/>
  <c r="L268" i="29"/>
  <c r="AC351" i="29"/>
  <c r="AJ152" i="29"/>
  <c r="AJ252" i="29"/>
  <c r="AD386" i="29"/>
  <c r="AF21" i="29"/>
  <c r="AI21" i="29" s="1"/>
  <c r="AH21" i="29"/>
  <c r="AA391" i="29"/>
  <c r="Z391" i="29"/>
  <c r="AD391" i="29" s="1"/>
  <c r="AF7" i="29"/>
  <c r="AJ7" i="29" s="1"/>
  <c r="AG7" i="29"/>
  <c r="AJ204" i="29"/>
  <c r="AD310" i="29"/>
  <c r="AD286" i="29"/>
  <c r="AD202" i="29"/>
  <c r="AJ340" i="29"/>
  <c r="X20" i="29"/>
  <c r="AC218" i="29"/>
  <c r="L93" i="29"/>
  <c r="L81" i="29"/>
  <c r="R335" i="29"/>
  <c r="R275" i="29"/>
  <c r="X37" i="29"/>
  <c r="AC211" i="29"/>
  <c r="K40" i="29"/>
  <c r="L101" i="29"/>
  <c r="Q286" i="29"/>
  <c r="Q330" i="29"/>
  <c r="AC215" i="29"/>
  <c r="Q344" i="29"/>
  <c r="AI125" i="29"/>
  <c r="L103" i="29"/>
  <c r="AC183" i="29"/>
  <c r="W366" i="29"/>
  <c r="Q367" i="29"/>
  <c r="Q34" i="29"/>
  <c r="AI60" i="29"/>
  <c r="R251" i="29"/>
  <c r="K253" i="29"/>
  <c r="K188" i="29"/>
  <c r="K285" i="29"/>
  <c r="R57" i="29"/>
  <c r="AC298" i="29"/>
  <c r="AC24" i="29"/>
  <c r="AC243" i="29"/>
  <c r="L381" i="29"/>
  <c r="AC279" i="29"/>
  <c r="AD163" i="29"/>
  <c r="X296" i="29"/>
  <c r="Q214" i="29"/>
  <c r="AD263" i="29"/>
  <c r="AI81" i="29"/>
  <c r="Q182" i="29"/>
  <c r="W380" i="29"/>
  <c r="R95" i="29"/>
  <c r="Q95" i="29"/>
  <c r="AC38" i="29"/>
  <c r="Q110" i="29"/>
  <c r="K220" i="29"/>
  <c r="AI156" i="29"/>
  <c r="AD370" i="29"/>
  <c r="AC356" i="29"/>
  <c r="X140" i="29"/>
  <c r="AD186" i="29"/>
  <c r="AI124" i="29"/>
  <c r="AD197" i="29"/>
  <c r="AI200" i="29"/>
  <c r="AI294" i="29"/>
  <c r="Q360" i="29"/>
  <c r="Q148" i="29"/>
  <c r="AD134" i="29"/>
  <c r="AC342" i="29"/>
  <c r="AJ144" i="29"/>
  <c r="AJ216" i="29"/>
  <c r="AJ288" i="29"/>
  <c r="AJ97" i="29"/>
  <c r="L62" i="29"/>
  <c r="AD182" i="29"/>
  <c r="AC79" i="29"/>
  <c r="W308" i="29"/>
  <c r="W33" i="29"/>
  <c r="X325" i="29"/>
  <c r="W133" i="29"/>
  <c r="AJ62" i="29"/>
  <c r="AC220" i="29"/>
  <c r="AD66" i="29"/>
  <c r="X125" i="29"/>
  <c r="L33" i="29"/>
  <c r="K172" i="29"/>
  <c r="K269" i="29"/>
  <c r="AI62" i="29"/>
  <c r="AC371" i="29"/>
  <c r="AI265" i="29"/>
  <c r="K244" i="29"/>
  <c r="K204" i="29"/>
  <c r="X71" i="29"/>
  <c r="W340" i="29"/>
  <c r="X113" i="29"/>
  <c r="Q195" i="29"/>
  <c r="R82" i="29"/>
  <c r="AI208" i="29"/>
  <c r="L249" i="29"/>
  <c r="Q7" i="29"/>
  <c r="W155" i="29"/>
  <c r="W8" i="29"/>
  <c r="L281" i="29"/>
  <c r="L257" i="29"/>
  <c r="L245" i="29"/>
  <c r="L185" i="29"/>
  <c r="L137" i="29"/>
  <c r="L113" i="29"/>
  <c r="R343" i="29"/>
  <c r="R247" i="29"/>
  <c r="R31" i="29"/>
  <c r="X369" i="29"/>
  <c r="X57" i="29"/>
  <c r="K96" i="29"/>
  <c r="AI116" i="29"/>
  <c r="W160" i="29"/>
  <c r="X61" i="29"/>
  <c r="X205" i="29"/>
  <c r="AI165" i="29"/>
  <c r="R127" i="29"/>
  <c r="W357" i="29"/>
  <c r="AD13" i="29"/>
  <c r="AJ104" i="29"/>
  <c r="AJ176" i="29"/>
  <c r="AI168" i="29"/>
  <c r="L181" i="29"/>
  <c r="AJ268" i="29"/>
  <c r="L204" i="29"/>
  <c r="AD67" i="29"/>
  <c r="R390" i="29"/>
  <c r="AJ393" i="29"/>
  <c r="AJ19" i="29"/>
  <c r="X392" i="29"/>
  <c r="AC322" i="29"/>
  <c r="AC390" i="29"/>
  <c r="AI19" i="29"/>
  <c r="Q398" i="29"/>
  <c r="W376" i="29"/>
  <c r="AC7" i="29"/>
  <c r="K149" i="29"/>
  <c r="AI281" i="29"/>
  <c r="L256" i="29"/>
  <c r="K256" i="29"/>
  <c r="AD54" i="29"/>
  <c r="AJ201" i="29"/>
  <c r="K268" i="29"/>
  <c r="AI61" i="29"/>
  <c r="K329" i="29"/>
  <c r="R16" i="29"/>
  <c r="AC304" i="29"/>
  <c r="AD178" i="29"/>
  <c r="Q172" i="29"/>
  <c r="AC23" i="29"/>
  <c r="X36" i="29"/>
  <c r="Q234" i="29"/>
  <c r="AD94" i="29"/>
  <c r="AI378" i="29"/>
  <c r="K345" i="29"/>
  <c r="W102" i="29"/>
  <c r="AC223" i="29"/>
  <c r="Q115" i="29"/>
  <c r="AC355" i="29"/>
  <c r="AC135" i="29"/>
  <c r="X152" i="29"/>
  <c r="W336" i="29"/>
  <c r="Q332" i="29"/>
  <c r="AC231" i="29"/>
  <c r="K28" i="29"/>
  <c r="AC58" i="29"/>
  <c r="AC288" i="29"/>
  <c r="L341" i="29"/>
  <c r="L197" i="29"/>
  <c r="L17" i="29"/>
  <c r="R331" i="29"/>
  <c r="X321" i="29"/>
  <c r="X165" i="29"/>
  <c r="X129" i="29"/>
  <c r="X69" i="29"/>
  <c r="AD168" i="29"/>
  <c r="AD96" i="29"/>
  <c r="Q302" i="29"/>
  <c r="W240" i="29"/>
  <c r="K141" i="29"/>
  <c r="AJ194" i="29"/>
  <c r="AC250" i="29"/>
  <c r="AJ65" i="29"/>
  <c r="AI121" i="29"/>
  <c r="W224" i="29"/>
  <c r="W356" i="29"/>
  <c r="AJ149" i="29"/>
  <c r="R344" i="29"/>
  <c r="AD130" i="29"/>
  <c r="AC362" i="29"/>
  <c r="AD342" i="29"/>
  <c r="AD233" i="29"/>
  <c r="AD90" i="29"/>
  <c r="AC358" i="29"/>
  <c r="W289" i="29"/>
  <c r="Q32" i="29"/>
  <c r="AI224" i="29"/>
  <c r="AI226" i="29"/>
  <c r="AI183" i="29"/>
  <c r="AI384" i="29"/>
  <c r="AC315" i="29"/>
  <c r="AC335" i="29"/>
  <c r="L360" i="29"/>
  <c r="X87" i="29"/>
  <c r="Q246" i="29"/>
  <c r="Q354" i="29"/>
  <c r="K257" i="29"/>
  <c r="L5" i="29"/>
  <c r="K229" i="29"/>
  <c r="AI82" i="29"/>
  <c r="K185" i="29"/>
  <c r="AC262" i="29"/>
  <c r="AI240" i="29"/>
  <c r="AD334" i="29"/>
  <c r="AD319" i="29"/>
  <c r="AI152" i="29"/>
  <c r="W190" i="29"/>
  <c r="R273" i="29"/>
  <c r="AI73" i="29"/>
  <c r="K136" i="29"/>
  <c r="K294" i="29"/>
  <c r="W37" i="29"/>
  <c r="AJ84" i="29"/>
  <c r="L121" i="29"/>
  <c r="R303" i="29"/>
  <c r="AC146" i="29"/>
  <c r="AD218" i="29"/>
  <c r="AC270" i="29"/>
  <c r="AD222" i="29"/>
  <c r="AC370" i="29"/>
  <c r="AD357" i="29"/>
  <c r="R63" i="29"/>
  <c r="X197" i="29"/>
  <c r="X377" i="29"/>
  <c r="Q306" i="29"/>
  <c r="R8" i="29"/>
  <c r="K173" i="29"/>
  <c r="AI149" i="29"/>
  <c r="AI222" i="29"/>
  <c r="AJ86" i="29"/>
  <c r="Q75" i="29"/>
  <c r="Q76" i="29"/>
  <c r="R179" i="29"/>
  <c r="X25" i="29"/>
  <c r="AI273" i="29"/>
  <c r="AI252" i="29"/>
  <c r="AJ193" i="29"/>
  <c r="AI300" i="29"/>
  <c r="X5" i="29"/>
  <c r="W214" i="29"/>
  <c r="AC383" i="29"/>
  <c r="AJ70" i="29"/>
  <c r="AJ348" i="29"/>
  <c r="L28" i="29"/>
  <c r="R366" i="29"/>
  <c r="R234" i="29"/>
  <c r="R210" i="29"/>
  <c r="R114" i="29"/>
  <c r="R18" i="29"/>
  <c r="AI104" i="29"/>
  <c r="AJ120" i="29"/>
  <c r="AJ264" i="29"/>
  <c r="L92" i="29"/>
  <c r="X252" i="29"/>
  <c r="X144" i="29"/>
  <c r="W393" i="29"/>
  <c r="AC392" i="29"/>
  <c r="AG39" i="29"/>
  <c r="AF39" i="29"/>
  <c r="AJ39" i="29" s="1"/>
  <c r="R398" i="29"/>
  <c r="AJ396" i="29"/>
  <c r="AF46" i="29"/>
  <c r="AI46" i="29" s="1"/>
  <c r="AH46" i="29"/>
  <c r="W394" i="29"/>
  <c r="K69" i="29"/>
  <c r="AJ370" i="29"/>
  <c r="K105" i="29"/>
  <c r="AC154" i="29"/>
  <c r="AD154" i="29"/>
  <c r="Q158" i="29"/>
  <c r="R359" i="29"/>
  <c r="Q22" i="29"/>
  <c r="W161" i="29"/>
  <c r="X161" i="29"/>
  <c r="K222" i="29"/>
  <c r="Q107" i="29"/>
  <c r="W238" i="29"/>
  <c r="AJ338" i="29"/>
  <c r="AI289" i="29"/>
  <c r="AD291" i="29"/>
  <c r="X382" i="29"/>
  <c r="X272" i="29"/>
  <c r="AC347" i="29"/>
  <c r="W284" i="29"/>
  <c r="AC327" i="29"/>
  <c r="AD132" i="29"/>
  <c r="K33" i="29"/>
  <c r="AC150" i="29"/>
  <c r="W3" i="29"/>
  <c r="R123" i="29"/>
  <c r="Q123" i="29"/>
  <c r="Q190" i="29"/>
  <c r="W365" i="29"/>
  <c r="AD270" i="29"/>
  <c r="R159" i="29"/>
  <c r="Q159" i="29"/>
  <c r="R67" i="29"/>
  <c r="R19" i="29"/>
  <c r="X201" i="29"/>
  <c r="AJ158" i="29"/>
  <c r="K3" i="29"/>
  <c r="AC290" i="29"/>
  <c r="AC187" i="29"/>
  <c r="X141" i="29"/>
  <c r="X213" i="29"/>
  <c r="AC311" i="29"/>
  <c r="AC174" i="29"/>
  <c r="AC212" i="29"/>
  <c r="L293" i="29"/>
  <c r="AC258" i="29"/>
  <c r="R307" i="29"/>
  <c r="R379" i="29"/>
  <c r="AI379" i="29"/>
  <c r="W57" i="29"/>
  <c r="R59" i="29"/>
  <c r="Q59" i="29"/>
  <c r="R7" i="29"/>
  <c r="X189" i="29"/>
  <c r="R208" i="29"/>
  <c r="Q323" i="29"/>
  <c r="AC374" i="29"/>
  <c r="W13" i="29"/>
  <c r="AI87" i="29"/>
  <c r="R178" i="29"/>
  <c r="AD387" i="29"/>
  <c r="AC206" i="29"/>
  <c r="R295" i="29"/>
  <c r="AI387" i="29"/>
  <c r="AJ85" i="29"/>
  <c r="Q143" i="29"/>
  <c r="Q381" i="29"/>
  <c r="AI181" i="29"/>
  <c r="R302" i="29"/>
  <c r="R218" i="29"/>
  <c r="R170" i="29"/>
  <c r="X232" i="29"/>
  <c r="AJ265" i="29"/>
  <c r="AC286" i="29"/>
  <c r="AJ173" i="29"/>
  <c r="AI176" i="29"/>
  <c r="AI320" i="29"/>
  <c r="AI57" i="29"/>
  <c r="R143" i="29"/>
  <c r="X349" i="29"/>
  <c r="X277" i="29"/>
  <c r="X241" i="29"/>
  <c r="X133" i="29"/>
  <c r="W6" i="29"/>
  <c r="W92" i="29"/>
  <c r="W80" i="29"/>
  <c r="L388" i="29"/>
  <c r="R246" i="29"/>
  <c r="R198" i="29"/>
  <c r="R186" i="29"/>
  <c r="R126" i="29"/>
  <c r="R54" i="29"/>
  <c r="X308" i="29"/>
  <c r="X212" i="29"/>
  <c r="X92" i="29"/>
  <c r="AD371" i="29"/>
  <c r="AD203" i="29"/>
  <c r="AJ81" i="29"/>
  <c r="AC106" i="29"/>
  <c r="AD139" i="29"/>
  <c r="AD271" i="29"/>
  <c r="AD331" i="29"/>
  <c r="X285" i="29"/>
  <c r="Q122" i="29"/>
  <c r="K288" i="29"/>
  <c r="Q376" i="29"/>
  <c r="AI279" i="29"/>
  <c r="AI362" i="29"/>
  <c r="AD382" i="29"/>
  <c r="AD358" i="29"/>
  <c r="AD274" i="29"/>
  <c r="AD106" i="29"/>
  <c r="AI97" i="29"/>
  <c r="AI313" i="29"/>
  <c r="L314" i="29"/>
  <c r="L290" i="29"/>
  <c r="AC241" i="29"/>
  <c r="AJ96" i="29"/>
  <c r="X281" i="29"/>
  <c r="AD59" i="29"/>
  <c r="AD247" i="29"/>
  <c r="X4" i="29"/>
  <c r="R353" i="29"/>
  <c r="L96" i="29"/>
  <c r="AI317" i="29"/>
  <c r="AD299" i="29"/>
  <c r="AI84" i="29"/>
  <c r="AJ125" i="29"/>
  <c r="AJ145" i="29"/>
  <c r="AC131" i="29"/>
  <c r="AD115" i="29"/>
  <c r="AD175" i="29"/>
  <c r="AD307" i="29"/>
  <c r="W153" i="29"/>
  <c r="X209" i="29"/>
  <c r="Q72" i="29"/>
  <c r="K137" i="29"/>
  <c r="R374" i="29"/>
  <c r="K328" i="29"/>
  <c r="AI70" i="29"/>
  <c r="AI340" i="29"/>
  <c r="AI170" i="29"/>
  <c r="AI145" i="29"/>
  <c r="AD337" i="29"/>
  <c r="AD229" i="29"/>
  <c r="AD61" i="29"/>
  <c r="Q363" i="29"/>
  <c r="AI296" i="29"/>
  <c r="AI142" i="29"/>
  <c r="AI187" i="29"/>
  <c r="Q119" i="29"/>
  <c r="K221" i="29"/>
  <c r="Q227" i="29"/>
  <c r="R72" i="29"/>
  <c r="Q390" i="29"/>
  <c r="AD390" i="29"/>
  <c r="AI13" i="29"/>
  <c r="AI396" i="29"/>
  <c r="AC178" i="29"/>
  <c r="R176" i="29"/>
  <c r="Q176" i="29"/>
  <c r="AI241" i="29"/>
  <c r="AJ241" i="29"/>
  <c r="AD159" i="29"/>
  <c r="AC159" i="29"/>
  <c r="AC70" i="29"/>
  <c r="AD70" i="29"/>
  <c r="K32" i="29"/>
  <c r="L58" i="29"/>
  <c r="AC71" i="29"/>
  <c r="R92" i="29"/>
  <c r="Q92" i="29"/>
  <c r="AI349" i="29"/>
  <c r="AJ349" i="29"/>
  <c r="X105" i="29"/>
  <c r="W105" i="29"/>
  <c r="X344" i="29"/>
  <c r="W12" i="29"/>
  <c r="L161" i="29"/>
  <c r="K161" i="29"/>
  <c r="AJ325" i="29"/>
  <c r="AI325" i="29"/>
  <c r="AC118" i="29"/>
  <c r="AD118" i="29"/>
  <c r="AD366" i="29"/>
  <c r="AC366" i="29"/>
  <c r="X217" i="29"/>
  <c r="W217" i="29"/>
  <c r="K153" i="29"/>
  <c r="K354" i="29"/>
  <c r="R40" i="29"/>
  <c r="Q40" i="29"/>
  <c r="Q81" i="29"/>
  <c r="Q319" i="29"/>
  <c r="X320" i="29"/>
  <c r="W320" i="29"/>
  <c r="L317" i="29"/>
  <c r="K84" i="29"/>
  <c r="Q263" i="29"/>
  <c r="R263" i="29"/>
  <c r="AD283" i="29"/>
  <c r="AC283" i="29"/>
  <c r="R342" i="29"/>
  <c r="Q163" i="29"/>
  <c r="W116" i="29"/>
  <c r="R167" i="29"/>
  <c r="Q167" i="29"/>
  <c r="L61" i="29"/>
  <c r="K61" i="29"/>
  <c r="X32" i="29"/>
  <c r="W104" i="29"/>
  <c r="Q79" i="29"/>
  <c r="K138" i="29"/>
  <c r="AC267" i="29"/>
  <c r="AI249" i="29"/>
  <c r="R119" i="29"/>
  <c r="AC363" i="29"/>
  <c r="R111" i="29"/>
  <c r="AC372" i="29"/>
  <c r="X373" i="29"/>
  <c r="AC94" i="29"/>
  <c r="Q299" i="29"/>
  <c r="AD311" i="29"/>
  <c r="R369" i="29"/>
  <c r="L112" i="29"/>
  <c r="AD191" i="29"/>
  <c r="AC375" i="29"/>
  <c r="K73" i="29"/>
  <c r="AC278" i="29"/>
  <c r="AC251" i="29"/>
  <c r="Q23" i="29"/>
  <c r="AC195" i="29"/>
  <c r="AC284" i="29"/>
  <c r="L298" i="29"/>
  <c r="AJ243" i="29"/>
  <c r="AC74" i="29"/>
  <c r="R80" i="29"/>
  <c r="R32" i="29"/>
  <c r="AD253" i="29"/>
  <c r="AD97" i="29"/>
  <c r="AJ237" i="29"/>
  <c r="Q127" i="29"/>
  <c r="Q355" i="29"/>
  <c r="AI157" i="29"/>
  <c r="Q206" i="29"/>
  <c r="W25" i="29"/>
  <c r="AJ308" i="29"/>
  <c r="AJ275" i="29"/>
  <c r="L65" i="29"/>
  <c r="R235" i="29"/>
  <c r="R91" i="29"/>
  <c r="AD300" i="29"/>
  <c r="AD47" i="29"/>
  <c r="W337" i="29"/>
  <c r="AJ344" i="29"/>
  <c r="AC34" i="29"/>
  <c r="K280" i="29"/>
  <c r="K165" i="29"/>
  <c r="Q31" i="29"/>
  <c r="W10" i="29"/>
  <c r="AJ361" i="29"/>
  <c r="AD318" i="29"/>
  <c r="AD306" i="29"/>
  <c r="Q4" i="29"/>
  <c r="AI65" i="29"/>
  <c r="AD206" i="29"/>
  <c r="AD158" i="29"/>
  <c r="AD110" i="29"/>
  <c r="AI337" i="29"/>
  <c r="AD322" i="29"/>
  <c r="L254" i="29"/>
  <c r="L242" i="29"/>
  <c r="X378" i="29"/>
  <c r="W248" i="29"/>
  <c r="R338" i="29"/>
  <c r="R122" i="29"/>
  <c r="AJ273" i="29"/>
  <c r="L140" i="29"/>
  <c r="R310" i="29"/>
  <c r="R214" i="29"/>
  <c r="AJ364" i="29"/>
  <c r="AJ321" i="29"/>
  <c r="AJ177" i="29"/>
  <c r="W93" i="29" l="1"/>
  <c r="AJ397" i="29"/>
  <c r="L221" i="29"/>
  <c r="L69" i="29"/>
  <c r="AJ113" i="29"/>
  <c r="X390" i="29"/>
  <c r="AD125" i="29"/>
  <c r="L77" i="29"/>
  <c r="W382" i="29"/>
  <c r="K290" i="29"/>
  <c r="K305" i="29"/>
  <c r="AD7" i="29"/>
  <c r="AD187" i="29"/>
  <c r="AD258" i="29"/>
  <c r="AJ350" i="29"/>
  <c r="AD339" i="29"/>
  <c r="K76" i="29"/>
  <c r="AI272" i="29"/>
  <c r="X374" i="29"/>
  <c r="X56" i="29"/>
  <c r="AD95" i="29"/>
  <c r="R217" i="29"/>
  <c r="X248" i="29"/>
  <c r="L396" i="29"/>
  <c r="AJ188" i="29"/>
  <c r="AD177" i="29"/>
  <c r="X386" i="29"/>
  <c r="R340" i="29"/>
  <c r="AD209" i="29"/>
  <c r="AD179" i="29"/>
  <c r="R131" i="29"/>
  <c r="AD367" i="29"/>
  <c r="AC263" i="29"/>
  <c r="AD99" i="29"/>
  <c r="AC95" i="29"/>
  <c r="AJ168" i="29"/>
  <c r="W246" i="29"/>
  <c r="L21" i="29"/>
  <c r="AJ181" i="29"/>
  <c r="X340" i="29"/>
  <c r="X365" i="29"/>
  <c r="AD309" i="29"/>
  <c r="AI298" i="29"/>
  <c r="R358" i="29"/>
  <c r="R107" i="29"/>
  <c r="AD323" i="29"/>
  <c r="K317" i="29"/>
  <c r="AJ379" i="29"/>
  <c r="AD301" i="29"/>
  <c r="L7" i="29"/>
  <c r="R323" i="29"/>
  <c r="K65" i="29"/>
  <c r="AJ272" i="29"/>
  <c r="L16" i="29"/>
  <c r="L345" i="29"/>
  <c r="K330" i="29"/>
  <c r="AI373" i="29"/>
  <c r="AC190" i="29"/>
  <c r="AJ205" i="29"/>
  <c r="X59" i="29"/>
  <c r="X335" i="29"/>
  <c r="L222" i="29"/>
  <c r="L198" i="29"/>
  <c r="AJ313" i="29"/>
  <c r="AI360" i="29"/>
  <c r="W241" i="29"/>
  <c r="AI199" i="29"/>
  <c r="AD379" i="29"/>
  <c r="AD35" i="29"/>
  <c r="AD75" i="29"/>
  <c r="L94" i="29"/>
  <c r="L368" i="29"/>
  <c r="X7" i="29"/>
  <c r="R96" i="29"/>
  <c r="AD361" i="29"/>
  <c r="AJ367" i="29"/>
  <c r="K283" i="29"/>
  <c r="AJ278" i="29"/>
  <c r="X274" i="29"/>
  <c r="L318" i="29"/>
  <c r="R9" i="29"/>
  <c r="X261" i="29"/>
  <c r="AI216" i="29"/>
  <c r="X193" i="29"/>
  <c r="L332" i="29"/>
  <c r="R103" i="29"/>
  <c r="AI251" i="29"/>
  <c r="R241" i="29"/>
  <c r="X171" i="29"/>
  <c r="R77" i="29"/>
  <c r="L54" i="29"/>
  <c r="AD312" i="29"/>
  <c r="X118" i="29"/>
  <c r="AD48" i="29"/>
  <c r="AJ284" i="29"/>
  <c r="X337" i="29"/>
  <c r="AD346" i="29"/>
  <c r="AD40" i="29"/>
  <c r="L70" i="29"/>
  <c r="L159" i="29"/>
  <c r="R362" i="29"/>
  <c r="AD201" i="29"/>
  <c r="AD362" i="29"/>
  <c r="X91" i="29"/>
  <c r="R372" i="29"/>
  <c r="X111" i="29"/>
  <c r="AJ48" i="29"/>
  <c r="L328" i="29"/>
  <c r="X60" i="29"/>
  <c r="R37" i="29"/>
  <c r="X343" i="29"/>
  <c r="AD64" i="29"/>
  <c r="R188" i="29"/>
  <c r="W232" i="29"/>
  <c r="X16" i="29"/>
  <c r="X223" i="29"/>
  <c r="W245" i="29"/>
  <c r="X312" i="29"/>
  <c r="W300" i="29"/>
  <c r="X19" i="29"/>
  <c r="AD93" i="29"/>
  <c r="L206" i="29"/>
  <c r="X239" i="29"/>
  <c r="AD196" i="29"/>
  <c r="K129" i="29"/>
  <c r="AD259" i="29"/>
  <c r="K92" i="29"/>
  <c r="X297" i="29"/>
  <c r="AD351" i="29"/>
  <c r="X108" i="29"/>
  <c r="AD127" i="29"/>
  <c r="AC395" i="29"/>
  <c r="Q256" i="29"/>
  <c r="X42" i="29"/>
  <c r="AD140" i="29"/>
  <c r="R172" i="29"/>
  <c r="R47" i="29"/>
  <c r="R20" i="29"/>
  <c r="X74" i="29"/>
  <c r="AD392" i="29"/>
  <c r="R259" i="29"/>
  <c r="X236" i="29"/>
  <c r="AI328" i="29"/>
  <c r="L208" i="29"/>
  <c r="L301" i="29"/>
  <c r="R42" i="29"/>
  <c r="AC127" i="29"/>
  <c r="X55" i="29"/>
  <c r="L336" i="29"/>
  <c r="Q154" i="29"/>
  <c r="AJ323" i="29"/>
  <c r="R308" i="29"/>
  <c r="AC43" i="29"/>
  <c r="R10" i="29"/>
  <c r="X23" i="29"/>
  <c r="X383" i="29"/>
  <c r="L115" i="29"/>
  <c r="AD27" i="29"/>
  <c r="R44" i="29"/>
  <c r="X154" i="29"/>
  <c r="R43" i="29"/>
  <c r="AB114" i="29"/>
  <c r="AD114" i="29" s="1"/>
  <c r="J160" i="29"/>
  <c r="L160" i="29" s="1"/>
  <c r="L372" i="29"/>
  <c r="J230" i="29"/>
  <c r="L230" i="29" s="1"/>
  <c r="L261" i="29"/>
  <c r="X177" i="29"/>
  <c r="AI209" i="29"/>
  <c r="AI394" i="29"/>
  <c r="AC89" i="29"/>
  <c r="K151" i="29"/>
  <c r="Q153" i="29"/>
  <c r="W165" i="29"/>
  <c r="X117" i="29"/>
  <c r="K139" i="29"/>
  <c r="R215" i="29"/>
  <c r="AC101" i="29"/>
  <c r="AJ312" i="29"/>
  <c r="X237" i="29"/>
  <c r="X332" i="29"/>
  <c r="R151" i="29"/>
  <c r="AC336" i="29"/>
  <c r="R330" i="29"/>
  <c r="L389" i="29"/>
  <c r="K101" i="29"/>
  <c r="AJ133" i="29"/>
  <c r="X286" i="29"/>
  <c r="L173" i="29"/>
  <c r="AJ365" i="29"/>
  <c r="AI266" i="29"/>
  <c r="AJ266" i="29"/>
  <c r="AI101" i="29"/>
  <c r="L32" i="29"/>
  <c r="AI331" i="29"/>
  <c r="X174" i="29"/>
  <c r="W334" i="29"/>
  <c r="AJ72" i="29"/>
  <c r="K77" i="29"/>
  <c r="W196" i="29"/>
  <c r="AD288" i="29"/>
  <c r="AJ64" i="29"/>
  <c r="AC140" i="29"/>
  <c r="AC27" i="29"/>
  <c r="AC162" i="29"/>
  <c r="AD162" i="29"/>
  <c r="Q131" i="29"/>
  <c r="L387" i="29"/>
  <c r="R395" i="29"/>
  <c r="R262" i="29"/>
  <c r="W36" i="29"/>
  <c r="AD20" i="29"/>
  <c r="X62" i="29"/>
  <c r="AD65" i="29"/>
  <c r="AD77" i="29"/>
  <c r="X34" i="29"/>
  <c r="W193" i="29"/>
  <c r="X384" i="29"/>
  <c r="R70" i="29"/>
  <c r="AD33" i="29"/>
  <c r="X126" i="29"/>
  <c r="X270" i="29"/>
  <c r="X38" i="29"/>
  <c r="R297" i="29"/>
  <c r="L187" i="29"/>
  <c r="AJ400" i="29"/>
  <c r="AC334" i="29"/>
  <c r="AI230" i="29"/>
  <c r="AJ206" i="29"/>
  <c r="X273" i="29"/>
  <c r="X70" i="29"/>
  <c r="R209" i="29"/>
  <c r="R300" i="29"/>
  <c r="AJ41" i="29"/>
  <c r="L250" i="29"/>
  <c r="Q44" i="29"/>
  <c r="W117" i="29"/>
  <c r="R158" i="29"/>
  <c r="X3" i="29"/>
  <c r="X106" i="29"/>
  <c r="L31" i="29"/>
  <c r="L390" i="29"/>
  <c r="AD232" i="29"/>
  <c r="AD285" i="29"/>
  <c r="L373" i="29"/>
  <c r="AJ316" i="29"/>
  <c r="AJ155" i="29"/>
  <c r="AJ80" i="29"/>
  <c r="AD369" i="29"/>
  <c r="W182" i="29"/>
  <c r="R280" i="29"/>
  <c r="R256" i="29"/>
  <c r="AD332" i="29"/>
  <c r="X299" i="29"/>
  <c r="R201" i="29"/>
  <c r="AJ134" i="29"/>
  <c r="Q333" i="29"/>
  <c r="AJ79" i="29"/>
  <c r="R380" i="29"/>
  <c r="AJ289" i="29"/>
  <c r="L172" i="29"/>
  <c r="AJ122" i="29"/>
  <c r="K8" i="29"/>
  <c r="R116" i="29"/>
  <c r="Q112" i="29"/>
  <c r="AJ331" i="29"/>
  <c r="W166" i="29"/>
  <c r="W233" i="29"/>
  <c r="AD204" i="29"/>
  <c r="AJ277" i="29"/>
  <c r="W383" i="29"/>
  <c r="L190" i="29"/>
  <c r="X221" i="29"/>
  <c r="L80" i="29"/>
  <c r="R282" i="29"/>
  <c r="W251" i="29"/>
  <c r="K109" i="29"/>
  <c r="W253" i="29"/>
  <c r="AD101" i="29"/>
  <c r="AD74" i="29"/>
  <c r="R321" i="29"/>
  <c r="X167" i="29"/>
  <c r="W123" i="29"/>
  <c r="AC84" i="29"/>
  <c r="R45" i="29"/>
  <c r="L352" i="29"/>
  <c r="AC245" i="29"/>
  <c r="Q308" i="29"/>
  <c r="L385" i="29"/>
  <c r="AD189" i="29"/>
  <c r="Q364" i="29"/>
  <c r="Q359" i="29"/>
  <c r="L124" i="29"/>
  <c r="AD375" i="29"/>
  <c r="AI136" i="29"/>
  <c r="AJ249" i="29"/>
  <c r="P230" i="29"/>
  <c r="R230" i="29" s="1"/>
  <c r="AB87" i="29"/>
  <c r="AD87" i="29" s="1"/>
  <c r="J258" i="29"/>
  <c r="L258" i="29" s="1"/>
  <c r="AJ129" i="29"/>
  <c r="AD287" i="29"/>
  <c r="AB284" i="29"/>
  <c r="AD284" i="29" s="1"/>
  <c r="AD109" i="29"/>
  <c r="R115" i="29"/>
  <c r="AH23" i="29"/>
  <c r="AJ23" i="29" s="1"/>
  <c r="P23" i="29"/>
  <c r="R23" i="29" s="1"/>
  <c r="R160" i="29"/>
  <c r="W344" i="29"/>
  <c r="AH230" i="29"/>
  <c r="AJ230" i="29" s="1"/>
  <c r="AB23" i="29"/>
  <c r="AD23" i="29" s="1"/>
  <c r="J365" i="29"/>
  <c r="L365" i="29" s="1"/>
  <c r="R79" i="29"/>
  <c r="AC155" i="29"/>
  <c r="AC354" i="29"/>
  <c r="AC233" i="29"/>
  <c r="AC145" i="29"/>
  <c r="W309" i="29"/>
  <c r="AI299" i="29"/>
  <c r="AD119" i="29"/>
  <c r="W45" i="29"/>
  <c r="AJ385" i="29"/>
  <c r="L153" i="29"/>
  <c r="AC386" i="29"/>
  <c r="L233" i="29"/>
  <c r="AJ373" i="29"/>
  <c r="L309" i="29"/>
  <c r="AJ298" i="29"/>
  <c r="AI253" i="29"/>
  <c r="X40" i="29"/>
  <c r="AD131" i="29"/>
  <c r="R283" i="29"/>
  <c r="AJ296" i="29"/>
  <c r="L141" i="29"/>
  <c r="L132" i="29"/>
  <c r="R223" i="29"/>
  <c r="X381" i="29"/>
  <c r="R71" i="29"/>
  <c r="L289" i="29"/>
  <c r="AD174" i="29"/>
  <c r="AJ217" i="29"/>
  <c r="AD52" i="29"/>
  <c r="W345" i="29"/>
  <c r="AI113" i="29"/>
  <c r="W236" i="29"/>
  <c r="R299" i="29"/>
  <c r="R367" i="29"/>
  <c r="AC143" i="29"/>
  <c r="AD83" i="29"/>
  <c r="AD150" i="29"/>
  <c r="L362" i="29"/>
  <c r="AD62" i="29"/>
  <c r="AD246" i="29"/>
  <c r="AD71" i="29"/>
  <c r="AD53" i="29"/>
  <c r="R66" i="29"/>
  <c r="K21" i="29"/>
  <c r="AC230" i="29"/>
  <c r="AJ169" i="29"/>
  <c r="AJ156" i="29"/>
  <c r="R6" i="29"/>
  <c r="L355" i="29"/>
  <c r="W44" i="29"/>
  <c r="X44" i="29"/>
  <c r="Q83" i="29"/>
  <c r="AJ203" i="29"/>
  <c r="R162" i="29"/>
  <c r="W279" i="29"/>
  <c r="AC62" i="29"/>
  <c r="X45" i="29"/>
  <c r="X361" i="29"/>
  <c r="K359" i="29"/>
  <c r="X200" i="29"/>
  <c r="L9" i="29"/>
  <c r="R254" i="29"/>
  <c r="Q254" i="29"/>
  <c r="AC142" i="29"/>
  <c r="L128" i="29"/>
  <c r="X206" i="29"/>
  <c r="X166" i="29"/>
  <c r="R386" i="29"/>
  <c r="AD244" i="29"/>
  <c r="AJ22" i="29"/>
  <c r="W15" i="29"/>
  <c r="AI112" i="29"/>
  <c r="L22" i="29"/>
  <c r="X198" i="29"/>
  <c r="X17" i="29"/>
  <c r="AI205" i="29"/>
  <c r="X93" i="29"/>
  <c r="X196" i="29"/>
  <c r="R242" i="29"/>
  <c r="X33" i="29"/>
  <c r="L377" i="29"/>
  <c r="AC312" i="29"/>
  <c r="L235" i="29"/>
  <c r="R274" i="29"/>
  <c r="AJ360" i="29"/>
  <c r="L305" i="29"/>
  <c r="L329" i="29"/>
  <c r="AD394" i="29"/>
  <c r="AC171" i="29"/>
  <c r="L333" i="29"/>
  <c r="R55" i="29"/>
  <c r="L76" i="29"/>
  <c r="R272" i="29"/>
  <c r="X150" i="29"/>
  <c r="X116" i="29"/>
  <c r="R237" i="29"/>
  <c r="K275" i="29"/>
  <c r="AI385" i="29"/>
  <c r="L148" i="29"/>
  <c r="AD86" i="29"/>
  <c r="W142" i="29"/>
  <c r="AC396" i="29"/>
  <c r="AJ110" i="29"/>
  <c r="W172" i="29"/>
  <c r="Q358" i="29"/>
  <c r="X31" i="29"/>
  <c r="X30" i="29"/>
  <c r="AD260" i="29"/>
  <c r="L194" i="29"/>
  <c r="R227" i="29"/>
  <c r="Q223" i="29"/>
  <c r="L60" i="29"/>
  <c r="Q71" i="29"/>
  <c r="X339" i="29"/>
  <c r="AJ148" i="29"/>
  <c r="L217" i="29"/>
  <c r="X290" i="29"/>
  <c r="AI290" i="29"/>
  <c r="L154" i="29"/>
  <c r="R152" i="29"/>
  <c r="R264" i="29"/>
  <c r="AC189" i="29"/>
  <c r="AD128" i="29"/>
  <c r="X287" i="29"/>
  <c r="W335" i="29"/>
  <c r="X242" i="29"/>
  <c r="R233" i="29"/>
  <c r="X199" i="29"/>
  <c r="W34" i="29"/>
  <c r="AD160" i="29"/>
  <c r="AD144" i="29"/>
  <c r="AC328" i="29"/>
  <c r="AD216" i="29"/>
  <c r="K332" i="29"/>
  <c r="X368" i="29"/>
  <c r="L129" i="29"/>
  <c r="X389" i="29"/>
  <c r="W124" i="29"/>
  <c r="AC130" i="29"/>
  <c r="AD102" i="29"/>
  <c r="R255" i="29"/>
  <c r="K16" i="29"/>
  <c r="AI85" i="29"/>
  <c r="AD161" i="29"/>
  <c r="X245" i="29"/>
  <c r="X131" i="29"/>
  <c r="L259" i="29"/>
  <c r="R154" i="29"/>
  <c r="W208" i="29"/>
  <c r="X75" i="29"/>
  <c r="X352" i="29"/>
  <c r="AD273" i="29"/>
  <c r="AD39" i="29"/>
  <c r="Q113" i="29"/>
  <c r="AC113" i="29"/>
  <c r="AJ127" i="29"/>
  <c r="W274" i="29"/>
  <c r="X68" i="29"/>
  <c r="AD278" i="29"/>
  <c r="W381" i="29"/>
  <c r="L116" i="29"/>
  <c r="L275" i="29"/>
  <c r="AJ175" i="29"/>
  <c r="AD365" i="29"/>
  <c r="AD133" i="29"/>
  <c r="AC197" i="29"/>
  <c r="R90" i="29"/>
  <c r="W332" i="29"/>
  <c r="R190" i="29"/>
  <c r="L142" i="29"/>
  <c r="R287" i="29"/>
  <c r="L35" i="29"/>
  <c r="AI367" i="29"/>
  <c r="X182" i="29"/>
  <c r="R371" i="29"/>
  <c r="K396" i="29"/>
  <c r="AC40" i="29"/>
  <c r="R364" i="29"/>
  <c r="Q280" i="29"/>
  <c r="X375" i="29"/>
  <c r="AJ5" i="29"/>
  <c r="L322" i="29"/>
  <c r="L210" i="29"/>
  <c r="AD268" i="29"/>
  <c r="AD348" i="29"/>
  <c r="X115" i="29"/>
  <c r="L74" i="29"/>
  <c r="AD100" i="29"/>
  <c r="X138" i="29"/>
  <c r="X122" i="29"/>
  <c r="X159" i="29"/>
  <c r="L376" i="29"/>
  <c r="Q42" i="29"/>
  <c r="L273" i="29"/>
  <c r="W149" i="29"/>
  <c r="X348" i="29"/>
  <c r="R139" i="29"/>
  <c r="L382" i="29"/>
  <c r="L366" i="29"/>
  <c r="X185" i="29"/>
  <c r="L260" i="29"/>
  <c r="AJ239" i="29"/>
  <c r="L164" i="29"/>
  <c r="W328" i="29"/>
  <c r="R352" i="29"/>
  <c r="X183" i="29"/>
  <c r="X15" i="29"/>
  <c r="R200" i="29"/>
  <c r="AJ83" i="29"/>
  <c r="AD277" i="29"/>
  <c r="AJ124" i="29"/>
  <c r="AD121" i="29"/>
  <c r="W7" i="29"/>
  <c r="Q202" i="29"/>
  <c r="K260" i="29"/>
  <c r="L226" i="29"/>
  <c r="AJ190" i="29"/>
  <c r="AI259" i="29"/>
  <c r="AD360" i="29"/>
  <c r="AC29" i="29"/>
  <c r="AC259" i="29"/>
  <c r="W189" i="29"/>
  <c r="Q307" i="29"/>
  <c r="AC59" i="29"/>
  <c r="Q62" i="29"/>
  <c r="AD155" i="29"/>
  <c r="X345" i="29"/>
  <c r="AJ187" i="29"/>
  <c r="R100" i="29"/>
  <c r="AD237" i="29"/>
  <c r="L41" i="29"/>
  <c r="L271" i="29"/>
  <c r="AJ220" i="29"/>
  <c r="AD243" i="29"/>
  <c r="X132" i="29"/>
  <c r="X158" i="29"/>
  <c r="AI247" i="29"/>
  <c r="K41" i="29"/>
  <c r="Q260" i="29"/>
  <c r="X360" i="29"/>
  <c r="AJ172" i="29"/>
  <c r="X180" i="29"/>
  <c r="R166" i="29"/>
  <c r="AD105" i="29"/>
  <c r="AD41" i="29"/>
  <c r="AD377" i="29"/>
  <c r="R194" i="29"/>
  <c r="AJ311" i="29"/>
  <c r="K226" i="29"/>
  <c r="AJ247" i="29"/>
  <c r="K142" i="29"/>
  <c r="AJ74" i="29"/>
  <c r="K296" i="29"/>
  <c r="AD80" i="29"/>
  <c r="AD112" i="29"/>
  <c r="AI80" i="29"/>
  <c r="AJ107" i="29"/>
  <c r="AC93" i="29"/>
  <c r="AJ95" i="29"/>
  <c r="Q392" i="29"/>
  <c r="AC261" i="29"/>
  <c r="AI135" i="29"/>
  <c r="W77" i="29"/>
  <c r="L378" i="29"/>
  <c r="W310" i="29"/>
  <c r="L176" i="29"/>
  <c r="AJ250" i="29"/>
  <c r="W348" i="29"/>
  <c r="AJ292" i="29"/>
  <c r="AJ142" i="29"/>
  <c r="AD374" i="29"/>
  <c r="R168" i="29"/>
  <c r="AI175" i="29"/>
  <c r="Q189" i="29"/>
  <c r="Q380" i="29"/>
  <c r="AC132" i="29"/>
  <c r="AJ90" i="29"/>
  <c r="R177" i="29"/>
  <c r="L67" i="29"/>
  <c r="X21" i="29"/>
  <c r="AD315" i="29"/>
  <c r="AD173" i="29"/>
  <c r="K9" i="29"/>
  <c r="AD340" i="29"/>
  <c r="AD336" i="29"/>
  <c r="R52" i="29"/>
  <c r="AJ262" i="29"/>
  <c r="W244" i="29"/>
  <c r="AD200" i="29"/>
  <c r="K7" i="29"/>
  <c r="AC65" i="29"/>
  <c r="AC109" i="29"/>
  <c r="AD297" i="29"/>
  <c r="AD252" i="29"/>
  <c r="AD199" i="29"/>
  <c r="W82" i="29"/>
  <c r="W227" i="29"/>
  <c r="K381" i="29"/>
  <c r="AJ103" i="29"/>
  <c r="X66" i="29"/>
  <c r="L105" i="29"/>
  <c r="AD84" i="29"/>
  <c r="L118" i="29"/>
  <c r="AD145" i="29"/>
  <c r="R68" i="29"/>
  <c r="W184" i="29"/>
  <c r="W90" i="29"/>
  <c r="AD113" i="29"/>
  <c r="AD120" i="29"/>
  <c r="AC260" i="29"/>
  <c r="AD166" i="29"/>
  <c r="W294" i="29"/>
  <c r="AI316" i="29"/>
  <c r="R285" i="29"/>
  <c r="AJ92" i="29"/>
  <c r="W126" i="29"/>
  <c r="W38" i="29"/>
  <c r="AJ151" i="29"/>
  <c r="Q86" i="29"/>
  <c r="AI311" i="29"/>
  <c r="K358" i="29"/>
  <c r="AI292" i="29"/>
  <c r="AI203" i="29"/>
  <c r="L108" i="29"/>
  <c r="K390" i="29"/>
  <c r="X370" i="29"/>
  <c r="Q106" i="29"/>
  <c r="AI370" i="29"/>
  <c r="W266" i="29"/>
  <c r="W75" i="29"/>
  <c r="K385" i="29"/>
  <c r="AC321" i="29"/>
  <c r="W391" i="29"/>
  <c r="L135" i="29"/>
  <c r="AC292" i="29"/>
  <c r="W354" i="29"/>
  <c r="AJ341" i="29"/>
  <c r="AI79" i="29"/>
  <c r="AI167" i="29"/>
  <c r="K90" i="29"/>
  <c r="AJ255" i="29"/>
  <c r="Q370" i="29"/>
  <c r="R89" i="29"/>
  <c r="AD344" i="29"/>
  <c r="AC185" i="29"/>
  <c r="AI83" i="29"/>
  <c r="Q183" i="29"/>
  <c r="AJ290" i="29"/>
  <c r="AC277" i="29"/>
  <c r="AI155" i="29"/>
  <c r="L283" i="29"/>
  <c r="K20" i="29"/>
  <c r="AJ108" i="29"/>
  <c r="K230" i="29"/>
  <c r="W346" i="29"/>
  <c r="X300" i="29"/>
  <c r="AD45" i="29"/>
  <c r="K373" i="29"/>
  <c r="X275" i="29"/>
  <c r="X119" i="29"/>
  <c r="AI74" i="29"/>
  <c r="AC360" i="29"/>
  <c r="AD290" i="29"/>
  <c r="R108" i="29"/>
  <c r="X107" i="29"/>
  <c r="K124" i="29"/>
  <c r="AD354" i="29"/>
  <c r="AC296" i="29"/>
  <c r="K246" i="29"/>
  <c r="AD169" i="29"/>
  <c r="AJ226" i="29"/>
  <c r="X172" i="29"/>
  <c r="L202" i="29"/>
  <c r="AC128" i="29"/>
  <c r="W103" i="29"/>
  <c r="K6" i="29"/>
  <c r="X238" i="29"/>
  <c r="AJ233" i="29"/>
  <c r="AJ328" i="29"/>
  <c r="Q283" i="29"/>
  <c r="K93" i="29"/>
  <c r="Q235" i="29"/>
  <c r="Q133" i="29"/>
  <c r="AC361" i="29"/>
  <c r="Q201" i="29"/>
  <c r="L155" i="29"/>
  <c r="L186" i="29"/>
  <c r="L136" i="29"/>
  <c r="AI115" i="29"/>
  <c r="W237" i="29"/>
  <c r="L89" i="29"/>
  <c r="AD267" i="29"/>
  <c r="X333" i="29"/>
  <c r="AJ208" i="29"/>
  <c r="AD171" i="29"/>
  <c r="AD15" i="29"/>
  <c r="X309" i="29"/>
  <c r="X153" i="29"/>
  <c r="R62" i="29"/>
  <c r="AJ66" i="29"/>
  <c r="K134" i="29"/>
  <c r="AC49" i="29"/>
  <c r="AC77" i="29"/>
  <c r="L3" i="29"/>
  <c r="X394" i="29"/>
  <c r="L29" i="29"/>
  <c r="R11" i="29"/>
  <c r="L6" i="29"/>
  <c r="R378" i="29"/>
  <c r="AC365" i="29"/>
  <c r="R320" i="29"/>
  <c r="AC83" i="29"/>
  <c r="X388" i="29"/>
  <c r="R250" i="29"/>
  <c r="AD338" i="29"/>
  <c r="R350" i="29"/>
  <c r="K72" i="29"/>
  <c r="K300" i="29"/>
  <c r="AI117" i="29"/>
  <c r="AJ299" i="29"/>
  <c r="R125" i="29"/>
  <c r="W11" i="29"/>
  <c r="L26" i="29"/>
  <c r="K54" i="29"/>
  <c r="Q93" i="29"/>
  <c r="W322" i="29"/>
  <c r="R377" i="29"/>
  <c r="K336" i="29"/>
  <c r="AC20" i="29"/>
  <c r="AC116" i="29"/>
  <c r="W202" i="29"/>
  <c r="R140" i="29"/>
  <c r="K187" i="29"/>
  <c r="W31" i="29"/>
  <c r="AI110" i="29"/>
  <c r="Q166" i="29"/>
  <c r="Q297" i="29"/>
  <c r="AI66" i="29"/>
  <c r="W198" i="29"/>
  <c r="L158" i="29"/>
  <c r="L117" i="29"/>
  <c r="AI326" i="29"/>
  <c r="AJ326" i="29"/>
  <c r="AJ324" i="29"/>
  <c r="X220" i="29"/>
  <c r="AI133" i="29"/>
  <c r="R86" i="29"/>
  <c r="AJ210" i="29"/>
  <c r="W118" i="29"/>
  <c r="X298" i="29"/>
  <c r="K206" i="29"/>
  <c r="AC275" i="29"/>
  <c r="AJ115" i="29"/>
  <c r="AJ294" i="29"/>
  <c r="AJ136" i="29"/>
  <c r="L223" i="29"/>
  <c r="Q160" i="29"/>
  <c r="X67" i="29"/>
  <c r="AJ26" i="29"/>
  <c r="R236" i="29"/>
  <c r="AC379" i="29"/>
  <c r="L213" i="29"/>
  <c r="W312" i="29"/>
  <c r="R74" i="29"/>
  <c r="R304" i="29"/>
  <c r="Q304" i="29"/>
  <c r="AD292" i="29"/>
  <c r="AD29" i="29"/>
  <c r="K313" i="29"/>
  <c r="R207" i="29"/>
  <c r="AC173" i="29"/>
  <c r="AI218" i="29"/>
  <c r="L120" i="29"/>
  <c r="R51" i="29"/>
  <c r="AC158" i="29"/>
  <c r="K74" i="29"/>
  <c r="AC280" i="29"/>
  <c r="Q116" i="29"/>
  <c r="Q266" i="29"/>
  <c r="R266" i="29"/>
  <c r="AJ253" i="29"/>
  <c r="AJ257" i="29"/>
  <c r="Q365" i="29"/>
  <c r="AC329" i="29"/>
  <c r="K214" i="29"/>
  <c r="AC228" i="29"/>
  <c r="X178" i="29"/>
  <c r="AC204" i="29"/>
  <c r="X228" i="29"/>
  <c r="AD321" i="29"/>
  <c r="L86" i="29"/>
  <c r="X186" i="29"/>
  <c r="AC161" i="29"/>
  <c r="AD37" i="29"/>
  <c r="AJ73" i="29"/>
  <c r="R333" i="29"/>
  <c r="X219" i="29"/>
  <c r="L123" i="29"/>
  <c r="W111" i="29"/>
  <c r="L27" i="29"/>
  <c r="R73" i="29"/>
  <c r="Q48" i="29"/>
  <c r="W106" i="29"/>
  <c r="X322" i="29"/>
  <c r="W22" i="29"/>
  <c r="X173" i="29"/>
  <c r="X79" i="29"/>
  <c r="X354" i="29"/>
  <c r="R225" i="29"/>
  <c r="L127" i="29"/>
  <c r="X191" i="29"/>
  <c r="L139" i="29"/>
  <c r="AC393" i="29"/>
  <c r="W338" i="29"/>
  <c r="X163" i="29"/>
  <c r="K56" i="29"/>
  <c r="AC268" i="29"/>
  <c r="X89" i="29"/>
  <c r="R169" i="29"/>
  <c r="AC254" i="29"/>
  <c r="X207" i="29"/>
  <c r="R25" i="29"/>
  <c r="AI254" i="29"/>
  <c r="K382" i="29"/>
  <c r="L361" i="29"/>
  <c r="X233" i="29"/>
  <c r="W387" i="29"/>
  <c r="X120" i="29"/>
  <c r="L149" i="29"/>
  <c r="L287" i="29"/>
  <c r="Q361" i="29"/>
  <c r="Q300" i="29"/>
  <c r="L270" i="29"/>
  <c r="L383" i="29"/>
  <c r="R276" i="29"/>
  <c r="W138" i="29"/>
  <c r="AI302" i="29"/>
  <c r="AJ49" i="29"/>
  <c r="K259" i="29"/>
  <c r="AD147" i="29"/>
  <c r="AJ301" i="29"/>
  <c r="R345" i="29"/>
  <c r="K31" i="29"/>
  <c r="X358" i="29"/>
  <c r="AI374" i="29"/>
  <c r="AD30" i="29"/>
  <c r="R347" i="29"/>
  <c r="AJ295" i="29"/>
  <c r="W95" i="29"/>
  <c r="AI343" i="29"/>
  <c r="W264" i="29"/>
  <c r="W270" i="29"/>
  <c r="AJ179" i="29"/>
  <c r="K266" i="29"/>
  <c r="K228" i="29"/>
  <c r="K355" i="29"/>
  <c r="K205" i="29"/>
  <c r="L349" i="29"/>
  <c r="X255" i="29"/>
  <c r="AJ76" i="29"/>
  <c r="AD327" i="29"/>
  <c r="W195" i="29"/>
  <c r="Q21" i="29"/>
  <c r="AC149" i="29"/>
  <c r="Q142" i="29"/>
  <c r="K171" i="29"/>
  <c r="R265" i="29"/>
  <c r="W325" i="29"/>
  <c r="R5" i="29"/>
  <c r="W100" i="29"/>
  <c r="K169" i="29"/>
  <c r="AJ88" i="29"/>
  <c r="W55" i="29"/>
  <c r="L300" i="29"/>
  <c r="Q369" i="29"/>
  <c r="AC177" i="29"/>
  <c r="L144" i="29"/>
  <c r="L98" i="29"/>
  <c r="K238" i="29"/>
  <c r="R229" i="29"/>
  <c r="AD393" i="29"/>
  <c r="W28" i="29"/>
  <c r="AJ100" i="29"/>
  <c r="X136" i="29"/>
  <c r="Q98" i="29"/>
  <c r="R157" i="29"/>
  <c r="X391" i="29"/>
  <c r="K347" i="29"/>
  <c r="AI114" i="29"/>
  <c r="Q264" i="29"/>
  <c r="R212" i="29"/>
  <c r="L48" i="29"/>
  <c r="AI179" i="29"/>
  <c r="Q135" i="29"/>
  <c r="X304" i="29"/>
  <c r="AC369" i="29"/>
  <c r="R99" i="29"/>
  <c r="Q399" i="29"/>
  <c r="R244" i="29"/>
  <c r="Q136" i="29"/>
  <c r="AC133" i="29"/>
  <c r="AD396" i="29"/>
  <c r="W341" i="29"/>
  <c r="R27" i="29"/>
  <c r="R147" i="29"/>
  <c r="K37" i="29"/>
  <c r="AI368" i="29"/>
  <c r="X52" i="29"/>
  <c r="R326" i="29"/>
  <c r="L72" i="29"/>
  <c r="AJ93" i="29"/>
  <c r="R183" i="29"/>
  <c r="L37" i="29"/>
  <c r="L239" i="29"/>
  <c r="W23" i="29"/>
  <c r="Q200" i="29"/>
  <c r="X302" i="29"/>
  <c r="AD308" i="29"/>
  <c r="R202" i="29"/>
  <c r="AJ281" i="29"/>
  <c r="Q100" i="29"/>
  <c r="W389" i="29"/>
  <c r="W86" i="29"/>
  <c r="W278" i="29"/>
  <c r="W218" i="29"/>
  <c r="K70" i="29"/>
  <c r="X14" i="29"/>
  <c r="Q288" i="29"/>
  <c r="AJ196" i="29"/>
  <c r="X283" i="29"/>
  <c r="Q395" i="29"/>
  <c r="L286" i="29"/>
  <c r="X130" i="29"/>
  <c r="AJ354" i="29"/>
  <c r="K48" i="29"/>
  <c r="X315" i="29"/>
  <c r="W315" i="29"/>
  <c r="L241" i="29"/>
  <c r="L371" i="29"/>
  <c r="K308" i="29"/>
  <c r="L308" i="29"/>
  <c r="X353" i="29"/>
  <c r="W353" i="29"/>
  <c r="AC225" i="29"/>
  <c r="AD225" i="29"/>
  <c r="AC164" i="29"/>
  <c r="AD164" i="29"/>
  <c r="AC152" i="29"/>
  <c r="AD152" i="29"/>
  <c r="AD56" i="29"/>
  <c r="AC56" i="29"/>
  <c r="L14" i="29"/>
  <c r="K14" i="29"/>
  <c r="AJ106" i="29"/>
  <c r="AI106" i="29"/>
  <c r="Q309" i="29"/>
  <c r="R309" i="29"/>
  <c r="AD352" i="29"/>
  <c r="AC352" i="29"/>
  <c r="AC9" i="29"/>
  <c r="AD9" i="29"/>
  <c r="X29" i="29"/>
  <c r="W29" i="29"/>
  <c r="W53" i="29"/>
  <c r="X53" i="29"/>
  <c r="L156" i="29"/>
  <c r="K156" i="29"/>
  <c r="AJ357" i="29"/>
  <c r="AI357" i="29"/>
  <c r="K82" i="29"/>
  <c r="L82" i="29"/>
  <c r="L34" i="29"/>
  <c r="K34" i="29"/>
  <c r="AD256" i="29"/>
  <c r="AC256" i="29"/>
  <c r="R213" i="29"/>
  <c r="Q213" i="29"/>
  <c r="AD349" i="29"/>
  <c r="AC349" i="29"/>
  <c r="AC5" i="29"/>
  <c r="AD5" i="29"/>
  <c r="AD313" i="29"/>
  <c r="AC313" i="29"/>
  <c r="AC37" i="29"/>
  <c r="AJ319" i="29"/>
  <c r="Q284" i="29"/>
  <c r="R284" i="29"/>
  <c r="AI174" i="29"/>
  <c r="AJ174" i="29"/>
  <c r="K258" i="29"/>
  <c r="AD276" i="29"/>
  <c r="AC276" i="29"/>
  <c r="AI234" i="29"/>
  <c r="AJ234" i="29"/>
  <c r="AD388" i="29"/>
  <c r="AC388" i="29"/>
  <c r="R368" i="29"/>
  <c r="Q368" i="29"/>
  <c r="AD376" i="29"/>
  <c r="AC376" i="29"/>
  <c r="AI284" i="29"/>
  <c r="X100" i="29"/>
  <c r="L168" i="29"/>
  <c r="AC141" i="29"/>
  <c r="W107" i="29"/>
  <c r="K376" i="29"/>
  <c r="X397" i="29"/>
  <c r="R383" i="29"/>
  <c r="X22" i="29"/>
  <c r="Q147" i="29"/>
  <c r="AJ374" i="29"/>
  <c r="K374" i="29"/>
  <c r="W52" i="29"/>
  <c r="L279" i="29"/>
  <c r="W154" i="29"/>
  <c r="AD238" i="29"/>
  <c r="L15" i="29"/>
  <c r="R349" i="29"/>
  <c r="L316" i="29"/>
  <c r="W243" i="29"/>
  <c r="X28" i="29"/>
  <c r="AJ280" i="29"/>
  <c r="K380" i="29"/>
  <c r="L311" i="29"/>
  <c r="AJ343" i="29"/>
  <c r="Q90" i="29"/>
  <c r="W374" i="29"/>
  <c r="W159" i="29"/>
  <c r="AI146" i="29"/>
  <c r="L296" i="29"/>
  <c r="X148" i="29"/>
  <c r="AD69" i="29"/>
  <c r="Q178" i="29"/>
  <c r="R28" i="29"/>
  <c r="R128" i="29"/>
  <c r="L335" i="29"/>
  <c r="AC377" i="29"/>
  <c r="AC305" i="29"/>
  <c r="W87" i="29"/>
  <c r="K178" i="29"/>
  <c r="K198" i="29"/>
  <c r="W367" i="29"/>
  <c r="AC60" i="29"/>
  <c r="AD129" i="29"/>
  <c r="AJ164" i="29"/>
  <c r="R149" i="29"/>
  <c r="Q57" i="29"/>
  <c r="R305" i="29"/>
  <c r="L284" i="29"/>
  <c r="K393" i="29"/>
  <c r="X157" i="29"/>
  <c r="Q241" i="29"/>
  <c r="R109" i="29"/>
  <c r="Q37" i="29"/>
  <c r="AD111" i="29"/>
  <c r="AJ191" i="29"/>
  <c r="R53" i="29"/>
  <c r="Q181" i="29"/>
  <c r="R180" i="29"/>
  <c r="K78" i="29"/>
  <c r="W390" i="29"/>
  <c r="Q388" i="29"/>
  <c r="R135" i="29"/>
  <c r="AJ118" i="29"/>
  <c r="Q249" i="29"/>
  <c r="AC209" i="29"/>
  <c r="L231" i="29"/>
  <c r="Q232" i="29"/>
  <c r="AD380" i="29"/>
  <c r="R336" i="29"/>
  <c r="K115" i="29"/>
  <c r="AJ213" i="29"/>
  <c r="AC124" i="29"/>
  <c r="AC111" i="29"/>
  <c r="AD333" i="29"/>
  <c r="K194" i="29"/>
  <c r="X334" i="29"/>
  <c r="X341" i="29"/>
  <c r="W228" i="29"/>
  <c r="L205" i="29"/>
  <c r="AD381" i="29"/>
  <c r="AD21" i="29"/>
  <c r="R138" i="29"/>
  <c r="L364" i="29"/>
  <c r="X98" i="29"/>
  <c r="AC100" i="29"/>
  <c r="AC72" i="29"/>
  <c r="X123" i="29"/>
  <c r="K248" i="29"/>
  <c r="R56" i="29"/>
  <c r="W83" i="29"/>
  <c r="AD28" i="29"/>
  <c r="X331" i="29"/>
  <c r="L263" i="29"/>
  <c r="AC196" i="29"/>
  <c r="Q188" i="29"/>
  <c r="X250" i="29"/>
  <c r="K319" i="29"/>
  <c r="AJ207" i="29"/>
  <c r="V269" i="29"/>
  <c r="X269" i="29" s="1"/>
  <c r="J269" i="29"/>
  <c r="L269" i="29" s="1"/>
  <c r="P339" i="29"/>
  <c r="R339" i="29" s="1"/>
  <c r="AH339" i="29"/>
  <c r="AJ339" i="29" s="1"/>
  <c r="P258" i="29"/>
  <c r="R258" i="29" s="1"/>
  <c r="V258" i="29"/>
  <c r="X258" i="29" s="1"/>
  <c r="AH146" i="29"/>
  <c r="AJ146" i="29" s="1"/>
  <c r="P146" i="29"/>
  <c r="R146" i="29" s="1"/>
  <c r="AB146" i="29"/>
  <c r="AD146" i="29" s="1"/>
  <c r="AH114" i="29"/>
  <c r="AJ114" i="29" s="1"/>
  <c r="AB143" i="29"/>
  <c r="AD143" i="29" s="1"/>
  <c r="V143" i="29"/>
  <c r="X143" i="29" s="1"/>
  <c r="AD230" i="29"/>
  <c r="X257" i="29"/>
  <c r="AD316" i="29"/>
  <c r="L303" i="29"/>
  <c r="AC137" i="29"/>
  <c r="X73" i="29"/>
  <c r="K49" i="29"/>
  <c r="R220" i="29"/>
  <c r="AI278" i="29"/>
  <c r="AJ398" i="29"/>
  <c r="R124" i="29"/>
  <c r="L386" i="29"/>
  <c r="AI206" i="29"/>
  <c r="AC180" i="29"/>
  <c r="W60" i="29"/>
  <c r="Q96" i="29"/>
  <c r="AC217" i="29"/>
  <c r="Q45" i="29"/>
  <c r="AC160" i="29"/>
  <c r="L274" i="29"/>
  <c r="R329" i="29"/>
  <c r="R226" i="29"/>
  <c r="AD153" i="29"/>
  <c r="AC41" i="29"/>
  <c r="X11" i="29"/>
  <c r="X229" i="29"/>
  <c r="L215" i="29"/>
  <c r="X83" i="29"/>
  <c r="R224" i="29"/>
  <c r="Q20" i="29"/>
  <c r="X142" i="29"/>
  <c r="J5" i="51"/>
  <c r="J6" i="51"/>
  <c r="K43" i="29"/>
  <c r="AI207" i="29"/>
  <c r="J7" i="51"/>
  <c r="J4" i="51"/>
  <c r="J3" i="51"/>
  <c r="AC316" i="29"/>
  <c r="AC303" i="29"/>
  <c r="Q274" i="29"/>
  <c r="AJ392" i="29"/>
  <c r="AD272" i="29"/>
  <c r="AI223" i="29"/>
  <c r="AI134" i="29"/>
  <c r="L246" i="29"/>
  <c r="K304" i="29"/>
  <c r="X84" i="29"/>
  <c r="L56" i="29"/>
  <c r="AC105" i="29"/>
  <c r="AJ248" i="29"/>
  <c r="Q50" i="29"/>
  <c r="L24" i="29"/>
  <c r="AI323" i="29"/>
  <c r="R39" i="29"/>
  <c r="R387" i="29"/>
  <c r="K255" i="29"/>
  <c r="AI382" i="29"/>
  <c r="AJ334" i="29"/>
  <c r="AJ186" i="29"/>
  <c r="Q270" i="29"/>
  <c r="Q382" i="29"/>
  <c r="AI220" i="29"/>
  <c r="X124" i="29"/>
  <c r="K144" i="29"/>
  <c r="AJ131" i="29"/>
  <c r="AD236" i="29"/>
  <c r="AC112" i="29"/>
  <c r="AI178" i="29"/>
  <c r="W143" i="29"/>
  <c r="X399" i="29"/>
  <c r="Q389" i="29"/>
  <c r="R389" i="29"/>
  <c r="R288" i="29"/>
  <c r="AJ390" i="29"/>
  <c r="W135" i="29"/>
  <c r="X58" i="29"/>
  <c r="X362" i="29"/>
  <c r="W242" i="29"/>
  <c r="W386" i="29"/>
  <c r="Q325" i="29"/>
  <c r="W131" i="29"/>
  <c r="W239" i="29"/>
  <c r="AI327" i="29"/>
  <c r="W39" i="29"/>
  <c r="AI400" i="29"/>
  <c r="X323" i="29"/>
  <c r="Q84" i="29"/>
  <c r="X235" i="29"/>
  <c r="R396" i="29"/>
  <c r="L95" i="29"/>
  <c r="W226" i="29"/>
  <c r="AI392" i="29"/>
  <c r="X318" i="29"/>
  <c r="AJ274" i="29"/>
  <c r="AI239" i="29"/>
  <c r="AJ327" i="29"/>
  <c r="R270" i="29"/>
  <c r="AJ383" i="29"/>
  <c r="K364" i="29"/>
  <c r="X317" i="29"/>
  <c r="AC69" i="29"/>
  <c r="AD303" i="29"/>
  <c r="W148" i="29"/>
  <c r="AI333" i="29"/>
  <c r="AI55" i="29"/>
  <c r="W84" i="29"/>
  <c r="R325" i="29"/>
  <c r="AJ382" i="29"/>
  <c r="W98" i="29"/>
  <c r="AI186" i="29"/>
  <c r="L207" i="29"/>
  <c r="R296" i="29"/>
  <c r="R281" i="29"/>
  <c r="R311" i="29"/>
  <c r="K66" i="29"/>
  <c r="W235" i="29"/>
  <c r="W127" i="29"/>
  <c r="AJ246" i="29"/>
  <c r="Q269" i="29"/>
  <c r="W298" i="29"/>
  <c r="R50" i="29"/>
  <c r="AD192" i="29"/>
  <c r="K127" i="29"/>
  <c r="AJ223" i="29"/>
  <c r="L43" i="29"/>
  <c r="R84" i="29"/>
  <c r="L236" i="29"/>
  <c r="AJ287" i="29"/>
  <c r="W299" i="29"/>
  <c r="AD217" i="29"/>
  <c r="X295" i="29"/>
  <c r="R399" i="29"/>
  <c r="AI95" i="29"/>
  <c r="AI188" i="29"/>
  <c r="X215" i="29"/>
  <c r="W79" i="29"/>
  <c r="Q233" i="29"/>
  <c r="AJ130" i="29"/>
  <c r="X222" i="29"/>
  <c r="AC285" i="29"/>
  <c r="W68" i="29"/>
  <c r="Q352" i="29"/>
  <c r="Q326" i="29"/>
  <c r="AI391" i="29"/>
  <c r="W267" i="29"/>
  <c r="AI189" i="29"/>
  <c r="L169" i="29"/>
  <c r="AD92" i="29"/>
  <c r="AI219" i="29"/>
  <c r="Q25" i="29"/>
  <c r="K176" i="29"/>
  <c r="Q99" i="29"/>
  <c r="L19" i="29"/>
  <c r="K318" i="29"/>
  <c r="AJ167" i="29"/>
  <c r="L59" i="29"/>
  <c r="R316" i="29"/>
  <c r="K218" i="29"/>
  <c r="W290" i="29"/>
  <c r="K210" i="29"/>
  <c r="K22" i="29"/>
  <c r="AI172" i="29"/>
  <c r="AC338" i="29"/>
  <c r="Q350" i="29"/>
  <c r="W355" i="29"/>
  <c r="AJ117" i="29"/>
  <c r="AC188" i="29"/>
  <c r="W47" i="29"/>
  <c r="L30" i="29"/>
  <c r="AJ330" i="29"/>
  <c r="Q14" i="29"/>
  <c r="X114" i="29"/>
  <c r="X226" i="29"/>
  <c r="AI148" i="29"/>
  <c r="AC389" i="29"/>
  <c r="AJ219" i="29"/>
  <c r="AI100" i="29"/>
  <c r="AJ27" i="29"/>
  <c r="K164" i="29"/>
  <c r="W19" i="29"/>
  <c r="Q108" i="29"/>
  <c r="Q77" i="29"/>
  <c r="W122" i="29"/>
  <c r="K301" i="29"/>
  <c r="X292" i="29"/>
  <c r="K30" i="29"/>
  <c r="AD117" i="29"/>
  <c r="W183" i="29"/>
  <c r="X328" i="29"/>
  <c r="K80" i="29"/>
  <c r="L180" i="29"/>
  <c r="AC232" i="29"/>
  <c r="AJ391" i="29"/>
  <c r="X324" i="29"/>
  <c r="R14" i="29"/>
  <c r="L49" i="29"/>
  <c r="AI63" i="29"/>
  <c r="AC33" i="29"/>
  <c r="L104" i="29"/>
  <c r="AC221" i="29"/>
  <c r="W62" i="29"/>
  <c r="K24" i="29"/>
  <c r="K63" i="29"/>
  <c r="K123" i="29"/>
  <c r="AD384" i="29"/>
  <c r="AJ189" i="29"/>
  <c r="AC309" i="29"/>
  <c r="R370" i="29"/>
  <c r="L216" i="29"/>
  <c r="W91" i="29"/>
  <c r="AC165" i="29"/>
  <c r="Q372" i="29"/>
  <c r="AD44" i="29"/>
  <c r="AC213" i="29"/>
  <c r="L25" i="29"/>
  <c r="R173" i="29"/>
  <c r="L395" i="29"/>
  <c r="L18" i="29"/>
  <c r="Q289" i="29"/>
  <c r="K234" i="29"/>
  <c r="AC64" i="29"/>
  <c r="Q226" i="29"/>
  <c r="AC184" i="29"/>
  <c r="W171" i="29"/>
  <c r="Q238" i="29"/>
  <c r="AC244" i="29"/>
  <c r="AC153" i="29"/>
  <c r="R373" i="29"/>
  <c r="W360" i="29"/>
  <c r="X243" i="29"/>
  <c r="AJ112" i="29"/>
  <c r="R65" i="29"/>
  <c r="K366" i="29"/>
  <c r="L63" i="29"/>
  <c r="W147" i="29"/>
  <c r="K10" i="29"/>
  <c r="AJ12" i="29"/>
  <c r="X279" i="29"/>
  <c r="X351" i="29"/>
  <c r="X64" i="29"/>
  <c r="W186" i="29"/>
  <c r="W64" i="29"/>
  <c r="Q10" i="29"/>
  <c r="W16" i="29"/>
  <c r="AJ184" i="29"/>
  <c r="K216" i="29"/>
  <c r="AI48" i="29"/>
  <c r="AJ375" i="29"/>
  <c r="AI107" i="29"/>
  <c r="X244" i="29"/>
  <c r="L212" i="29"/>
  <c r="AI16" i="29"/>
  <c r="Q262" i="29"/>
  <c r="K224" i="29"/>
  <c r="AI322" i="29"/>
  <c r="R341" i="29"/>
  <c r="X288" i="29"/>
  <c r="X208" i="29"/>
  <c r="AJ227" i="29"/>
  <c r="L175" i="29"/>
  <c r="W99" i="29"/>
  <c r="W136" i="29"/>
  <c r="AJ56" i="29"/>
  <c r="K86" i="29"/>
  <c r="Q225" i="29"/>
  <c r="AJ212" i="29"/>
  <c r="AI261" i="29"/>
  <c r="W283" i="29"/>
  <c r="W327" i="29"/>
  <c r="Q73" i="29"/>
  <c r="AC242" i="29"/>
  <c r="AD242" i="29"/>
  <c r="X216" i="29"/>
  <c r="W216" i="29"/>
  <c r="L102" i="29"/>
  <c r="K102" i="29"/>
  <c r="X262" i="29"/>
  <c r="W262" i="29"/>
  <c r="R257" i="29"/>
  <c r="Q257" i="29"/>
  <c r="AC81" i="29"/>
  <c r="AD81" i="29"/>
  <c r="Q279" i="29"/>
  <c r="R279" i="29"/>
  <c r="AD314" i="29"/>
  <c r="Q168" i="29"/>
  <c r="L323" i="29"/>
  <c r="X247" i="29"/>
  <c r="W115" i="29"/>
  <c r="L255" i="29"/>
  <c r="AJ15" i="29"/>
  <c r="R15" i="29"/>
  <c r="Q242" i="29"/>
  <c r="W372" i="29"/>
  <c r="R58" i="29"/>
  <c r="AC48" i="29"/>
  <c r="W173" i="29"/>
  <c r="X76" i="29"/>
  <c r="L392" i="29"/>
  <c r="K27" i="29"/>
  <c r="AD85" i="29"/>
  <c r="AI390" i="29"/>
  <c r="X72" i="29"/>
  <c r="Q94" i="29"/>
  <c r="AJ368" i="29"/>
  <c r="W220" i="29"/>
  <c r="AJ381" i="29"/>
  <c r="R385" i="29"/>
  <c r="R317" i="29"/>
  <c r="R17" i="29"/>
  <c r="AJ244" i="29"/>
  <c r="AD398" i="29"/>
  <c r="W352" i="29"/>
  <c r="L8" i="29"/>
  <c r="AI227" i="29"/>
  <c r="R113" i="29"/>
  <c r="R121" i="29"/>
  <c r="L399" i="29"/>
  <c r="X94" i="29"/>
  <c r="Q362" i="29"/>
  <c r="X168" i="29"/>
  <c r="W223" i="29"/>
  <c r="AC237" i="29"/>
  <c r="X311" i="29"/>
  <c r="L166" i="29"/>
  <c r="K323" i="29"/>
  <c r="X192" i="29"/>
  <c r="L251" i="29"/>
  <c r="W178" i="29"/>
  <c r="Q89" i="29"/>
  <c r="L75" i="29"/>
  <c r="L10" i="29"/>
  <c r="R337" i="29"/>
  <c r="L107" i="29"/>
  <c r="K399" i="29"/>
  <c r="AJ182" i="29"/>
  <c r="R161" i="29"/>
  <c r="R397" i="29"/>
  <c r="AI126" i="29"/>
  <c r="K150" i="29"/>
  <c r="L174" i="29"/>
  <c r="AD389" i="29"/>
  <c r="AI376" i="29"/>
  <c r="Q39" i="29"/>
  <c r="AI92" i="29"/>
  <c r="R375" i="29"/>
  <c r="L157" i="29"/>
  <c r="W219" i="29"/>
  <c r="W63" i="29"/>
  <c r="W399" i="29"/>
  <c r="R97" i="29"/>
  <c r="R301" i="29"/>
  <c r="Q397" i="29"/>
  <c r="K155" i="29"/>
  <c r="K167" i="29"/>
  <c r="X195" i="29"/>
  <c r="W291" i="29"/>
  <c r="R382" i="29"/>
  <c r="AC21" i="29"/>
  <c r="AD399" i="29"/>
  <c r="Q157" i="29"/>
  <c r="R137" i="29"/>
  <c r="R61" i="29"/>
  <c r="W24" i="29"/>
  <c r="L20" i="29"/>
  <c r="K212" i="29"/>
  <c r="Q125" i="29"/>
  <c r="W72" i="29"/>
  <c r="Q329" i="29"/>
  <c r="AJ143" i="29"/>
  <c r="AJ251" i="29"/>
  <c r="AJ98" i="29"/>
  <c r="AC314" i="29"/>
  <c r="Q375" i="29"/>
  <c r="X24" i="29"/>
  <c r="Q324" i="29"/>
  <c r="X293" i="29"/>
  <c r="R48" i="29"/>
  <c r="AI15" i="29"/>
  <c r="AI27" i="29"/>
  <c r="R245" i="29"/>
  <c r="AJ8" i="29"/>
  <c r="AI43" i="29"/>
  <c r="L119" i="29"/>
  <c r="L272" i="29"/>
  <c r="X169" i="29"/>
  <c r="L147" i="29"/>
  <c r="AJ43" i="29"/>
  <c r="K59" i="29"/>
  <c r="Q109" i="29"/>
  <c r="W206" i="29"/>
  <c r="K310" i="29"/>
  <c r="Q229" i="29"/>
  <c r="R313" i="29"/>
  <c r="L99" i="29"/>
  <c r="R156" i="29"/>
  <c r="Q209" i="29"/>
  <c r="K94" i="29"/>
  <c r="X187" i="29"/>
  <c r="AI31" i="29"/>
  <c r="AJ44" i="29"/>
  <c r="X147" i="29"/>
  <c r="AI44" i="29"/>
  <c r="L393" i="29"/>
  <c r="L219" i="29"/>
  <c r="AC399" i="29"/>
  <c r="AJ119" i="29"/>
  <c r="Q58" i="29"/>
  <c r="AC398" i="29"/>
  <c r="Q277" i="29"/>
  <c r="R277" i="29"/>
  <c r="Q217" i="29"/>
  <c r="Q356" i="29"/>
  <c r="W351" i="29"/>
  <c r="R85" i="29"/>
  <c r="L111" i="29"/>
  <c r="AJ371" i="29"/>
  <c r="K83" i="29"/>
  <c r="L243" i="29"/>
  <c r="L391" i="29"/>
  <c r="AD25" i="29"/>
  <c r="R49" i="29"/>
  <c r="K35" i="29"/>
  <c r="R3" i="29"/>
  <c r="X395" i="29"/>
  <c r="X379" i="29"/>
  <c r="Q61" i="29"/>
  <c r="Q169" i="29"/>
  <c r="R289" i="29"/>
  <c r="AJ263" i="29"/>
  <c r="AI270" i="29"/>
  <c r="K107" i="29"/>
  <c r="K95" i="29"/>
  <c r="W396" i="29"/>
  <c r="AC397" i="29"/>
  <c r="AJ352" i="29"/>
  <c r="AI41" i="29"/>
  <c r="Q396" i="29"/>
  <c r="W187" i="29"/>
  <c r="AC391" i="29"/>
  <c r="W395" i="29"/>
  <c r="AI263" i="29"/>
  <c r="X151" i="29"/>
  <c r="K279" i="29"/>
  <c r="AD397" i="29"/>
  <c r="L39" i="29"/>
  <c r="R41" i="29"/>
  <c r="R365" i="29"/>
  <c r="L227" i="29"/>
  <c r="K215" i="29"/>
  <c r="W231" i="29"/>
  <c r="R238" i="29"/>
  <c r="Q252" i="29"/>
  <c r="AI244" i="29"/>
  <c r="AI40" i="29"/>
  <c r="R334" i="29"/>
  <c r="K387" i="29"/>
  <c r="AJ52" i="29"/>
  <c r="W303" i="29"/>
  <c r="AD122" i="29"/>
  <c r="K159" i="29"/>
  <c r="Q334" i="29"/>
  <c r="AJ17" i="29"/>
  <c r="AJ335" i="29"/>
  <c r="AJ126" i="29"/>
  <c r="W375" i="29"/>
  <c r="AI38" i="29"/>
  <c r="Q101" i="29"/>
  <c r="AC86" i="29"/>
  <c r="AJ28" i="29"/>
  <c r="AJ53" i="29"/>
  <c r="AI28" i="29"/>
  <c r="AJ14" i="29"/>
  <c r="AJ359" i="29"/>
  <c r="AI50" i="29"/>
  <c r="AJ50" i="29"/>
  <c r="W384" i="29"/>
  <c r="AJ215" i="29"/>
  <c r="AI5" i="29"/>
  <c r="AJ6" i="29"/>
  <c r="AI14" i="29"/>
  <c r="AI51" i="29"/>
  <c r="AJ29" i="29"/>
  <c r="K394" i="29"/>
  <c r="K395" i="29"/>
  <c r="AJ71" i="29"/>
  <c r="AJ3" i="29"/>
  <c r="W339" i="29"/>
  <c r="Q145" i="29"/>
  <c r="AI34" i="29"/>
  <c r="L183" i="29"/>
  <c r="AJ10" i="29"/>
  <c r="Q301" i="29"/>
  <c r="AJ54" i="29"/>
  <c r="AI10" i="29"/>
  <c r="AI22" i="29"/>
  <c r="W343" i="29"/>
  <c r="AJ18" i="29"/>
  <c r="AJ34" i="29"/>
  <c r="AI30" i="29"/>
  <c r="W363" i="29"/>
  <c r="AJ30" i="29"/>
  <c r="AI39" i="29"/>
  <c r="AJ46" i="29"/>
  <c r="AJ21" i="29"/>
  <c r="AI7" i="29"/>
  <c r="D88" i="51" l="1"/>
  <c r="C48" i="51"/>
  <c r="H100" i="51"/>
  <c r="H55" i="51"/>
  <c r="H60" i="51"/>
  <c r="E43" i="51"/>
  <c r="I23" i="51"/>
  <c r="B30" i="51"/>
  <c r="E21" i="51"/>
  <c r="H24" i="51"/>
  <c r="F96" i="51"/>
  <c r="D55" i="51"/>
  <c r="B75" i="51"/>
  <c r="I90" i="51"/>
  <c r="D67" i="51"/>
  <c r="D42" i="51"/>
  <c r="I28" i="51"/>
  <c r="F109" i="51"/>
  <c r="F77" i="51"/>
  <c r="I21" i="51"/>
  <c r="J97" i="51"/>
  <c r="E92" i="51"/>
  <c r="J100" i="51"/>
  <c r="F43" i="51"/>
  <c r="F51" i="51"/>
  <c r="I13" i="51"/>
  <c r="E73" i="51"/>
  <c r="D70" i="51"/>
  <c r="I77" i="51"/>
  <c r="I40" i="51"/>
  <c r="H50" i="51"/>
  <c r="D71" i="51"/>
  <c r="H17" i="51"/>
  <c r="H56" i="51"/>
  <c r="J64" i="51"/>
  <c r="J41" i="51"/>
  <c r="J62" i="51"/>
  <c r="J55" i="51"/>
  <c r="J47" i="51"/>
  <c r="J59" i="51"/>
  <c r="J83" i="51"/>
  <c r="J26" i="51"/>
  <c r="I93" i="51"/>
  <c r="G34" i="51"/>
  <c r="F49" i="51"/>
  <c r="J38" i="51"/>
  <c r="J74" i="51"/>
  <c r="J49" i="51"/>
  <c r="J76" i="51"/>
  <c r="J67" i="51"/>
  <c r="J53" i="51"/>
  <c r="J79" i="51"/>
  <c r="J81" i="51"/>
  <c r="J21" i="51"/>
  <c r="F91" i="51"/>
  <c r="E98" i="51"/>
  <c r="F107" i="51"/>
  <c r="F48" i="51"/>
  <c r="J87" i="51"/>
  <c r="J69" i="51"/>
  <c r="H118" i="51"/>
  <c r="H115" i="51"/>
  <c r="J72" i="51"/>
  <c r="J90" i="51"/>
  <c r="J43" i="51"/>
  <c r="J34" i="51"/>
  <c r="J12" i="51"/>
  <c r="E110" i="51"/>
  <c r="I4" i="51"/>
  <c r="J28" i="51"/>
  <c r="J84" i="51"/>
  <c r="J25" i="51"/>
  <c r="J75" i="51"/>
  <c r="J50" i="51"/>
  <c r="J31" i="51"/>
  <c r="J8" i="51"/>
  <c r="D41" i="51"/>
  <c r="J16" i="51"/>
  <c r="J23" i="51"/>
  <c r="J88" i="51"/>
  <c r="J68" i="51"/>
  <c r="J54" i="51"/>
  <c r="J111" i="51"/>
  <c r="I98" i="51"/>
  <c r="E11" i="51"/>
  <c r="J14" i="51"/>
  <c r="J46" i="51"/>
  <c r="J95" i="51"/>
  <c r="J89" i="51"/>
  <c r="J51" i="51"/>
  <c r="J45" i="51"/>
  <c r="J71" i="51"/>
  <c r="E50" i="51"/>
  <c r="B16" i="51"/>
  <c r="H88" i="51"/>
  <c r="H111" i="51"/>
  <c r="B70" i="51"/>
  <c r="J35" i="51"/>
  <c r="J93" i="51"/>
  <c r="J65" i="51"/>
  <c r="J52" i="51"/>
  <c r="J85" i="51"/>
  <c r="D90" i="51"/>
  <c r="E7" i="51"/>
  <c r="J44" i="51"/>
  <c r="J10" i="51"/>
  <c r="J15" i="51"/>
  <c r="J78" i="51"/>
  <c r="J96" i="51"/>
  <c r="I45" i="51"/>
  <c r="I106" i="51"/>
  <c r="H94" i="51"/>
  <c r="I94" i="51"/>
  <c r="J63" i="51"/>
  <c r="J36" i="51"/>
  <c r="J13" i="51"/>
  <c r="J91" i="51"/>
  <c r="J39" i="51"/>
  <c r="G50" i="51"/>
  <c r="D82" i="51"/>
  <c r="I58" i="51"/>
  <c r="D47" i="51"/>
  <c r="J73" i="51"/>
  <c r="J18" i="51"/>
  <c r="J11" i="51"/>
  <c r="J29" i="51"/>
  <c r="J37" i="51"/>
  <c r="B101" i="51"/>
  <c r="J86" i="51"/>
  <c r="J17" i="51"/>
  <c r="J22" i="51"/>
  <c r="J27" i="51"/>
  <c r="J60" i="51"/>
  <c r="J61" i="51"/>
  <c r="J9" i="51"/>
  <c r="J19" i="51"/>
  <c r="B77" i="51"/>
  <c r="F113" i="51"/>
  <c r="H86" i="51"/>
  <c r="E90" i="51"/>
  <c r="E94" i="51"/>
  <c r="B9" i="51"/>
  <c r="D17" i="51"/>
  <c r="I41" i="51"/>
  <c r="E91" i="51"/>
  <c r="E100" i="51"/>
  <c r="F95" i="51"/>
  <c r="G92" i="51"/>
  <c r="J70" i="51"/>
  <c r="J77" i="51"/>
  <c r="J66" i="51"/>
  <c r="G31" i="51"/>
  <c r="G20" i="51"/>
  <c r="B115" i="51"/>
  <c r="E104" i="51"/>
  <c r="H93" i="51"/>
  <c r="H27" i="51"/>
  <c r="E108" i="51"/>
  <c r="E99" i="51"/>
  <c r="J92" i="51"/>
  <c r="J40" i="51"/>
  <c r="E54" i="51"/>
  <c r="F99" i="51"/>
  <c r="I100" i="51"/>
  <c r="I35" i="51"/>
  <c r="H8" i="51"/>
  <c r="G97" i="51"/>
  <c r="E105" i="51"/>
  <c r="D68" i="51"/>
  <c r="B59" i="51"/>
  <c r="E44" i="51"/>
  <c r="H97" i="51"/>
  <c r="I26" i="51"/>
  <c r="F103" i="51"/>
  <c r="F116" i="51"/>
  <c r="F108" i="51"/>
  <c r="H113" i="51"/>
  <c r="I115" i="51"/>
  <c r="E95" i="51"/>
  <c r="J24" i="51"/>
  <c r="B65" i="51"/>
  <c r="E93" i="51"/>
  <c r="D78" i="51"/>
  <c r="E23" i="51"/>
  <c r="E41" i="51"/>
  <c r="J2" i="51"/>
  <c r="H114" i="51" l="1"/>
  <c r="C107" i="51"/>
  <c r="C87" i="51"/>
  <c r="C71" i="51"/>
  <c r="C45" i="51"/>
  <c r="C56" i="51"/>
  <c r="C104" i="51"/>
  <c r="C91" i="51"/>
  <c r="C47" i="51"/>
  <c r="C25" i="51"/>
  <c r="C75" i="51"/>
  <c r="C39" i="51"/>
  <c r="C85" i="51"/>
  <c r="C96" i="51"/>
  <c r="C97" i="51"/>
  <c r="C7" i="51"/>
  <c r="C31" i="51"/>
  <c r="C68" i="51"/>
  <c r="C4" i="51"/>
  <c r="C3" i="51"/>
  <c r="C74" i="51"/>
  <c r="C80" i="51"/>
  <c r="C46" i="51"/>
  <c r="C61" i="51"/>
  <c r="C54" i="51"/>
  <c r="C52" i="51"/>
  <c r="C73" i="51"/>
  <c r="C122" i="51"/>
  <c r="C111" i="51"/>
  <c r="C94" i="51"/>
  <c r="F65" i="51"/>
  <c r="G9" i="51"/>
  <c r="I66" i="51"/>
  <c r="H117" i="51"/>
  <c r="I48" i="51"/>
  <c r="E101" i="51"/>
  <c r="E56" i="51"/>
  <c r="E18" i="51"/>
  <c r="G23" i="51"/>
  <c r="E72" i="51"/>
  <c r="G15" i="51"/>
  <c r="G62" i="51"/>
  <c r="D69" i="51"/>
  <c r="I83" i="51"/>
  <c r="G74" i="51"/>
  <c r="G16" i="51"/>
  <c r="G64" i="51"/>
  <c r="E17" i="51"/>
  <c r="G107" i="51"/>
  <c r="D5" i="51"/>
  <c r="D16" i="51"/>
  <c r="G54" i="51"/>
  <c r="E122" i="51"/>
  <c r="D92" i="51"/>
  <c r="E27" i="51"/>
  <c r="D20" i="51"/>
  <c r="G68" i="51"/>
  <c r="F64" i="51"/>
  <c r="E114" i="51"/>
  <c r="E26" i="51"/>
  <c r="E85" i="51"/>
  <c r="D7" i="51"/>
  <c r="H69" i="51"/>
  <c r="I65" i="51"/>
  <c r="E51" i="51"/>
  <c r="H57" i="51"/>
  <c r="I62" i="51"/>
  <c r="D13" i="51"/>
  <c r="F114" i="51"/>
  <c r="D10" i="51"/>
  <c r="H82" i="51"/>
  <c r="D6" i="51"/>
  <c r="B31" i="51"/>
  <c r="E84" i="51"/>
  <c r="F117" i="51"/>
  <c r="H87" i="51"/>
  <c r="H35" i="51"/>
  <c r="G63" i="51"/>
  <c r="D98" i="51"/>
  <c r="D103" i="51"/>
  <c r="F104" i="51"/>
  <c r="E37" i="51"/>
  <c r="D95" i="51"/>
  <c r="D29" i="51"/>
  <c r="G110" i="51"/>
  <c r="I80" i="51"/>
  <c r="E78" i="51"/>
  <c r="D32" i="51"/>
  <c r="H122" i="51"/>
  <c r="B39" i="51"/>
  <c r="G5" i="51"/>
  <c r="F71" i="51"/>
  <c r="F119" i="51"/>
  <c r="D104" i="51"/>
  <c r="D26" i="51"/>
  <c r="E106" i="51"/>
  <c r="I117" i="51"/>
  <c r="D30" i="51"/>
  <c r="E74" i="51"/>
  <c r="F89" i="51"/>
  <c r="H5" i="51"/>
  <c r="I99" i="51"/>
  <c r="G24" i="51"/>
  <c r="G118" i="51"/>
  <c r="D4" i="51"/>
  <c r="I121" i="51"/>
  <c r="E79" i="51"/>
  <c r="G72" i="51"/>
  <c r="D27" i="51"/>
  <c r="D39" i="51"/>
  <c r="I69" i="51"/>
  <c r="D96" i="51"/>
  <c r="I109" i="51"/>
  <c r="H116" i="51"/>
  <c r="I86" i="51"/>
  <c r="D43" i="51"/>
  <c r="I55" i="51"/>
  <c r="D94" i="51"/>
  <c r="I3" i="51"/>
  <c r="F84" i="51"/>
  <c r="F50" i="51"/>
  <c r="F22" i="51"/>
  <c r="D23" i="51"/>
  <c r="I18" i="51"/>
  <c r="I11" i="51"/>
  <c r="I27" i="51"/>
  <c r="D97" i="51"/>
  <c r="G104" i="51"/>
  <c r="E115" i="51"/>
  <c r="E77" i="51"/>
  <c r="H39" i="51"/>
  <c r="I107" i="51"/>
  <c r="E46" i="51"/>
  <c r="G106" i="51"/>
  <c r="D91" i="51"/>
  <c r="I96" i="51"/>
  <c r="H68" i="51"/>
  <c r="I33" i="51"/>
  <c r="E32" i="51"/>
  <c r="I85" i="51"/>
  <c r="I122" i="51"/>
  <c r="I68" i="51"/>
  <c r="H52" i="51"/>
  <c r="I76" i="51"/>
  <c r="B98" i="51"/>
  <c r="B104" i="51"/>
  <c r="B55" i="51"/>
  <c r="B108" i="51"/>
  <c r="B32" i="51"/>
  <c r="B107" i="51"/>
  <c r="B94" i="51"/>
  <c r="B56" i="51"/>
  <c r="B2" i="51"/>
  <c r="B58" i="51"/>
  <c r="B105" i="51"/>
  <c r="B71" i="51"/>
  <c r="B62" i="51"/>
  <c r="B68" i="51"/>
  <c r="B35" i="51"/>
  <c r="B93" i="51"/>
  <c r="B95" i="51"/>
  <c r="B74" i="51"/>
  <c r="B17" i="51"/>
  <c r="B10" i="51"/>
  <c r="B89" i="51"/>
  <c r="B18" i="51"/>
  <c r="B4" i="51"/>
  <c r="E76" i="51"/>
  <c r="F69" i="51"/>
  <c r="I110" i="51"/>
  <c r="I113" i="51"/>
  <c r="D15" i="51"/>
  <c r="I82" i="51"/>
  <c r="I78" i="51"/>
  <c r="D84" i="51"/>
  <c r="I42" i="51"/>
  <c r="F54" i="51"/>
  <c r="D33" i="51"/>
  <c r="I81" i="51"/>
  <c r="H6" i="51"/>
  <c r="I88" i="51"/>
  <c r="F74" i="51"/>
  <c r="D65" i="51"/>
  <c r="H107" i="51"/>
  <c r="G122" i="51"/>
  <c r="H77" i="51"/>
  <c r="G98" i="51"/>
  <c r="G41" i="51"/>
  <c r="I36" i="51"/>
  <c r="D99" i="51"/>
  <c r="I63" i="51"/>
  <c r="D93" i="51"/>
  <c r="G114" i="51"/>
  <c r="D35" i="51"/>
  <c r="H43" i="51"/>
  <c r="G121" i="51"/>
  <c r="I120" i="51"/>
  <c r="H105" i="51"/>
  <c r="I9" i="51"/>
  <c r="I31" i="51"/>
  <c r="H85" i="51"/>
  <c r="B7" i="51"/>
  <c r="J107" i="51"/>
  <c r="I10" i="51"/>
  <c r="F30" i="51"/>
  <c r="F19" i="51"/>
  <c r="G90" i="51"/>
  <c r="H30" i="51"/>
  <c r="H89" i="51"/>
  <c r="G29" i="51"/>
  <c r="H40" i="51"/>
  <c r="F32" i="51"/>
  <c r="F60" i="51"/>
  <c r="G3" i="51"/>
  <c r="E61" i="51"/>
  <c r="D14" i="51"/>
  <c r="G48" i="51"/>
  <c r="G33" i="51"/>
  <c r="D50" i="51"/>
  <c r="F44" i="51"/>
  <c r="I104" i="51"/>
  <c r="I74" i="51"/>
  <c r="H16" i="51"/>
  <c r="D36" i="51"/>
  <c r="D102" i="51"/>
  <c r="G37" i="51"/>
  <c r="I119" i="51"/>
  <c r="G91" i="51"/>
  <c r="H99" i="51"/>
  <c r="E70" i="51"/>
  <c r="G86" i="51"/>
  <c r="D53" i="51"/>
  <c r="E117" i="51"/>
  <c r="F9" i="51"/>
  <c r="D8" i="51"/>
  <c r="G14" i="51"/>
  <c r="F100" i="51"/>
  <c r="G115" i="51"/>
  <c r="G47" i="51"/>
  <c r="G71" i="51"/>
  <c r="H29" i="51"/>
  <c r="H41" i="51"/>
  <c r="G78" i="51"/>
  <c r="B54" i="51"/>
  <c r="D101" i="51"/>
  <c r="D9" i="51"/>
  <c r="D86" i="51"/>
  <c r="I97" i="51"/>
  <c r="F82" i="51"/>
  <c r="G113" i="51"/>
  <c r="F25" i="51"/>
  <c r="H46" i="51"/>
  <c r="I89" i="51"/>
  <c r="F6" i="51"/>
  <c r="D66" i="51"/>
  <c r="D51" i="51"/>
  <c r="D108" i="51"/>
  <c r="I15" i="51"/>
  <c r="D22" i="51"/>
  <c r="I72" i="51"/>
  <c r="F12" i="51"/>
  <c r="H98" i="51"/>
  <c r="D28" i="51"/>
  <c r="F86" i="51"/>
  <c r="F90" i="51"/>
  <c r="F26" i="51"/>
  <c r="G8" i="51"/>
  <c r="F3" i="51"/>
  <c r="F83" i="51"/>
  <c r="H26" i="51"/>
  <c r="G51" i="51"/>
  <c r="F76" i="51"/>
  <c r="E10" i="51"/>
  <c r="D63" i="51"/>
  <c r="D100" i="51"/>
  <c r="F94" i="51"/>
  <c r="J115" i="51"/>
  <c r="F34" i="51"/>
  <c r="I29" i="51"/>
  <c r="J57" i="51"/>
  <c r="J82" i="51"/>
  <c r="G116" i="51"/>
  <c r="H48" i="51"/>
  <c r="G77" i="51"/>
  <c r="I116" i="51"/>
  <c r="I101" i="51"/>
  <c r="G87" i="51"/>
  <c r="I114" i="51"/>
  <c r="H92" i="51"/>
  <c r="I14" i="51"/>
  <c r="E68" i="51"/>
  <c r="H101" i="51"/>
  <c r="F14" i="51"/>
  <c r="F27" i="51"/>
  <c r="F29" i="51"/>
  <c r="E103" i="51"/>
  <c r="G32" i="51"/>
  <c r="F28" i="51"/>
  <c r="D106" i="51"/>
  <c r="E34" i="51"/>
  <c r="J103" i="51"/>
  <c r="J109" i="51"/>
  <c r="D111" i="51"/>
  <c r="D75" i="51"/>
  <c r="F111" i="51"/>
  <c r="G10" i="51"/>
  <c r="G11" i="51"/>
  <c r="I32" i="51"/>
  <c r="F72" i="51"/>
  <c r="J94" i="51"/>
  <c r="F81" i="51"/>
  <c r="J112" i="51"/>
  <c r="G101" i="51"/>
  <c r="H15" i="51"/>
  <c r="E80" i="51"/>
  <c r="J108" i="51"/>
  <c r="E111" i="51"/>
  <c r="E75" i="51"/>
  <c r="I108" i="51"/>
  <c r="F79" i="51"/>
  <c r="H110" i="51"/>
  <c r="H120" i="51"/>
  <c r="G103" i="51"/>
  <c r="E118" i="51"/>
  <c r="F35" i="51"/>
  <c r="F118" i="51"/>
  <c r="I84" i="51"/>
  <c r="G38" i="51"/>
  <c r="D83" i="51"/>
  <c r="H112" i="51"/>
  <c r="F56" i="51"/>
  <c r="H84" i="51"/>
  <c r="D110" i="51"/>
  <c r="G59" i="51"/>
  <c r="G89" i="51"/>
  <c r="I92" i="51"/>
  <c r="F62" i="51"/>
  <c r="I43" i="51"/>
  <c r="I17" i="51"/>
  <c r="D89" i="51"/>
  <c r="F8" i="51"/>
  <c r="I71" i="51"/>
  <c r="J104" i="51"/>
  <c r="H51" i="51"/>
  <c r="H83" i="51"/>
  <c r="I54" i="51"/>
  <c r="F78" i="51"/>
  <c r="H45" i="51"/>
  <c r="I56" i="51"/>
  <c r="I20" i="51"/>
  <c r="J102" i="51"/>
  <c r="F33" i="51"/>
  <c r="F13" i="51"/>
  <c r="I70" i="51"/>
  <c r="G94" i="51"/>
  <c r="G22" i="51"/>
  <c r="D11" i="51"/>
  <c r="F98" i="51"/>
  <c r="F102" i="51"/>
  <c r="G99" i="51"/>
  <c r="D49" i="51"/>
  <c r="J33" i="51"/>
  <c r="D85" i="51"/>
  <c r="F21" i="51"/>
  <c r="F58" i="51"/>
  <c r="F15" i="51"/>
  <c r="H75" i="51"/>
  <c r="I7" i="51"/>
  <c r="J56" i="51"/>
  <c r="G52" i="51"/>
  <c r="J99" i="51"/>
  <c r="D12" i="51"/>
  <c r="J101" i="51"/>
  <c r="G7" i="51"/>
  <c r="I38" i="51"/>
  <c r="I95" i="51"/>
  <c r="E13" i="51"/>
  <c r="F120" i="51"/>
  <c r="F93" i="51"/>
  <c r="D48" i="51"/>
  <c r="I34" i="51"/>
  <c r="F23" i="51"/>
  <c r="C41" i="51"/>
  <c r="F112" i="51"/>
  <c r="G55" i="51"/>
  <c r="J106" i="51"/>
  <c r="G39" i="51"/>
  <c r="F17" i="51"/>
  <c r="G42" i="51"/>
  <c r="J120" i="51"/>
  <c r="I49" i="51"/>
  <c r="J48" i="51"/>
  <c r="J118" i="51"/>
  <c r="E97" i="51"/>
  <c r="F70" i="51"/>
  <c r="H106" i="51"/>
  <c r="E82" i="51"/>
  <c r="I53" i="51"/>
  <c r="E113" i="51"/>
  <c r="G100" i="51"/>
  <c r="E109" i="51"/>
  <c r="G102" i="51"/>
  <c r="I111" i="51"/>
  <c r="D87" i="51"/>
  <c r="F11" i="51"/>
  <c r="G112" i="51"/>
  <c r="F106" i="51"/>
  <c r="F85" i="51"/>
  <c r="G105" i="51"/>
  <c r="I6" i="51"/>
  <c r="F110" i="51"/>
  <c r="D62" i="51"/>
  <c r="D24" i="51"/>
  <c r="G53" i="51"/>
  <c r="H9" i="51"/>
  <c r="F7" i="51"/>
  <c r="B118" i="51"/>
  <c r="B112" i="51"/>
  <c r="J105" i="51"/>
  <c r="D58" i="51"/>
  <c r="E83" i="51"/>
  <c r="E96" i="51"/>
  <c r="G120" i="51"/>
  <c r="E121" i="51"/>
  <c r="G21" i="51"/>
  <c r="I87" i="51"/>
  <c r="J121" i="51"/>
  <c r="E86" i="51"/>
  <c r="F115" i="51"/>
  <c r="H91" i="51"/>
  <c r="H102" i="51"/>
  <c r="H104" i="51"/>
  <c r="I52" i="51"/>
  <c r="G88" i="51"/>
  <c r="G117" i="51"/>
  <c r="G108" i="51"/>
  <c r="F87" i="51"/>
  <c r="E89" i="51"/>
  <c r="E81" i="51"/>
  <c r="G4" i="51"/>
  <c r="D40" i="51"/>
  <c r="F52" i="51"/>
  <c r="F10" i="51"/>
  <c r="I44" i="51"/>
  <c r="H49" i="51"/>
  <c r="G44" i="51"/>
  <c r="I47" i="51"/>
  <c r="I30" i="51"/>
  <c r="F24" i="51"/>
  <c r="J30" i="51"/>
  <c r="B37" i="51"/>
  <c r="I24" i="51"/>
  <c r="I91" i="51"/>
  <c r="G70" i="51"/>
  <c r="E47" i="51"/>
  <c r="I37" i="51"/>
  <c r="B122" i="51"/>
  <c r="D45" i="51"/>
  <c r="J114" i="51"/>
  <c r="G96" i="51"/>
  <c r="G84" i="51"/>
  <c r="I118" i="51"/>
  <c r="J122" i="51"/>
  <c r="E112" i="51"/>
  <c r="H109" i="51"/>
  <c r="J98" i="51"/>
  <c r="I105" i="51"/>
  <c r="H79" i="51"/>
  <c r="J32" i="51"/>
  <c r="J42" i="51"/>
  <c r="G85" i="51"/>
  <c r="D107" i="51"/>
  <c r="I8" i="51"/>
  <c r="E87" i="51"/>
  <c r="G83" i="51"/>
  <c r="G79" i="51"/>
  <c r="H103" i="51"/>
  <c r="I2" i="51"/>
  <c r="J58" i="51"/>
  <c r="E42" i="51"/>
  <c r="G69" i="51"/>
  <c r="E102" i="51"/>
  <c r="C121" i="51"/>
  <c r="B117" i="51"/>
  <c r="D52" i="51"/>
  <c r="E120" i="51"/>
  <c r="G26" i="51"/>
  <c r="G80" i="51"/>
  <c r="D54" i="51"/>
  <c r="D105" i="51"/>
  <c r="C95" i="51"/>
  <c r="D21" i="51"/>
  <c r="H119" i="51"/>
  <c r="F105" i="51"/>
  <c r="D19" i="51"/>
  <c r="H76" i="51"/>
  <c r="D59" i="51"/>
  <c r="J119" i="51"/>
  <c r="F18" i="51"/>
  <c r="H78" i="51"/>
  <c r="I22" i="51"/>
  <c r="D18" i="51"/>
  <c r="F5" i="51"/>
  <c r="F92" i="51"/>
  <c r="E52" i="51"/>
  <c r="E48" i="51"/>
  <c r="G95" i="51"/>
  <c r="I59" i="51"/>
  <c r="J20" i="51"/>
  <c r="B80" i="51"/>
  <c r="F122" i="51"/>
  <c r="C88" i="51"/>
  <c r="H7" i="51"/>
  <c r="F97" i="51"/>
  <c r="D81" i="51"/>
  <c r="J117" i="51"/>
  <c r="H61" i="51"/>
  <c r="D46" i="51"/>
  <c r="E107" i="51"/>
  <c r="I50" i="51"/>
  <c r="F42" i="51"/>
  <c r="B3" i="51"/>
  <c r="G73" i="51"/>
  <c r="H47" i="51"/>
  <c r="J110" i="51"/>
  <c r="G111" i="51"/>
  <c r="H4" i="51"/>
  <c r="B45" i="51"/>
  <c r="J113" i="51"/>
  <c r="F101" i="51"/>
  <c r="G109" i="51"/>
  <c r="G119" i="51"/>
  <c r="H108" i="51"/>
  <c r="H95" i="51"/>
  <c r="H80" i="51"/>
  <c r="G82" i="51"/>
  <c r="E88" i="51"/>
  <c r="E116" i="51"/>
  <c r="F31" i="51"/>
  <c r="F121" i="51"/>
  <c r="G49" i="51"/>
  <c r="I103" i="51"/>
  <c r="G17" i="51"/>
  <c r="F4" i="51"/>
  <c r="F88" i="51"/>
  <c r="H96" i="51"/>
  <c r="D44" i="51"/>
  <c r="H81" i="51"/>
  <c r="B109" i="51"/>
  <c r="I19" i="51"/>
  <c r="D76" i="51"/>
  <c r="J80" i="51"/>
  <c r="I102" i="51"/>
  <c r="B20" i="51"/>
  <c r="B120" i="51"/>
  <c r="B114" i="51"/>
  <c r="J116" i="51"/>
  <c r="E59" i="51"/>
  <c r="G76" i="51"/>
  <c r="G81" i="51"/>
  <c r="B100" i="51"/>
  <c r="E19" i="51"/>
  <c r="I16" i="51"/>
  <c r="D61" i="51"/>
  <c r="F16" i="51"/>
  <c r="E119" i="51"/>
  <c r="D74" i="51"/>
  <c r="H121" i="51"/>
  <c r="E55" i="51"/>
  <c r="E2" i="51"/>
  <c r="H2" i="51"/>
  <c r="D3" i="51"/>
  <c r="D109" i="51"/>
  <c r="B110" i="51"/>
  <c r="H3" i="51"/>
  <c r="D2" i="51"/>
  <c r="G2" i="51"/>
  <c r="G27" i="51"/>
  <c r="G13" i="51"/>
  <c r="D34" i="51"/>
  <c r="B12" i="51"/>
  <c r="D31" i="51"/>
  <c r="B28" i="51"/>
  <c r="D37" i="51"/>
  <c r="B44" i="51"/>
  <c r="D38" i="51"/>
  <c r="B38" i="51"/>
  <c r="B26" i="51"/>
  <c r="F2" i="51"/>
  <c r="B33" i="51"/>
  <c r="D25" i="51"/>
  <c r="B72" i="51"/>
  <c r="B36" i="51"/>
  <c r="C77" i="51"/>
  <c r="C9" i="51"/>
  <c r="C33" i="51"/>
  <c r="C26" i="51"/>
  <c r="C18" i="51"/>
  <c r="C12" i="51"/>
  <c r="C21" i="51"/>
  <c r="C30" i="51"/>
  <c r="C50" i="51"/>
  <c r="C22" i="51"/>
  <c r="C32" i="51"/>
  <c r="C42" i="51" l="1"/>
  <c r="C64" i="51"/>
  <c r="C98" i="51"/>
  <c r="C43" i="51"/>
  <c r="C83" i="51"/>
  <c r="C103" i="51"/>
  <c r="C78" i="51"/>
  <c r="C37" i="51"/>
  <c r="C115" i="51"/>
  <c r="C13" i="51"/>
  <c r="C93" i="51"/>
  <c r="C27" i="51"/>
  <c r="C76" i="51"/>
  <c r="C100" i="51"/>
  <c r="C105" i="51"/>
  <c r="C51" i="51"/>
  <c r="C17" i="51"/>
  <c r="C20" i="51"/>
  <c r="C38" i="51"/>
  <c r="C29" i="51"/>
  <c r="C101" i="51"/>
  <c r="C15" i="51"/>
  <c r="C34" i="51"/>
  <c r="C2" i="51"/>
  <c r="C118" i="51"/>
  <c r="C110" i="51"/>
  <c r="C90" i="51"/>
  <c r="C70" i="51"/>
  <c r="C82" i="51"/>
  <c r="C72" i="51"/>
  <c r="C66" i="51"/>
  <c r="C60" i="51"/>
  <c r="C108" i="51"/>
  <c r="C59" i="51"/>
  <c r="C112" i="51"/>
  <c r="C11" i="51"/>
  <c r="C102" i="51"/>
  <c r="C63" i="51"/>
  <c r="C44" i="51"/>
  <c r="C92" i="51"/>
  <c r="C5" i="51"/>
  <c r="C57" i="51"/>
  <c r="C23" i="51"/>
  <c r="C6" i="51"/>
  <c r="C119" i="51"/>
  <c r="C62" i="51"/>
  <c r="C114" i="51"/>
  <c r="C99" i="51"/>
  <c r="C84" i="51"/>
  <c r="C14" i="51"/>
  <c r="C19" i="51"/>
  <c r="C28" i="51"/>
  <c r="C117" i="51"/>
  <c r="C89" i="51"/>
  <c r="C81" i="51"/>
  <c r="C109" i="51"/>
  <c r="C36" i="51"/>
  <c r="C35" i="51"/>
  <c r="C40" i="51"/>
  <c r="C16" i="51"/>
  <c r="C106" i="51"/>
  <c r="C86" i="51"/>
  <c r="C79" i="51"/>
  <c r="C24" i="51"/>
  <c r="C8" i="51"/>
  <c r="C116" i="51"/>
  <c r="C58" i="51"/>
  <c r="C10" i="51"/>
  <c r="I5" i="51"/>
  <c r="I112" i="51"/>
  <c r="F20" i="51"/>
  <c r="E20" i="51"/>
  <c r="D64" i="51"/>
  <c r="F53" i="51"/>
  <c r="H66" i="51"/>
  <c r="G19" i="51"/>
  <c r="G61" i="51"/>
  <c r="I25" i="51"/>
  <c r="E31" i="51"/>
  <c r="G93" i="51"/>
  <c r="G75" i="51"/>
  <c r="D57" i="51"/>
  <c r="H71" i="51"/>
  <c r="H11" i="51"/>
  <c r="E6" i="51"/>
  <c r="E58" i="51"/>
  <c r="E15" i="51"/>
  <c r="H25" i="51"/>
  <c r="E67" i="51"/>
  <c r="E14" i="51"/>
  <c r="I79" i="51"/>
  <c r="D73" i="51"/>
  <c r="H18" i="51"/>
  <c r="E24" i="51"/>
  <c r="I73" i="51"/>
  <c r="H20" i="51"/>
  <c r="H62" i="51"/>
  <c r="E39" i="51"/>
  <c r="I57" i="51"/>
  <c r="H36" i="51"/>
  <c r="E35" i="51"/>
  <c r="F46" i="51"/>
  <c r="H42" i="51"/>
  <c r="F75" i="51"/>
  <c r="E12" i="51"/>
  <c r="F57" i="51"/>
  <c r="H74" i="51"/>
  <c r="B103" i="51"/>
  <c r="B22" i="51"/>
  <c r="B50" i="51"/>
  <c r="B102" i="51"/>
  <c r="B119" i="51"/>
  <c r="B76" i="51"/>
  <c r="B46" i="51"/>
  <c r="B116" i="51"/>
  <c r="B90" i="51"/>
  <c r="B47" i="51"/>
  <c r="B15" i="51"/>
  <c r="B106" i="51"/>
  <c r="B51" i="51"/>
  <c r="B25" i="51"/>
  <c r="B6" i="51"/>
  <c r="B84" i="51"/>
  <c r="B88" i="51"/>
  <c r="B53" i="51"/>
  <c r="B60" i="51"/>
  <c r="B73" i="51"/>
  <c r="B40" i="51"/>
  <c r="B57" i="51"/>
  <c r="B66" i="51"/>
  <c r="B64" i="51"/>
  <c r="B97" i="51"/>
  <c r="B85" i="51"/>
  <c r="B23" i="51"/>
  <c r="B92" i="51"/>
  <c r="B121" i="51"/>
  <c r="B111" i="51"/>
  <c r="B91" i="51"/>
  <c r="B61" i="51"/>
  <c r="B5" i="51"/>
  <c r="B14" i="51"/>
  <c r="B86" i="51"/>
  <c r="B13" i="51"/>
  <c r="B42" i="51"/>
  <c r="B29" i="51"/>
  <c r="B87" i="51"/>
  <c r="B49" i="51"/>
  <c r="B99" i="51"/>
  <c r="B24" i="51"/>
  <c r="B113" i="51"/>
  <c r="B52" i="51"/>
  <c r="B96" i="51"/>
  <c r="B63" i="51"/>
  <c r="H31" i="51"/>
  <c r="G30" i="51"/>
  <c r="E57" i="51"/>
  <c r="I46" i="51"/>
  <c r="E5" i="51"/>
  <c r="E8" i="51"/>
  <c r="G60" i="51"/>
  <c r="E40" i="51"/>
  <c r="G65" i="51"/>
  <c r="H63" i="51"/>
  <c r="F80" i="51"/>
  <c r="H59" i="51"/>
  <c r="G18" i="51"/>
  <c r="E25" i="51"/>
  <c r="F67" i="51"/>
  <c r="G6" i="51"/>
  <c r="G28" i="51"/>
  <c r="G58" i="51"/>
  <c r="H72" i="51"/>
  <c r="H73" i="51"/>
  <c r="F73" i="51"/>
  <c r="H53" i="51"/>
  <c r="G46" i="51"/>
  <c r="G36" i="51"/>
  <c r="E64" i="51"/>
  <c r="G66" i="51"/>
  <c r="H33" i="51"/>
  <c r="I12" i="51"/>
  <c r="G40" i="51"/>
  <c r="E4" i="51"/>
  <c r="E36" i="51"/>
  <c r="D60" i="51"/>
  <c r="E29" i="51"/>
  <c r="H21" i="51"/>
  <c r="H58" i="51"/>
  <c r="I75" i="51"/>
  <c r="F63" i="51"/>
  <c r="E62" i="51"/>
  <c r="G43" i="51"/>
  <c r="I67" i="51"/>
  <c r="H65" i="51"/>
  <c r="F47" i="51"/>
  <c r="E69" i="51"/>
  <c r="H13" i="51"/>
  <c r="G45" i="51"/>
  <c r="G12" i="51"/>
  <c r="I61" i="51"/>
  <c r="H54" i="51"/>
  <c r="E66" i="51"/>
  <c r="F68" i="51"/>
  <c r="H67" i="51"/>
  <c r="G57" i="51"/>
  <c r="H34" i="51"/>
  <c r="H10" i="51"/>
  <c r="H22" i="51"/>
  <c r="I64" i="51"/>
  <c r="G25" i="51"/>
  <c r="I60" i="51"/>
  <c r="G35" i="51"/>
  <c r="E30" i="51"/>
  <c r="E60" i="51"/>
  <c r="D80" i="51"/>
  <c r="D77" i="51"/>
  <c r="E38" i="51"/>
  <c r="B83" i="51"/>
  <c r="F45" i="51"/>
  <c r="E22" i="51"/>
  <c r="E9" i="51"/>
  <c r="G56" i="51"/>
  <c r="D79" i="51"/>
  <c r="H37" i="51"/>
  <c r="F59" i="51"/>
  <c r="F55" i="51"/>
  <c r="E49" i="51"/>
  <c r="F66" i="51"/>
  <c r="F61" i="51"/>
  <c r="H90" i="51"/>
  <c r="B43" i="51"/>
  <c r="I39" i="51"/>
  <c r="H64" i="51"/>
  <c r="H19" i="51"/>
  <c r="B67" i="51"/>
  <c r="D72" i="51"/>
  <c r="E16" i="51"/>
  <c r="C65" i="51"/>
  <c r="H70" i="51"/>
  <c r="G67" i="51"/>
  <c r="H14" i="51"/>
  <c r="B11" i="51"/>
  <c r="E63" i="51"/>
  <c r="B48" i="51"/>
  <c r="H28" i="51"/>
  <c r="D56" i="51"/>
  <c r="B79" i="51"/>
  <c r="H32" i="51"/>
  <c r="H38" i="51"/>
  <c r="B19" i="51"/>
  <c r="B8" i="51"/>
  <c r="E45" i="51"/>
  <c r="E71" i="51"/>
  <c r="E53" i="51"/>
  <c r="H12" i="51"/>
  <c r="B69" i="51"/>
  <c r="I51" i="51"/>
  <c r="C67" i="51"/>
  <c r="E65" i="51"/>
  <c r="H23" i="51"/>
  <c r="H44" i="51"/>
  <c r="E33" i="51"/>
  <c r="E3" i="51"/>
  <c r="E28" i="51"/>
  <c r="B27" i="51"/>
  <c r="B34" i="51"/>
  <c r="B21" i="51"/>
  <c r="C55" i="51"/>
  <c r="C53" i="51" l="1"/>
  <c r="C69" i="51"/>
  <c r="C113" i="51"/>
  <c r="C49" i="51"/>
  <c r="C120" i="51"/>
  <c r="B41" i="51"/>
  <c r="B78" i="51"/>
  <c r="B82" i="51"/>
  <c r="B81" i="51"/>
  <c r="I54" i="2"/>
  <c r="I53" i="2"/>
  <c r="L54" i="2"/>
  <c r="H54" i="2"/>
  <c r="L53" i="2"/>
  <c r="H53" i="2"/>
  <c r="M54" i="2"/>
  <c r="M53" i="2"/>
  <c r="K54" i="2"/>
  <c r="G54" i="2"/>
  <c r="K53" i="2"/>
  <c r="G53" i="2"/>
  <c r="N54" i="2"/>
  <c r="J54" i="2"/>
  <c r="N53" i="2"/>
  <c r="J53" i="2"/>
  <c r="J49" i="2" l="1"/>
  <c r="L50" i="2"/>
  <c r="K49" i="2"/>
  <c r="L51" i="2"/>
  <c r="M50" i="2"/>
  <c r="H50" i="2"/>
  <c r="N50" i="2"/>
  <c r="N51" i="2"/>
  <c r="J51" i="2"/>
  <c r="H49" i="2"/>
  <c r="I49" i="2"/>
  <c r="J50" i="2"/>
  <c r="G49" i="2"/>
  <c r="M51" i="2"/>
  <c r="N49" i="2"/>
  <c r="G50" i="2"/>
  <c r="K50" i="2"/>
  <c r="M49" i="2"/>
  <c r="L49" i="2"/>
  <c r="I50" i="2"/>
  <c r="H51" i="2"/>
  <c r="G51" i="2"/>
  <c r="K51" i="2"/>
  <c r="I5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<sst xmlns="http://schemas.openxmlformats.org/spreadsheetml/2006/main" count="126" uniqueCount="124">
  <si>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</si>
  <si>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</si>
  <si>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</si>
  <si>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</si>
  <si>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</si>
  <si>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</si>
  <si>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</si>
  <si>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</si>
  <si>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</si>
  <si>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</si>
  <si>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</si>
  <si>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</si>
  <si>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fecha</t>
  </si>
  <si>
    <t>Etiquetas de fila</t>
  </si>
  <si>
    <t>Promedio de Impacto Diesel SOFR17  vs libor(USD/BBL)</t>
  </si>
  <si>
    <t>Promedio de Impacto  RegRP SOFR17 vs libor(USD/BBL)</t>
  </si>
  <si>
    <t>Promedio de Impacto  Jet SOFR17 vs libor (USD/BBL)</t>
  </si>
  <si>
    <t>Promedio de Impacto Prem RP-ZM SOFR17 vs libor (USD/BBL)</t>
  </si>
  <si>
    <t>Promedio de Impacto RegZM SOFR17 vs libor(USD/BBL)</t>
  </si>
  <si>
    <t>2022</t>
  </si>
  <si>
    <t>2023</t>
  </si>
  <si>
    <t>Total general</t>
  </si>
  <si>
    <t>Fecha</t>
  </si>
  <si>
    <t>Libor</t>
  </si>
  <si>
    <t>SOFR 54</t>
  </si>
  <si>
    <t>SOFR OVERNIGHT</t>
  </si>
  <si>
    <t xml:space="preserve">SOFR 30 </t>
  </si>
  <si>
    <t>SOFR 17</t>
  </si>
  <si>
    <t>Cot Die ATTGY00</t>
  </si>
  <si>
    <t>Kfin Diesel libor</t>
  </si>
  <si>
    <t>Kfin Diesel SOFR54</t>
  </si>
  <si>
    <t>Kfin Diesel SOFR17</t>
  </si>
  <si>
    <t>Impacto Diesel (USD/BBL)</t>
  </si>
  <si>
    <t>Impacto Diesel SOFR17  vs libor(USD/BBL)</t>
  </si>
  <si>
    <t>Cot Reg RP PGACT00</t>
  </si>
  <si>
    <t>Kfin Reg libor</t>
  </si>
  <si>
    <t>Kfin Reg RP SOFR54</t>
  </si>
  <si>
    <t>Kfin Reg RP SOFR17</t>
  </si>
  <si>
    <t>Impacto  RegRP (USD/BBL)</t>
  </si>
  <si>
    <t>Impacto  RegRP SOFR17 vs libor(USD/BBL)</t>
  </si>
  <si>
    <t>Cot Jet PJABO00</t>
  </si>
  <si>
    <t>Kfin Jet libor</t>
  </si>
  <si>
    <t>Kfin Jet SOFR54</t>
  </si>
  <si>
    <t>Kfin Jet SOFR17</t>
  </si>
  <si>
    <t>Impacto  Jet (USD/BBL)</t>
  </si>
  <si>
    <t>Impacto  Jet SOFR17 vs libor (USD/BBL)</t>
  </si>
  <si>
    <t>Cot Prem RP AAMG00</t>
  </si>
  <si>
    <t>Kfin PremRP libor</t>
  </si>
  <si>
    <t>Kfin PremRP SOFR54</t>
  </si>
  <si>
    <t>Kfin PremRP SOFR17</t>
  </si>
  <si>
    <t>Impacto Prem RP-ZM (USD/BBL)</t>
  </si>
  <si>
    <t>Impacto Prem RP-ZM SOFR17 vs libor (USD/BBL)</t>
  </si>
  <si>
    <t>Cot Reg AAMFB00</t>
  </si>
  <si>
    <t>Kfin RegZM libor</t>
  </si>
  <si>
    <t>Kfin RegZM SOFR54</t>
  </si>
  <si>
    <t>Kfin RegZM SOFR17</t>
  </si>
  <si>
    <t>Impacto RegZM (USD/BBL)</t>
  </si>
  <si>
    <t>Impacto RegZM SOFR17 vs libor(USD/BBL)</t>
  </si>
  <si>
    <t>ACTUAL</t>
  </si>
  <si>
    <t>MES PROGRAMA</t>
  </si>
  <si>
    <t>RVP BARCOS</t>
  </si>
  <si>
    <t>RVP TERR</t>
  </si>
  <si>
    <t>Anexo 87 y 65</t>
  </si>
  <si>
    <t>precio Diesel golfo</t>
  </si>
  <si>
    <t>precio Diesel Pacífico</t>
  </si>
  <si>
    <t>precio regular RP golfo</t>
  </si>
  <si>
    <t>precio Regular RP Pacífico</t>
  </si>
  <si>
    <t>precio Premium RP golfo</t>
  </si>
  <si>
    <t>precio Premium RP pacífico</t>
  </si>
  <si>
    <t>Precio Regular ZMVM</t>
  </si>
  <si>
    <t>Precio Premium ZMVM</t>
  </si>
  <si>
    <t>MTBE golfo</t>
  </si>
  <si>
    <t>JANUARY22</t>
  </si>
  <si>
    <t>JANUARY23</t>
  </si>
  <si>
    <t>JANUARY24</t>
  </si>
  <si>
    <t>FEBRUARY22</t>
  </si>
  <si>
    <t>FEBRUARY23</t>
  </si>
  <si>
    <t>FEBRUARY24</t>
  </si>
  <si>
    <t>MARCH22</t>
  </si>
  <si>
    <t>MARCH23</t>
  </si>
  <si>
    <t>MARCH24</t>
  </si>
  <si>
    <t>APRIL22</t>
  </si>
  <si>
    <t>APRIL23</t>
  </si>
  <si>
    <t>APRIL24</t>
  </si>
  <si>
    <t>JUNE22</t>
  </si>
  <si>
    <t>JUNE23</t>
  </si>
  <si>
    <t>JUNE24</t>
  </si>
  <si>
    <t>JULY22</t>
  </si>
  <si>
    <t>JULY23</t>
  </si>
  <si>
    <t>JULY24</t>
  </si>
  <si>
    <t>AUGUST22</t>
  </si>
  <si>
    <t>AUGUST23</t>
  </si>
  <si>
    <t>AUGUST24</t>
  </si>
  <si>
    <t>SEPTEMBER22</t>
  </si>
  <si>
    <t>SEPTEMBER23</t>
  </si>
  <si>
    <t>SEPTEMBER24</t>
  </si>
  <si>
    <t>OCTOBER22</t>
  </si>
  <si>
    <t>OCTOBER23</t>
  </si>
  <si>
    <t>OCTOBER24</t>
  </si>
  <si>
    <t>NOVEMBER21</t>
  </si>
  <si>
    <t>NOVEMBER22</t>
  </si>
  <si>
    <t>NOVEMBER23</t>
  </si>
  <si>
    <t>NOVEMBER24</t>
  </si>
  <si>
    <t>DECEMBER21</t>
  </si>
  <si>
    <t>DECEMBER22</t>
  </si>
  <si>
    <t>DECEMBER23</t>
  </si>
  <si>
    <t>DECEMBER24</t>
  </si>
  <si>
    <t>MAY22</t>
  </si>
  <si>
    <t>MAY23</t>
  </si>
  <si>
    <t>MAY24</t>
  </si>
  <si>
    <t>PREVIOUS</t>
  </si>
  <si>
    <t>DIFF (+)</t>
  </si>
  <si>
    <t>DIFF (-)</t>
  </si>
  <si>
    <t>DIFF (%)</t>
  </si>
  <si>
    <t>MONTH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</si>
  <si>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</si>
  <si>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</si>
  <si>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</si>
  <si>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</si>
  <si>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</si>
  <si>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</si>
  <si>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</si>
  <si>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</si>
  <si>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 xml:space="preserve">Instructions: Just click the green cells and select the months in the drop-down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</si>
</sst>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\-mmm\-yyyy"/>
    <numFmt numFmtId="165" formatCode="#,##0.00_ ;\-#,##0.00\ "/>
    <numFmt numFmtId="166" formatCode="_-* #,##0.000000_-;\-* #,##0.000000_-;_-* &quot;-&quot;??_-;_-@_-"/>
    <numFmt numFmtId="167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94949"/>
      <name val="Arial"/>
      <family val="2"/>
    </font>
    <font>
      <sz val="10"/>
      <name val="Arial"/>
      <family val="2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5" fillId="0" borderId="0">
      <alignment horizontal="left" vertical="center"/>
    </xf>
    <xf numFmtId="0" fontId="1" fillId="0" borderId="0"/>
    <xf numFmtId="0" fontId="6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14" fontId="0" fillId="0" borderId="0" xfId="0" applyNumberFormat="1"/>
    <xf numFmtId="0" fontId="2" fillId="0" borderId="0" xfId="0" applyFont="1"/>
    <xf numFmtId="164" fontId="0" fillId="0" borderId="0" xfId="0" applyNumberFormat="1"/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  <xf numFmtId="16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3" fontId="2" fillId="3" borderId="0" xfId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43" fontId="0" fillId="0" borderId="0" xfId="1" applyFont="1" applyAlignment="1">
      <alignment wrapText="1"/>
    </xf>
    <xf numFmtId="165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/>
    <xf numFmtId="0" fontId="2" fillId="2" borderId="0" xfId="0" applyFont="1" applyFill="1"/>
    <xf numFmtId="43" fontId="0" fillId="0" borderId="0" xfId="1" applyFont="1" applyAlignment="1">
      <alignment horizontal="center"/>
    </xf>
    <xf numFmtId="166" fontId="0" fillId="0" borderId="0" xfId="0" applyNumberForma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3" fontId="0" fillId="0" borderId="0" xfId="1" applyFont="1" applyFill="1" applyAlignment="1">
      <alignment horizontal="center"/>
    </xf>
    <xf numFmtId="43" fontId="2" fillId="0" borderId="0" xfId="1" applyFont="1" applyAlignment="1">
      <alignment horizontal="center"/>
    </xf>
    <xf numFmtId="43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3" fontId="0" fillId="0" borderId="3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3" fontId="0" fillId="0" borderId="0" xfId="1" applyFont="1" applyBorder="1" applyAlignment="1">
      <alignment horizontal="center"/>
    </xf>
    <xf numFmtId="43" fontId="0" fillId="0" borderId="6" xfId="1" applyFont="1" applyBorder="1" applyAlignment="1">
      <alignment horizontal="center"/>
    </xf>
    <xf numFmtId="9" fontId="0" fillId="0" borderId="0" xfId="5" applyFont="1" applyFill="1" applyBorder="1" applyAlignment="1">
      <alignment horizontal="center"/>
    </xf>
    <xf numFmtId="9" fontId="0" fillId="0" borderId="6" xfId="5" applyFon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2" fillId="4" borderId="8" xfId="0" applyNumberFormat="1" applyFont="1" applyFill="1" applyBorder="1" applyAlignment="1">
      <alignment horizontal="center"/>
    </xf>
    <xf numFmtId="43" fontId="0" fillId="0" borderId="8" xfId="1" applyFont="1" applyBorder="1" applyAlignment="1">
      <alignment horizontal="center"/>
    </xf>
    <xf numFmtId="43" fontId="0" fillId="0" borderId="9" xfId="1" applyFont="1" applyBorder="1" applyAlignment="1">
      <alignment horizontal="center"/>
    </xf>
    <xf numFmtId="167" fontId="0" fillId="0" borderId="0" xfId="0" applyNumberFormat="1" applyAlignment="1">
      <alignment horizontal="center"/>
    </xf>
    <xf numFmtId="44" fontId="3" fillId="2" borderId="0" xfId="1" applyNumberFormat="1" applyFont="1" applyFill="1" applyAlignment="1">
      <alignment horizontal="center"/>
    </xf>
    <xf numFmtId="43" fontId="4" fillId="0" borderId="0" xfId="1" applyFont="1" applyAlignment="1">
      <alignment horizontal="center"/>
    </xf>
    <xf numFmtId="49" fontId="2" fillId="4" borderId="0" xfId="0" applyNumberFormat="1" applyFont="1" applyFill="1" applyAlignment="1">
      <alignment horizontal="center"/>
    </xf>
    <xf numFmtId="43" fontId="7" fillId="0" borderId="0" xfId="1" applyFont="1" applyAlignment="1">
      <alignment horizontal="center"/>
    </xf>
  </cellXfs>
  <cellStyles count="6">
    <cellStyle name="Millares" xfId="1" builtinId="3"/>
    <cellStyle name="Normal" xfId="0" builtinId="0"/>
    <cellStyle name="Normal 2" xfId="4" xr:uid="{2C83CA17-DCBD-4382-9CC7-81BC059DDF03}"/>
    <cellStyle name="Normal 4" xfId="3" xr:uid="{82BF6D79-7051-4EFB-824D-B13EDA091F74}"/>
    <cellStyle name="Normal 7" xfId="2" xr:uid="{042FF438-9C89-4717-B2BD-200CEF240574}"/>
    <cellStyle name="Porcentaje" xfId="5" builtinId="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numFmt numFmtId="165" formatCode="#,##0.00_ ;\-#,##0.00\ "/>
    </dxf>
    <dxf>
      <alignment wrapText="1"/>
    </dxf>
    <dxf>
      <alignment wrapText="1"/>
    </dxf>
  </dxfs>
  <tableStyles count="1" defaultTableStyle="TableStyleMedium2" defaultPivotStyle="PivotStyleLight16">
    <tableStyle name="Invisible" pivot="0" table="0" count="0" xr9:uid="{20394524-6785-40D4-9A4B-F196046A08F0}"/>
  </tableStyles>
  <colors>
    <mruColors>
      <color rgb="FFA50021"/>
      <color rgb="FF9900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eetMetadata" Target="metadata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'FREIGHTS TABLE'!$Q$53</c:f>
          <c:strCache>
            <c:ptCount val="1"/>
            <c:pt idx="0">
              <c:v>FREIGTH VARIATION: NOVEMBER TO DECEMBER
(VALUES IN $)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'FREIGHTS TABLE'!$F$53</c:f>
              <c:strCache>
                <c:ptCount val="1"/>
                <c:pt idx="0">
                  <c:v>NOVEMBER24</c:v>
                </c:pt>
              </c:strCache>
            </c:strRef>
          </c:tx>
          <c:spPr>
            <a:gradFill>
              <a:gsLst>
                <a:gs pos="0">
                  <a:schemeClr val="bg2"/>
                </a:gs>
                <a:gs pos="100000">
                  <a:schemeClr val="bg2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1"/>
            <c:plus>
              <c:numRef>
                <c:f>'FREIGHTS TABLE'!$G$49:$N$49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3.0214735142933757</c:v>
                  </c:pt>
                  <c:pt idx="4">
                    <c:v>0</c:v>
                  </c:pt>
                  <c:pt idx="5">
                    <c:v>0</c:v>
                  </c:pt>
                  <c:pt idx="6">
                    <c:v>0.48812836285130157</c:v>
                  </c:pt>
                  <c:pt idx="7">
                    <c:v>1.4807385681961263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25400" cap="flat" cmpd="sng" algn="ctr">
                <a:solidFill>
                  <a:srgbClr val="FF0000"/>
                </a:solidFill>
                <a:round/>
                <a:tailEnd type="triangle" w="med" len="med"/>
              </a:ln>
              <a:effectLst/>
            </c:spPr>
          </c:errBars>
          <c:cat>
            <c:strRef>
              <c:f>'FREIGHTS TABLE'!$E$1:$L$1</c:f>
              <c:strCache>
                <c:ptCount val="8"/>
                <c:pt idx="0">
                  <c:v> PRODUCT A </c:v>
                </c:pt>
                <c:pt idx="1">
                  <c:v> PRODUCT B </c:v>
                </c:pt>
                <c:pt idx="2">
                  <c:v> PRODUCT C </c:v>
                </c:pt>
                <c:pt idx="3">
                  <c:v> PRODUCT D </c:v>
                </c:pt>
                <c:pt idx="4">
                  <c:v> PRODUCT E </c:v>
                </c:pt>
                <c:pt idx="5">
                  <c:v> PRODUCT F </c:v>
                </c:pt>
                <c:pt idx="6">
                  <c:v> PRODUCT G </c:v>
                </c:pt>
                <c:pt idx="7">
                  <c:v> PRODUCT H </c:v>
                </c:pt>
              </c:strCache>
            </c:strRef>
          </c:cat>
          <c:val>
            <c:numRef>
              <c:f>'FREIGHTS TABLE'!$G$53:$N$53</c:f>
              <c:numCache>
                <c:formatCode>_(* #,##0.00_);_(* \(#,##0.00\);_(* "-"??_);_(@_)</c:formatCode>
                <c:ptCount val="8"/>
                <c:pt idx="0">
                  <c:v>10.768384840393075</c:v>
                </c:pt>
                <c:pt idx="1">
                  <c:v>5.2970156492816143</c:v>
                </c:pt>
                <c:pt idx="2">
                  <c:v>8.8616420171338195</c:v>
                </c:pt>
                <c:pt idx="3">
                  <c:v>1.2785264857066241</c:v>
                </c:pt>
                <c:pt idx="4">
                  <c:v>8.640970836174855</c:v>
                </c:pt>
                <c:pt idx="5">
                  <c:v>5.6</c:v>
                </c:pt>
                <c:pt idx="6">
                  <c:v>4.7399032058348274</c:v>
                </c:pt>
                <c:pt idx="7">
                  <c:v>4.759261431803874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F5-432F-BF6A-4F697F37D2D9}"/>
            </c:ext>
          </c:extLst>
        </c:ser>
        <c:ser>
          <c:idx val="1"/>
          <c:order val="1"/>
          <c:tx>
            <c:strRef>
              <c:f>'FREIGHTS TABLE'!$F$54</c:f>
              <c:strCache>
                <c:ptCount val="1"/>
                <c:pt idx="0">
                  <c:v>DECEMBER24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40000"/>
                    <a:lumOff val="60000"/>
                  </a:schemeClr>
                </a:gs>
                <a:gs pos="100000">
                  <a:schemeClr val="accent6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564099F-4CFE-498C-9596-D78FCAB7B1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DF5-432F-BF6A-4F697F37D2D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A10EBEF-DB7E-4219-9B35-99C46C548B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DF5-432F-BF6A-4F697F37D2D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A99F371-D5A5-4A2D-987A-6B6135D6DC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DF5-432F-BF6A-4F697F37D2D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3940624-112B-4E4E-9554-64D55853BF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DF5-432F-BF6A-4F697F37D2D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08C81C6-C8FD-414A-A96E-D873E05894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DF5-432F-BF6A-4F697F37D2D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AF72478-DA36-4D99-BECD-B5EE76A6C0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DF5-432F-BF6A-4F697F37D2D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CB8F14E-4073-4A33-815C-AD05361678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DF5-432F-BF6A-4F697F37D2D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AF0383D-5F43-4AFC-8FDF-2AF2E13DE2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DF5-432F-BF6A-4F697F37D2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Montserrat bold" panose="00000800000000000000" pitchFamily="2" charset="0"/>
                    <a:ea typeface="+mn-ea"/>
                    <a:cs typeface="72 Black" panose="020B0A04030603020204" pitchFamily="34" charset="0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'FREIGHTS TABLE'!$G$50:$N$50</c:f>
                <c:numCache>
                  <c:formatCode>General</c:formatCode>
                  <c:ptCount val="8"/>
                  <c:pt idx="0">
                    <c:v>-0.55838484039307446</c:v>
                  </c:pt>
                  <c:pt idx="1">
                    <c:v>-0.99701564928161446</c:v>
                  </c:pt>
                  <c:pt idx="2">
                    <c:v>-0.76164201713381985</c:v>
                  </c:pt>
                  <c:pt idx="3">
                    <c:v>0</c:v>
                  </c:pt>
                  <c:pt idx="4">
                    <c:v>-1.8709708361748554</c:v>
                  </c:pt>
                  <c:pt idx="5">
                    <c:v>-2.0499999999999998</c:v>
                  </c:pt>
                  <c:pt idx="6">
                    <c:v>0</c:v>
                  </c:pt>
                  <c:pt idx="7">
                    <c:v>0</c:v>
                  </c:pt>
                </c:numCache>
              </c:numRef>
            </c:minus>
            <c:spPr>
              <a:noFill/>
              <a:ln w="25400" cap="flat" cmpd="sng" algn="ctr">
                <a:solidFill>
                  <a:srgbClr val="00B050"/>
                </a:solidFill>
                <a:round/>
                <a:headEnd type="triangle"/>
              </a:ln>
              <a:effectLst/>
            </c:spPr>
          </c:errBars>
          <c:cat>
            <c:strRef>
              <c:f>'FREIGHTS TABLE'!$E$1:$L$1</c:f>
              <c:strCache>
                <c:ptCount val="8"/>
                <c:pt idx="0">
                  <c:v> PRODUCT A </c:v>
                </c:pt>
                <c:pt idx="1">
                  <c:v> PRODUCT B </c:v>
                </c:pt>
                <c:pt idx="2">
                  <c:v> PRODUCT C </c:v>
                </c:pt>
                <c:pt idx="3">
                  <c:v> PRODUCT D </c:v>
                </c:pt>
                <c:pt idx="4">
                  <c:v> PRODUCT E </c:v>
                </c:pt>
                <c:pt idx="5">
                  <c:v> PRODUCT F </c:v>
                </c:pt>
                <c:pt idx="6">
                  <c:v> PRODUCT G </c:v>
                </c:pt>
                <c:pt idx="7">
                  <c:v> PRODUCT H </c:v>
                </c:pt>
              </c:strCache>
            </c:strRef>
          </c:cat>
          <c:val>
            <c:numRef>
              <c:f>'FREIGHTS TABLE'!$G$54:$N$54</c:f>
              <c:numCache>
                <c:formatCode>_(* #,##0.00_);_(* \(#,##0.00\);_(* "-"??_);_(@_)</c:formatCode>
                <c:ptCount val="8"/>
                <c:pt idx="0">
                  <c:v>10.210000000000001</c:v>
                </c:pt>
                <c:pt idx="1">
                  <c:v>4.3</c:v>
                </c:pt>
                <c:pt idx="2">
                  <c:v>8.1</c:v>
                </c:pt>
                <c:pt idx="3">
                  <c:v>4.3</c:v>
                </c:pt>
                <c:pt idx="4">
                  <c:v>6.77</c:v>
                </c:pt>
                <c:pt idx="5">
                  <c:v>3.55</c:v>
                </c:pt>
                <c:pt idx="6">
                  <c:v>5.2280315686861289</c:v>
                </c:pt>
                <c:pt idx="7">
                  <c:v>6.24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'FREIGHTS TABLE'!$G$51:$N$51</c15:f>
                <c15:dlblRangeCache>
                  <c:ptCount val="8"/>
                  <c:pt idx="0">
                    <c:v>-5%</c:v>
                  </c:pt>
                  <c:pt idx="1">
                    <c:v>-19%</c:v>
                  </c:pt>
                  <c:pt idx="2">
                    <c:v>-9%</c:v>
                  </c:pt>
                  <c:pt idx="3">
                    <c:v>236%</c:v>
                  </c:pt>
                  <c:pt idx="4">
                    <c:v>-22%</c:v>
                  </c:pt>
                  <c:pt idx="5">
                    <c:v>-37%</c:v>
                  </c:pt>
                  <c:pt idx="6">
                    <c:v>10%</c:v>
                  </c:pt>
                  <c:pt idx="7">
                    <c:v>31%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7DF5-432F-BF6A-4F697F37D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9261967"/>
        <c:axId val="659262927"/>
      </c:barChart>
      <c:barChart>
        <c:barDir val="col"/>
        <c:grouping val="clustered"/>
        <c:varyColors val="0"/>
        <c:ser>
          <c:idx val="2"/>
          <c:order val="2"/>
          <c:tx>
            <c:v>valores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19050" rIns="360000" bIns="19050" anchor="ctr" anchorCtr="1">
                <a:spAutoFit/>
              </a:bodyPr>
              <a:lstStyle/>
              <a:p>
                <a:pPr>
                  <a:defRPr sz="6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val>
            <c:numRef>
              <c:f>'FREIGHTS TABLE'!$G$53:$N$53</c:f>
              <c:numCache>
                <c:formatCode>_(* #,##0.00_);_(* \(#,##0.00\);_(* "-"??_);_(@_)</c:formatCode>
                <c:ptCount val="8"/>
                <c:pt idx="0">
                  <c:v>10.768384840393075</c:v>
                </c:pt>
                <c:pt idx="1">
                  <c:v>5.2970156492816143</c:v>
                </c:pt>
                <c:pt idx="2">
                  <c:v>8.8616420171338195</c:v>
                </c:pt>
                <c:pt idx="3">
                  <c:v>1.2785264857066241</c:v>
                </c:pt>
                <c:pt idx="4">
                  <c:v>8.640970836174855</c:v>
                </c:pt>
                <c:pt idx="5">
                  <c:v>5.6</c:v>
                </c:pt>
                <c:pt idx="6">
                  <c:v>4.7399032058348274</c:v>
                </c:pt>
                <c:pt idx="7">
                  <c:v>4.759261431803874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B-4B17-86AC-E19B57A6AC8A}"/>
            </c:ext>
          </c:extLst>
        </c:ser>
        <c:ser>
          <c:idx val="3"/>
          <c:order val="3"/>
          <c:tx>
            <c:v>valor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0" tIns="19050" rIns="38100" bIns="19050" anchor="ctr" anchorCtr="1">
                <a:spAutoFit/>
              </a:bodyPr>
              <a:lstStyle/>
              <a:p>
                <a:pPr>
                  <a:defRPr sz="600" b="1" i="1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'FREIGHTS TABLE'!$G$54:$N$54</c:f>
              <c:numCache>
                <c:formatCode>_(* #,##0.00_);_(* \(#,##0.00\);_(* "-"??_);_(@_)</c:formatCode>
                <c:ptCount val="8"/>
                <c:pt idx="0">
                  <c:v>10.210000000000001</c:v>
                </c:pt>
                <c:pt idx="1">
                  <c:v>4.3</c:v>
                </c:pt>
                <c:pt idx="2">
                  <c:v>8.1</c:v>
                </c:pt>
                <c:pt idx="3">
                  <c:v>4.3</c:v>
                </c:pt>
                <c:pt idx="4">
                  <c:v>6.77</c:v>
                </c:pt>
                <c:pt idx="5">
                  <c:v>3.55</c:v>
                </c:pt>
                <c:pt idx="6">
                  <c:v>5.2280315686861289</c:v>
                </c:pt>
                <c:pt idx="7">
                  <c:v>6.24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7B-4B17-86AC-E19B57A6A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1621216"/>
        <c:axId val="641619296"/>
      </c:barChart>
      <c:catAx>
        <c:axId val="659261967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262927"/>
        <c:crosses val="autoZero"/>
        <c:auto val="1"/>
        <c:lblAlgn val="ctr"/>
        <c:lblOffset val="100"/>
        <c:noMultiLvlLbl val="0"/>
      </c:catAx>
      <c:valAx>
        <c:axId val="659262927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_(* #,##0.00_);_(* \(#,##0.00\);_(* &quot;-&quot;??_);_(@_)" sourceLinked="1"/>
        <c:majorTickMark val="none"/>
        <c:minorTickMark val="none"/>
        <c:tickLblPos val="nextTo"/>
        <c:crossAx val="659261967"/>
        <c:crosses val="autoZero"/>
        <c:crossBetween val="between"/>
      </c:valAx>
      <c:valAx>
        <c:axId val="641619296"/>
        <c:scaling>
          <c:orientation val="minMax"/>
        </c:scaling>
        <c:delete val="1"/>
        <c:axPos val="r"/>
        <c:numFmt formatCode="_(* #,##0.00_);_(* \(#,##0.00\);_(* &quot;-&quot;??_);_(@_)" sourceLinked="1"/>
        <c:majorTickMark val="out"/>
        <c:minorTickMark val="none"/>
        <c:tickLblPos val="nextTo"/>
        <c:crossAx val="641621216"/>
        <c:crosses val="max"/>
        <c:crossBetween val="between"/>
      </c:valAx>
      <c:catAx>
        <c:axId val="641621216"/>
        <c:scaling>
          <c:orientation val="minMax"/>
        </c:scaling>
        <c:delete val="1"/>
        <c:axPos val="b"/>
        <c:majorTickMark val="out"/>
        <c:minorTickMark val="none"/>
        <c:tickLblPos val="nextTo"/>
        <c:crossAx val="641619296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bg1"/>
          </a:solidFill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AA6C90-CF7C-45CA-9371-8ABAB9D45592}">
  <sheetPr codeName="Gráfico1"/>
  <sheetViews>
    <sheetView tabSelected="1" zoomScale="14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5978769" cy="380413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F24E63-3868-3C68-63F9-B40476A3D14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tro Cruz Angel Ibrahim" refreshedDate="45098.722439699071" createdVersion="8" refreshedVersion="8" minRefreshableVersion="3" recordCount="398" xr:uid="{592FCFD4-B6CA-426D-9766-55C966202EAF}">
  <cacheSource type="worksheet">
    <worksheetSource ref="A2:AJ400" sheet="sofr vs libor"/>
  </cacheSource>
  <cacheFields count="38">
    <cacheField name="Fecha" numFmtId="164">
      <sharedItems containsSemiMixedTypes="0" containsNonDate="0" containsDate="1" containsString="0" minDate="2021-10-12T00:00:00" maxDate="2023-06-17T00:00:00" count="398"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6T00:00:00"/>
        <d v="2021-10-27T00:00:00"/>
        <d v="2021-10-28T00:00:00"/>
        <d v="2021-10-29T00:00:00"/>
        <d v="2021-11-01T00:00:00"/>
        <d v="2021-11-02T00:00:00"/>
        <d v="2021-11-03T00:00:00"/>
        <d v="2021-11-04T00:00:00"/>
        <d v="2021-11-05T00:00:00"/>
        <d v="2021-11-08T00:00:00"/>
        <d v="2021-11-09T00:00:00"/>
        <d v="2021-11-10T00:00:00"/>
        <d v="2021-11-12T00:00:00"/>
        <d v="2021-11-15T00:00:00"/>
        <d v="2021-11-16T00:00:00"/>
        <d v="2021-11-17T00:00:00"/>
        <d v="2021-11-18T00:00:00"/>
        <d v="2021-11-19T00:00:00"/>
        <d v="2021-11-22T00:00:00"/>
        <d v="2021-11-23T00:00:00"/>
        <d v="2021-11-24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08T00:00:00"/>
        <d v="2021-12-09T00:00:00"/>
        <d v="2021-12-10T00:00:00"/>
        <d v="2021-12-13T00:00:00"/>
        <d v="2021-12-14T00:00:00"/>
        <d v="2021-12-15T00:00:00"/>
        <d v="2021-12-16T00:00:00"/>
        <d v="2021-12-17T00:00:00"/>
        <d v="2021-12-20T00:00:00"/>
        <d v="2021-12-21T00:00:00"/>
        <d v="2021-12-22T00:00:00"/>
        <d v="2021-12-23T00:00:00"/>
        <d v="2021-12-29T00:00:00"/>
        <d v="2021-12-30T00:00:00"/>
        <d v="2022-01-04T00:00:00"/>
        <d v="2022-01-05T00:00:00"/>
        <d v="2022-01-06T00:00:00"/>
        <d v="2022-01-07T00:00:00"/>
        <d v="2022-01-10T00:00:00"/>
        <d v="2022-01-11T00:00:00"/>
        <d v="2022-01-12T00:00:00"/>
        <d v="2022-01-13T00:00:00"/>
        <d v="2022-01-14T00:00:00"/>
        <d v="2022-01-18T00:00:00"/>
        <d v="2022-01-19T00:00:00"/>
        <d v="2022-01-20T00:00:00"/>
        <d v="2022-01-21T00:00:00"/>
        <d v="2022-01-24T00:00:00"/>
        <d v="2022-01-25T00:00:00"/>
        <d v="2022-01-26T00:00:00"/>
        <d v="2022-01-27T00:00:00"/>
        <d v="2022-01-28T00:00:00"/>
        <d v="2022-01-31T00:00:00"/>
        <d v="2022-02-01T00:00:00"/>
        <d v="2022-02-02T00:00:00"/>
        <d v="2022-02-03T00:00:00"/>
        <d v="2022-02-04T00:00:00"/>
        <d v="2022-02-07T00:00:00"/>
        <d v="2022-02-08T00:00:00"/>
        <d v="2022-02-09T00:00:00"/>
        <d v="2022-02-10T00:00:00"/>
        <d v="2022-02-11T00:00:00"/>
        <d v="2022-02-14T00:00:00"/>
        <d v="2022-02-15T00:00:00"/>
        <d v="2022-02-16T00:00:00"/>
        <d v="2022-02-17T00:00:00"/>
        <d v="2022-02-18T00:00:00"/>
        <d v="2022-02-22T00:00:00"/>
        <d v="2022-02-23T00:00:00"/>
        <d v="2022-02-24T00:00:00"/>
        <d v="2022-02-25T00:00:00"/>
        <d v="2022-02-28T00:00:00"/>
        <d v="2022-03-01T00:00:00"/>
        <d v="2022-03-02T00:00:00"/>
        <d v="2022-03-03T00:00:00"/>
        <d v="2022-03-04T00:00:00"/>
        <d v="2022-03-07T00:00:00"/>
        <d v="2022-03-08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18T00:00:00"/>
        <d v="2022-03-21T00:00:00"/>
        <d v="2022-03-22T00:00:00"/>
        <d v="2022-03-23T00:00:00"/>
        <d v="2022-03-24T00:00:00"/>
        <d v="2022-03-25T00:00:00"/>
        <d v="2022-03-28T00:00:00"/>
        <d v="2022-03-29T00:00:00"/>
        <d v="2022-03-30T00:00:00"/>
        <d v="2022-03-31T00:00:00"/>
        <d v="2022-04-01T00:00:00"/>
        <d v="2022-04-04T00:00:00"/>
        <d v="2022-04-05T00:00:00"/>
        <d v="2022-04-06T00:00:00"/>
        <d v="2022-04-07T00:00:00"/>
        <d v="2022-04-08T00:00:00"/>
        <d v="2022-04-11T00:00:00"/>
        <d v="2022-04-12T00:00:00"/>
        <d v="2022-04-13T00:00:00"/>
        <d v="2022-04-14T00:00:00"/>
        <d v="2022-04-19T00:00:00"/>
        <d v="2022-04-20T00:00:00"/>
        <d v="2022-04-21T00:00:00"/>
        <d v="2022-04-22T00:00:00"/>
        <d v="2022-04-25T00:00:00"/>
        <d v="2022-04-26T00:00:00"/>
        <d v="2022-04-27T00:00:00"/>
        <d v="2022-04-28T00:00:00"/>
        <d v="2022-04-29T00:00:00"/>
        <d v="2022-05-03T00:00:00"/>
        <d v="2022-05-04T00:00:00"/>
        <d v="2022-05-05T00:00:00"/>
        <d v="2022-05-06T00:00:00"/>
        <d v="2022-05-09T00:00:00"/>
        <d v="2022-05-10T00:00:00"/>
        <d v="2022-05-11T00:00:00"/>
        <d v="2022-05-12T00:00:00"/>
        <d v="2022-05-13T00:00:00"/>
        <d v="2022-05-16T00:00:00"/>
        <d v="2022-05-17T00:00:00"/>
        <d v="2022-05-18T00:00:00"/>
        <d v="2022-05-19T00:00:00"/>
        <d v="2022-05-20T00:00:00"/>
        <d v="2022-05-23T00:00:00"/>
        <d v="2022-05-24T00:00:00"/>
        <d v="2022-05-25T00:00:00"/>
        <d v="2022-05-26T00:00:00"/>
        <d v="2022-05-27T00:00:00"/>
        <d v="2022-05-31T00:00:00"/>
        <d v="2022-06-01T00:00:00"/>
        <d v="2022-06-06T00:00:00"/>
        <d v="2022-06-07T00:00:00"/>
        <d v="2022-06-08T00:00:00"/>
        <d v="2022-06-09T00:00:00"/>
        <d v="2022-06-10T00:00:00"/>
        <d v="2022-06-13T00:00:00"/>
        <d v="2022-06-14T00:00:00"/>
        <d v="2022-06-15T00:00:00"/>
        <d v="2022-06-16T00:00:00"/>
        <d v="2022-06-17T00:00:00"/>
        <d v="2022-06-21T00:00:00"/>
        <d v="2022-06-22T00:00:00"/>
        <d v="2022-06-23T00:00:00"/>
        <d v="2022-06-24T00:00:00"/>
        <d v="2022-06-27T00:00:00"/>
        <d v="2022-06-28T00:00:00"/>
        <d v="2022-06-29T00:00:00"/>
        <d v="2022-06-30T00:00:00"/>
        <d v="2022-07-01T00:00:00"/>
        <d v="2022-07-05T00:00:00"/>
        <d v="2022-07-06T00:00:00"/>
        <d v="2022-07-07T00:00:00"/>
        <d v="2022-07-08T00:00:00"/>
        <d v="2022-07-11T00:00:00"/>
        <d v="2022-07-12T00:00:00"/>
        <d v="2022-07-13T00:00:00"/>
        <d v="2022-07-14T00:00:00"/>
        <d v="2022-07-15T00:00:00"/>
        <d v="2022-07-18T00:00:00"/>
        <d v="2022-07-19T00:00:00"/>
        <d v="2022-07-20T00:00:00"/>
        <d v="2022-07-21T00:00:00"/>
        <d v="2022-07-22T00:00:00"/>
        <d v="2022-07-25T00:00:00"/>
        <d v="2022-07-26T00:00:00"/>
        <d v="2022-07-27T00:00:00"/>
        <d v="2022-07-28T00:00:00"/>
        <d v="2022-07-29T00:00:00"/>
        <d v="2022-08-01T00:00:00"/>
        <d v="2022-08-02T00:00:00"/>
        <d v="2022-08-03T00:00:00"/>
        <d v="2022-08-04T00:00:00"/>
        <d v="2022-08-05T00:00:00"/>
        <d v="2022-08-08T00:00:00"/>
        <d v="2022-08-09T00:00:00"/>
        <d v="2022-08-10T00:00:00"/>
        <d v="2022-08-11T00:00:00"/>
        <d v="2022-08-12T00:00:00"/>
        <d v="2022-08-15T00:00:00"/>
        <d v="2022-08-16T00:00:00"/>
        <d v="2022-08-17T00:00:00"/>
        <d v="2022-08-18T00:00:00"/>
        <d v="2022-08-19T00:00:00"/>
        <d v="2022-08-22T00:00:00"/>
        <d v="2022-08-23T00:00:00"/>
        <d v="2022-08-24T00:00:00"/>
        <d v="2022-08-25T00:00:00"/>
        <d v="2022-08-26T00:00:00"/>
        <d v="2022-08-30T00:00:00"/>
        <d v="2022-08-31T00:00:00"/>
        <d v="2022-09-01T00:00:00"/>
        <d v="2022-09-02T00:00:00"/>
        <d v="2022-09-06T00:00:00"/>
        <d v="2022-09-07T00:00:00"/>
        <d v="2022-09-08T00:00:00"/>
        <d v="2022-09-09T00:00:00"/>
        <d v="2022-09-12T00:00:00"/>
        <d v="2022-09-13T00:00:00"/>
        <d v="2022-09-14T00:00:00"/>
        <d v="2022-09-15T00:00:00"/>
        <d v="2022-09-16T00:00:00"/>
        <d v="2022-09-20T00:00:00"/>
        <d v="2022-09-21T00:00:00"/>
        <d v="2022-09-22T00:00:00"/>
        <d v="2022-09-23T00:00:00"/>
        <d v="2022-09-26T00:00:00"/>
        <d v="2022-09-27T00:00:00"/>
        <d v="2022-09-28T00:00:00"/>
        <d v="2022-09-29T00:00:00"/>
        <d v="2022-09-30T00:00:00"/>
        <d v="2022-10-03T00:00:00"/>
        <d v="2022-10-04T00:00:00"/>
        <d v="2022-10-05T00:00:00"/>
        <d v="2022-10-06T00:00:00"/>
        <d v="2022-10-07T00:00:00"/>
        <d v="2022-10-11T00:00:00"/>
        <d v="2022-10-12T00:00:00"/>
        <d v="2022-10-13T00:00:00"/>
        <d v="2022-10-14T00:00:00"/>
        <d v="2022-10-17T00:00:00"/>
        <d v="2022-10-18T00:00:00"/>
        <d v="2022-10-19T00:00:00"/>
        <d v="2022-10-20T00:00:00"/>
        <d v="2022-10-21T00:00:00"/>
        <d v="2022-10-24T00:00:00"/>
        <d v="2022-10-25T00:00:00"/>
        <d v="2022-10-26T00:00:00"/>
        <d v="2022-10-27T00:00:00"/>
        <d v="2022-10-28T00:00:00"/>
        <d v="2022-10-31T00:00:00"/>
        <d v="2022-11-01T00:00:00"/>
        <d v="2022-11-02T00:00:00"/>
        <d v="2022-11-03T00:00:00"/>
        <d v="2022-11-04T00:00:00"/>
        <d v="2022-11-07T00:00:00"/>
        <d v="2022-11-08T00:00:00"/>
        <d v="2022-11-09T00:00:00"/>
        <d v="2022-11-10T00:00:00"/>
        <d v="2022-11-14T00:00:00"/>
        <d v="2022-11-15T00:00:00"/>
        <d v="2022-11-16T00:00:00"/>
        <d v="2022-11-17T00:00:00"/>
        <d v="2022-11-18T00:00:00"/>
        <d v="2022-11-21T00:00:00"/>
        <d v="2022-11-22T00:00:00"/>
        <d v="2022-11-23T00:00:00"/>
        <d v="2022-11-29T00:00:00"/>
        <d v="2022-11-30T00:00:00"/>
        <d v="2022-12-01T00:00:00"/>
        <d v="2022-12-02T00:00:00"/>
        <d v="2022-12-05T00:00:00"/>
        <d v="2022-12-09T00:00:00"/>
        <d v="2022-12-12T00:00:00"/>
        <d v="2022-12-13T00:00:00"/>
        <d v="2022-12-14T00:00:00"/>
        <d v="2022-12-15T00:00:00"/>
        <d v="2022-12-16T00:00:00"/>
        <d v="2022-12-19T00:00:00"/>
        <d v="2022-12-22T00:00:00"/>
        <d v="2022-12-23T00:00:00"/>
        <d v="2022-12-28T00:00:00"/>
        <d v="2022-12-29T00:00:00"/>
        <d v="2022-12-30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3T00:00:00"/>
        <d v="2023-01-17T00:00:00"/>
        <d v="2023-01-18T00:00:00"/>
        <d v="2023-01-19T00:00:00"/>
        <d v="2023-01-20T00:00:00"/>
        <d v="2023-01-23T00:00:00"/>
        <d v="2023-01-24T00:00:00"/>
        <d v="2023-01-25T00:00:00"/>
        <d v="2023-01-26T00:00:00"/>
        <d v="2023-01-27T00:00:00"/>
        <d v="2023-01-30T00:00:00"/>
        <d v="2023-01-31T00:00:00"/>
        <d v="2023-02-01T00:00:00"/>
        <d v="2023-02-02T00:00:00"/>
        <d v="2023-02-03T00:00:00"/>
        <d v="2023-02-06T00:00:00"/>
        <d v="2023-02-07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4T00:00:00"/>
        <d v="2023-03-15T00:00:00"/>
        <d v="2023-03-16T00:00:00"/>
        <d v="2023-03-17T00:00:00"/>
        <d v="2023-03-20T00:00:00"/>
        <d v="2023-03-21T00:00:00"/>
        <d v="2023-03-22T00:00:00"/>
        <d v="2023-03-23T00:00:00"/>
        <d v="2023-03-24T00:00:00"/>
        <d v="2023-03-27T00:00:00"/>
        <d v="2023-03-28T00:00:00"/>
        <d v="2023-03-29T00:00:00"/>
        <d v="2023-03-30T00:00:00"/>
        <d v="2023-03-31T00:00:00"/>
        <d v="2023-04-03T00:00:00"/>
        <d v="2023-04-04T00:00:00"/>
        <d v="2023-04-05T00:00:00"/>
        <d v="2023-04-06T00:00:00"/>
        <d v="2023-04-11T00:00:00"/>
        <d v="2023-04-12T00:00:00"/>
        <d v="2023-04-13T00:00:00"/>
        <d v="2023-04-14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7T00:00:00"/>
        <d v="2023-04-28T00:00:00"/>
        <d v="2023-05-02T00:00:00"/>
        <d v="2023-05-03T00:00:00"/>
        <d v="2023-05-04T00:00:00"/>
        <d v="2023-05-05T00:00:00"/>
        <d v="2023-05-09T00:00:00"/>
        <d v="2023-05-10T00:00:00"/>
        <d v="2023-05-11T00:00:00"/>
        <d v="2023-05-12T00:00:00"/>
        <d v="2023-05-15T00:00:00"/>
        <d v="2023-05-16T00:00:00"/>
        <d v="2023-05-17T00:00:00"/>
        <d v="2023-05-18T00:00:00"/>
        <d v="2023-05-19T00:00:00"/>
        <d v="2023-05-22T00:00:00"/>
        <d v="2023-05-23T00:00:00"/>
        <d v="2023-05-24T00:00:00"/>
        <d v="2023-05-25T00:00:00"/>
        <d v="2023-05-26T00:00:00"/>
        <d v="2023-05-30T00:00:00"/>
        <d v="2023-05-31T00:00:00"/>
        <d v="2023-06-01T00:00:00"/>
        <d v="2023-06-02T00:00:00"/>
        <d v="2023-06-05T00:00:00"/>
        <d v="2023-06-06T00:00:00"/>
        <d v="2023-06-07T00:00:00"/>
        <d v="2023-06-08T00:00:00"/>
        <d v="2023-06-09T00:00:00"/>
        <d v="2023-06-12T00:00:00"/>
        <d v="2023-06-13T00:00:00"/>
        <d v="2023-06-14T00:00:00"/>
        <d v="2023-06-15T00:00:00"/>
        <d v="2023-06-16T00:00:00"/>
      </sharedItems>
      <fieldGroup par="37" base="0">
        <rangePr groupBy="months" startDate="2021-10-12T00:00:00" endDate="2023-06-17T00:00:00"/>
        <groupItems count="14">
          <s v="&lt;12/10/2021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7/06/2023"/>
        </groupItems>
      </fieldGroup>
    </cacheField>
    <cacheField name="Libor" numFmtId="0">
      <sharedItems containsSemiMixedTypes="0" containsString="0" containsNumber="1" minValue="8.0379999999999993E-2" maxValue="5.2224300000000001"/>
    </cacheField>
    <cacheField name="SOFR 54" numFmtId="0">
      <sharedItems containsSemiMixedTypes="0" containsString="0" containsNumber="1" minValue="4.3434E-2" maxValue="5.2204899999999999"/>
    </cacheField>
    <cacheField name="SOFR OVERNIGHT" numFmtId="0">
      <sharedItems containsSemiMixedTypes="0" containsString="0" containsNumber="1" minValue="0.03" maxValue="5.08"/>
    </cacheField>
    <cacheField name="SOFR 30 " numFmtId="0">
      <sharedItems containsSemiMixedTypes="0" containsString="0" containsNumber="1" minValue="4.1450000000000001E-2" maxValue="5.1742400000000002"/>
    </cacheField>
    <cacheField name="SOFR 17" numFmtId="0">
      <sharedItems containsSemiMixedTypes="0" containsString="0" containsNumber="1" minValue="3.669E-2" maxValue="5.1319900000000001"/>
    </cacheField>
    <cacheField name="Cot Die ATTGY00" numFmtId="0">
      <sharedItems containsSemiMixedTypes="0" containsString="0" containsNumber="1" minValue="200.83" maxValue="455.09"/>
    </cacheField>
    <cacheField name="Kfin Diesel libor" numFmtId="0">
      <sharedItems containsSemiMixedTypes="0" containsString="0" containsNumber="1" minValue="8.5398271466666661E-2" maxValue="0.46012038656966664"/>
    </cacheField>
    <cacheField name="Kfin Diesel SOFR54" numFmtId="0">
      <sharedItems containsSemiMixedTypes="0" containsString="0" containsNumber="1" minValue="0.50382380354040002" maxValue="2.007074017116"/>
    </cacheField>
    <cacheField name="Kfin Diesel SOFR17" numFmtId="0">
      <sharedItems containsSemiMixedTypes="0" containsString="0" containsNumber="1" minValue="7.8490331998166671E-2" maxValue="0.43824628383899988"/>
    </cacheField>
    <cacheField name="Impacto Diesel (USD/BBL)" numFmtId="43">
      <sharedItems containsSemiMixedTypes="0" containsString="0" containsNumber="1" minValue="0.41842553207373334" maxValue="1.5469536305463334"/>
    </cacheField>
    <cacheField name="Impacto Diesel SOFR17  vs libor(USD/BBL)" numFmtId="43">
      <sharedItems containsSemiMixedTypes="0" containsString="0" containsNumber="1" minValue="-5.1743229346666697E-2" maxValue="-6.0929725499999643E-3"/>
    </cacheField>
    <cacheField name="Cot Reg RP PGACT00" numFmtId="0">
      <sharedItems containsSemiMixedTypes="0" containsString="0" containsNumber="1" minValue="195.86" maxValue="432.62"/>
    </cacheField>
    <cacheField name="Kfin Reg libor" numFmtId="0">
      <sharedItems containsSemiMixedTypes="0" containsString="0" containsNumber="1" minValue="8.3348678933333309E-2" maxValue="0.38944103343366665"/>
    </cacheField>
    <cacheField name="Kfin Reg RP SOFR54" numFmtId="0">
      <sharedItems containsSemiMixedTypes="0" containsString="0" containsNumber="1" minValue="0.49173183155879996" maxValue="1.5661800963396"/>
    </cacheField>
    <cacheField name="Kfin Reg RP SOFR17" numFmtId="0">
      <sharedItems containsSemiMixedTypes="0" containsString="0" containsNumber="1" minValue="7.6606532763833321E-2" maxValue="0.37688546731266659"/>
    </cacheField>
    <cacheField name="Impacto  RegRP (USD/BBL)" numFmtId="43">
      <sharedItems containsSemiMixedTypes="0" containsString="0" containsNumber="1" minValue="0.40831019729429996" maxValue="1.1767390629059333"/>
    </cacheField>
    <cacheField name="Impacto  RegRP SOFR17 vs libor(USD/BBL)" numFmtId="43">
      <sharedItems containsSemiMixedTypes="0" containsString="0" containsNumber="1" minValue="-4.782316276266671E-2" maxValue="-5.54518024666667E-3"/>
    </cacheField>
    <cacheField name="Cot Jet PJABO00" numFmtId="0">
      <sharedItems containsSemiMixedTypes="0" containsString="0" containsNumber="1" minValue="187.78" maxValue="441.19"/>
    </cacheField>
    <cacheField name="Kfin Jet libor" numFmtId="0">
      <sharedItems containsSemiMixedTypes="0" containsString="0" containsNumber="1" minValue="7.9849063466666648E-2" maxValue="0.50144126866633332"/>
    </cacheField>
    <cacheField name="Kfin Jet SOFR54" numFmtId="0">
      <sharedItems containsSemiMixedTypes="0" containsString="0" containsNumber="1" minValue="0.47108516570639991" maxValue="2.0665515584951999"/>
    </cacheField>
    <cacheField name="Kfin Jet SOFR17" numFmtId="0">
      <sharedItems containsSemiMixedTypes="0" containsString="0" containsNumber="1" minValue="7.3390004195666658E-2" maxValue="0.48529461074733332"/>
    </cacheField>
    <cacheField name="Impacto  Jet (USD/BBL)" numFmtId="43">
      <sharedItems containsSemiMixedTypes="0" containsString="0" containsNumber="1" minValue="0.39123610223973326" maxValue="1.5651102898288665"/>
    </cacheField>
    <cacheField name="Impacto  Jet SOFR17 vs libor (USD/BBL)" numFmtId="43">
      <sharedItems containsSemiMixedTypes="0" containsString="0" containsNumber="1" minValue="-4.9946384879999944E-2" maxValue="-5.9381039666666635E-3"/>
    </cacheField>
    <cacheField name="Cot Prem RP AAMG00" numFmtId="0">
      <sharedItems containsSemiMixedTypes="0" containsString="0" containsNumber="1" minValue="203.85" maxValue="497.62"/>
    </cacheField>
    <cacheField name="Kfin PremRP libor" numFmtId="0">
      <sharedItems containsSemiMixedTypes="0" containsString="0" containsNumber="1" minValue="8.749361606883331E-2" maxValue="0.43967673716283334"/>
    </cacheField>
    <cacheField name="Kfin PremRP SOFR54" numFmtId="0">
      <sharedItems containsSemiMixedTypes="0" containsString="0" containsNumber="1" minValue="0.51394045973759994" maxValue="1.7682085231145996"/>
    </cacheField>
    <cacheField name="Kfin PremRP SOFR17" numFmtId="0">
      <sharedItems containsSemiMixedTypes="0" containsString="0" containsNumber="1" minValue="8.0067261688166663E-2" maxValue="0.42550157360433322"/>
    </cacheField>
    <cacheField name="Impacto Prem RP-ZM (USD/BBL)" numFmtId="43">
      <sharedItems containsSemiMixedTypes="0" containsString="0" containsNumber="1" minValue="0.42644684366876662" maxValue="1.3331350719497999"/>
    </cacheField>
    <cacheField name="Impacto Prem RP-ZM SOFR17 vs libor (USD/BBL)" numFmtId="43">
      <sharedItems containsSemiMixedTypes="0" containsString="0" containsNumber="1" minValue="-5.4951627695999983E-2" maxValue="-5.7498280174999583E-3"/>
    </cacheField>
    <cacheField name="Cot Reg AAMFB00" numFmtId="0">
      <sharedItems containsSemiMixedTypes="0" containsString="0" containsNumber="1" minValue="189.36" maxValue="430.37"/>
    </cacheField>
    <cacheField name="Kfin RegZM libor" numFmtId="0">
      <sharedItems containsSemiMixedTypes="0" containsString="0" containsNumber="1" minValue="8.2285612266666641E-2" maxValue="0.39325201785449998"/>
    </cacheField>
    <cacheField name="Kfin RegZM SOFR54" numFmtId="0">
      <sharedItems containsSemiMixedTypes="0" containsString="0" containsNumber="1" minValue="0.48382529045759998" maxValue="1.5815063907845999"/>
    </cacheField>
    <cacheField name="Kfin RegZM SOFR17" numFmtId="0">
      <sharedItems containsSemiMixedTypes="0" containsString="0" containsNumber="1" minValue="7.5375591488166652E-2" maxValue="0.38057358572099997"/>
    </cacheField>
    <cacheField name="Impacto RegZM (USD/BBL)" numFmtId="0">
      <sharedItems containsSemiMixedTypes="0" containsString="0" containsNumber="1" minValue="0.40145850378876669" maxValue="1.1882543729300998"/>
    </cacheField>
    <cacheField name="Impacto RegZM SOFR17 vs libor(USD/BBL)" numFmtId="43">
      <sharedItems containsSemiMixedTypes="0" containsString="0" containsNumber="1" minValue="-4.7351859295999998E-2" maxValue="-5.2852222675000005E-3"/>
    </cacheField>
    <cacheField name="Trimestres" numFmtId="0" databaseField="0">
      <fieldGroup base="0">
        <rangePr groupBy="quarters" startDate="2021-10-12T00:00:00" endDate="2023-06-17T00:00:00"/>
        <groupItems count="6">
          <s v="&lt;12/10/2021"/>
          <s v="Trim.1"/>
          <s v="Trim.2"/>
          <s v="Trim.3"/>
          <s v="Trim.4"/>
          <s v="&gt;17/06/2023"/>
        </groupItems>
      </fieldGroup>
    </cacheField>
    <cacheField name="Años" numFmtId="0" databaseField="0">
      <fieldGroup base="0">
        <rangePr groupBy="years" startDate="2021-10-12T00:00:00" endDate="2023-06-17T00:00:00"/>
        <groupItems count="5">
          <s v="&lt;12/10/2021"/>
          <s v="2021"/>
          <s v="2022"/>
          <s v="2023"/>
          <s v="&gt;17/06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8">
  <r>
    <x v="0"/>
    <n v="8.788E-2"/>
    <n v="5.3393999999999997E-2"/>
    <n v="0.05"/>
    <n v="5.2670000000000002E-2"/>
    <n v="5.1470000000000002E-2"/>
    <n v="244.9"/>
    <n v="0.10384075104666665"/>
    <n v="0.61458591007800001"/>
    <n v="9.5757912261666647E-2"/>
    <n v="0.51074515903133333"/>
    <n v="-8.0828387850000044E-3"/>
    <n v="238.29"/>
    <n v="0.10103802599799998"/>
    <n v="0.59799786244380004"/>
    <n v="9.3173347949499996E-2"/>
    <n v="0.49695983644580005"/>
    <n v="-7.8646780484999818E-3"/>
    <n v="229.3"/>
    <n v="9.7226150326666663E-2"/>
    <n v="0.57543711384600005"/>
    <n v="8.9658184081666661E-2"/>
    <n v="0.4782109635193334"/>
    <n v="-7.5679662450000018E-3"/>
    <n v="246.04"/>
    <n v="0.10432412571466665"/>
    <n v="0.61744678364880001"/>
    <n v="9.6203661628666642E-2"/>
    <n v="0.51312265793413336"/>
    <n v="-8.1204640860000066E-3"/>
    <n v="232.54"/>
    <n v="9.8599952014666647E-2"/>
    <n v="0.58356801767879996"/>
    <n v="9.092505070366666E-2"/>
    <n v="0.48496806566413331"/>
    <n v="-7.6749013109999875E-3"/>
  </r>
  <r>
    <x v="1"/>
    <n v="9.0249999999999997E-2"/>
    <n v="5.3311999999999998E-2"/>
    <n v="0.05"/>
    <n v="5.2339999999999998E-2"/>
    <n v="5.1290000000000002E-2"/>
    <n v="246.01"/>
    <n v="0.10442704232916666"/>
    <n v="0.61735878862560001"/>
    <n v="9.6183148825166667E-2"/>
    <n v="0.51293174629643334"/>
    <n v="-8.2438935039999967E-3"/>
    <n v="241.1"/>
    <n v="0.10234283120833332"/>
    <n v="0.60503720961600005"/>
    <n v="9.4263473768333328E-2"/>
    <n v="0.50269437840766673"/>
    <n v="-8.0793574399999901E-3"/>
    <n v="230.11"/>
    <n v="9.7677763954166663E-2"/>
    <n v="0.57745795232160002"/>
    <n v="8.9966685810166661E-2"/>
    <n v="0.47978018836743336"/>
    <n v="-7.7110781440000026E-3"/>
    <n v="247.8"/>
    <n v="0.10518686674999998"/>
    <n v="0.62185076956800012"/>
    <n v="9.6882989629999999E-2"/>
    <n v="0.51666390281800012"/>
    <n v="-8.3038771199999833E-3"/>
    <n v="235.8"/>
    <n v="0.10009307175"/>
    <n v="0.59173693084800005"/>
    <n v="9.2191319430000002E-2"/>
    <n v="0.49164385909800007"/>
    <n v="-7.9017523199999967E-3"/>
  </r>
  <r>
    <x v="2"/>
    <n v="8.5879999999999998E-2"/>
    <n v="5.3185999999999997E-2"/>
    <n v="0.05"/>
    <n v="5.2429999999999997E-2"/>
    <n v="5.1339999999999997E-2"/>
    <n v="250.1"/>
    <n v="0.10594641161999997"/>
    <n v="0.62760273571800007"/>
    <n v="9.7784706576666644E-2"/>
    <n v="0.52165632409800011"/>
    <n v="-8.1617050433333282E-3"/>
    <n v="243.5"/>
    <n v="0.10315054469999997"/>
    <n v="0.61104064833000005"/>
    <n v="9.5204222516666645E-2"/>
    <n v="0.50789010363000009"/>
    <n v="-7.9463221833333264E-3"/>
    <n v="233.39"/>
    <n v="9.8867784917999982E-2"/>
    <n v="0.58567054174019995"/>
    <n v="9.1251390115666645E-2"/>
    <n v="0.48680275682219998"/>
    <n v="-7.6163948023333372E-3"/>
    <n v="249.5"/>
    <n v="0.10569224189999998"/>
    <n v="0.62609709141000003"/>
    <n v="9.755011711666664E-2"/>
    <n v="0.52040484950999999"/>
    <n v="-8.1421247833333432E-3"/>
    <n v="237.75"/>
    <n v="0.10071475154999998"/>
    <n v="0.59661155704500002"/>
    <n v="9.2956073524999988E-2"/>
    <n v="0.49589680549500004"/>
    <n v="-7.7586780249999932E-3"/>
  </r>
  <r>
    <x v="3"/>
    <n v="8.0379999999999993E-2"/>
    <n v="5.3124000000000005E-2"/>
    <n v="0.05"/>
    <n v="5.2900000000000003E-2"/>
    <n v="5.16E-2"/>
    <n v="251.17"/>
    <n v="0.10612569634566664"/>
    <n v="0.63027799070040003"/>
    <n v="9.8216009779999988E-2"/>
    <n v="0.52415229435473343"/>
    <n v="-7.9096865656666515E-3"/>
    <n v="247.39"/>
    <n v="0.10452855045966665"/>
    <n v="0.62079257920679998"/>
    <n v="9.6737901259999995E-2"/>
    <n v="0.51626402874713329"/>
    <n v="-7.7906491996666549E-3"/>
    <n v="233.87"/>
    <n v="9.8816007502333325E-2"/>
    <n v="0.58686592222439993"/>
    <n v="9.1451121580000003E-2"/>
    <n v="0.4880499147220666"/>
    <n v="-7.3648859223333224E-3"/>
    <n v="253.39"/>
    <n v="0.10706370265966664"/>
    <n v="0.63584878792679989"/>
    <n v="9.9084105259999986E-2"/>
    <n v="0.52878508526713319"/>
    <n v="-7.9795973996666519E-3"/>
    <n v="241.64"/>
    <n v="0.10209902960133331"/>
    <n v="0.60636371251679999"/>
    <n v="9.4489455759999993E-2"/>
    <n v="0.50426468291546667"/>
    <n v="-7.6095738413333169E-3"/>
  </r>
  <r>
    <x v="4"/>
    <n v="8.5629999999999998E-2"/>
    <n v="5.3350000000000002E-2"/>
    <n v="0.05"/>
    <n v="5.2690000000000001E-2"/>
    <n v="5.1479999999999998E-2"/>
    <n v="248.97"/>
    <n v="0.10545538055149999"/>
    <n v="0.62479282918500001"/>
    <n v="9.7349809493999989E-2"/>
    <n v="0.51933744863350007"/>
    <n v="-8.1055710574999967E-3"/>
    <n v="245.66"/>
    <n v="0.10405337505033331"/>
    <n v="0.61648634943000002"/>
    <n v="9.6055565731999998E-2"/>
    <n v="0.51243297437966673"/>
    <n v="-7.9978093183333127E-3"/>
    <n v="231.17"/>
    <n v="9.7915894774833312E-2"/>
    <n v="0.58012354228499996"/>
    <n v="9.0389827933999994E-2"/>
    <n v="0.48220764751016665"/>
    <n v="-7.5260668408333176E-3"/>
    <n v="253.66"/>
    <n v="0.10744190798366664"/>
    <n v="0.63656243342999996"/>
    <n v="9.9183647331999997E-2"/>
    <n v="0.52912052544633337"/>
    <n v="-8.2582606516666407E-3"/>
    <n v="241.41"/>
    <n v="0.10225321692949998"/>
    <n v="0.60582092980500002"/>
    <n v="9.4393772382000002E-2"/>
    <n v="0.50356771287550006"/>
    <n v="-7.859444547499983E-3"/>
  </r>
  <r>
    <x v="5"/>
    <n v="8.5629999999999998E-2"/>
    <n v="5.1505999999999996E-2"/>
    <n v="0.03"/>
    <n v="5.0029999999999998E-2"/>
    <n v="4.1050000000000003E-2"/>
    <n v="250.42"/>
    <n v="0.10606955214566666"/>
    <n v="0.62814070148759993"/>
    <n v="9.7398751298333322E-2"/>
    <n v="0.52207114934193322"/>
    <n v="-8.6708008473333348E-3"/>
    <n v="245.8"/>
    <n v="0.10411267437666666"/>
    <n v="0.6165521301239999"/>
    <n v="9.5601841183333328E-2"/>
    <n v="0.51243945574733329"/>
    <n v="-8.5108331933333309E-3"/>
    <n v="232.82"/>
    <n v="9.8614779692333315E-2"/>
    <n v="0.58399376295959993"/>
    <n v="9.055337943166665E-2"/>
    <n v="0.48537898326726658"/>
    <n v="-8.0614002606666652E-3"/>
    <n v="254.55"/>
    <n v="0.1078188822725"/>
    <n v="0.63850018194899993"/>
    <n v="9.9005080037499998E-2"/>
    <n v="0.53068129967649991"/>
    <n v="-8.8138022350000012E-3"/>
    <n v="239.55"/>
    <n v="0.10146538302249999"/>
    <n v="0.60087495024899995"/>
    <n v="9.3170956287499995E-2"/>
    <n v="0.49940956722649998"/>
    <n v="-8.2944267349999989E-3"/>
  </r>
  <r>
    <x v="6"/>
    <n v="8.5750000000000007E-2"/>
    <n v="4.9621999999999999E-2"/>
    <n v="0.03"/>
    <n v="4.8370000000000003E-2"/>
    <n v="4.0140000000000002E-2"/>
    <n v="253.58"/>
    <n v="0.10741405785833333"/>
    <n v="0.6357661044588"/>
    <n v="9.8582039737999991E-2"/>
    <n v="0.52835204660046664"/>
    <n v="-8.8320181203333376E-3"/>
    <n v="249.89"/>
    <n v="0.10585100922083333"/>
    <n v="0.62651467719539988"/>
    <n v="9.7147511278999982E-2"/>
    <n v="0.52066366797456654"/>
    <n v="-8.7034979418333519E-3"/>
    <n v="235.23"/>
    <n v="9.9641173712499989E-2"/>
    <n v="0.5897596843277999"/>
    <n v="9.1448273552999976E-2"/>
    <n v="0.49011851061529993"/>
    <n v="-8.1929001595000134E-3"/>
    <n v="259.39"/>
    <n v="0.10987511817916666"/>
    <n v="0.6503327148653999"/>
    <n v="0.10084074172899998"/>
    <n v="0.54045759668623328"/>
    <n v="-9.0343764501666785E-3"/>
    <n v="244.39"/>
    <n v="0.10352126192916666"/>
    <n v="0.61272528696539985"/>
    <n v="9.5009325228999991E-2"/>
    <n v="0.50920402503623319"/>
    <n v="-8.5119367001666724E-3"/>
  </r>
  <r>
    <x v="7"/>
    <n v="8.9249999999999996E-2"/>
    <n v="4.3434E-2"/>
    <n v="0.03"/>
    <n v="4.2130000000000001E-2"/>
    <n v="3.669E-2"/>
    <n v="248.91"/>
    <n v="0.10560867563749997"/>
    <n v="0.62308729787219996"/>
    <n v="9.6596208733499986E-2"/>
    <n v="0.51747862223469998"/>
    <n v="-9.0124669039999827E-3"/>
    <n v="247.01"/>
    <n v="0.10480253492916664"/>
    <n v="0.6183310973742"/>
    <n v="9.5858862718499999E-2"/>
    <n v="0.51352856244503342"/>
    <n v="-8.9436722106666366E-3"/>
    <n v="230.91"/>
    <n v="9.7971553137499973E-2"/>
    <n v="0.57802855631219996"/>
    <n v="8.9610825433499991E-2"/>
    <n v="0.48005700317470001"/>
    <n v="-8.3607277039999817E-3"/>
    <n v="256.51"/>
    <n v="0.1088332384708333"/>
    <n v="0.64211209986419993"/>
    <n v="9.954559279349999E-2"/>
    <n v="0.53327886139336667"/>
    <n v="-9.2876456773333116E-3"/>
    <n v="241.51"/>
    <n v="0.1024689697208333"/>
    <n v="0.60456314856420001"/>
    <n v="9.3724440043499987E-2"/>
    <n v="0.50209417884336671"/>
    <n v="-8.7445296773333153E-3"/>
  </r>
  <r>
    <x v="8"/>
    <n v="8.788E-2"/>
    <n v="4.5030000000000001E-2"/>
    <n v="0.05"/>
    <n v="4.351E-2"/>
    <n v="4.6420000000000003E-2"/>
    <n v="247.94"/>
    <n v="0.10512975016133332"/>
    <n v="0.62090843106600002"/>
    <n v="9.6698244668666652E-2"/>
    <n v="0.51577868090466672"/>
    <n v="-8.4315054926666633E-3"/>
    <n v="247.96"/>
    <n v="0.10513823041866664"/>
    <n v="0.62095851644400002"/>
    <n v="9.6706044801333324E-2"/>
    <n v="0.51582028602533336"/>
    <n v="-8.4321856173333182E-3"/>
    <n v="230.14"/>
    <n v="9.7582321134666652E-2"/>
    <n v="0.57633244464600009"/>
    <n v="8.9756126595333316E-2"/>
    <n v="0.47875012351133345"/>
    <n v="-7.8261945393333365E-3"/>
    <n v="254.96"/>
    <n v="0.10810632048533333"/>
    <n v="0.63848839874399999"/>
    <n v="9.9436091234666651E-2"/>
    <n v="0.53038207825866668"/>
    <n v="-8.6702292506666834E-3"/>
    <n v="242.21"/>
    <n v="0.10270015643533333"/>
    <n v="0.60655897026900008"/>
    <n v="9.4463506659666657E-2"/>
    <n v="0.50385881383366671"/>
    <n v="-8.2366497756666684E-3"/>
  </r>
  <r>
    <x v="9"/>
    <n v="8.7749999999999995E-2"/>
    <n v="4.4241999999999997E-2"/>
    <n v="0.04"/>
    <n v="4.3430000000000003E-2"/>
    <n v="4.1889999999999997E-2"/>
    <n v="250.27"/>
    <n v="0.1061112473458333"/>
    <n v="0.62661913356419996"/>
    <n v="9.7382105042833317E-2"/>
    <n v="0.52050788621836663"/>
    <n v="-8.7291423029999815E-3"/>
    <n v="252.87"/>
    <n v="0.10721361376249998"/>
    <n v="0.63312894196019998"/>
    <n v="9.8393786319499993E-2"/>
    <n v="0.52591532819770004"/>
    <n v="-8.8198274429999862E-3"/>
    <n v="232.47"/>
    <n v="9.8564277262499986E-2"/>
    <n v="0.58205198377619993"/>
    <n v="9.0455979379499993E-2"/>
    <n v="0.48348770651369993"/>
    <n v="-8.108297882999993E-3"/>
    <n v="256.87"/>
    <n v="0.1089095620958333"/>
    <n v="0.64314403180019997"/>
    <n v="9.9950219052833328E-2"/>
    <n v="0.53423446970436661"/>
    <n v="-8.9593430429999732E-3"/>
    <n v="245.37"/>
    <n v="0.10403371063749997"/>
    <n v="0.61435064851020005"/>
    <n v="9.5475474944499997E-2"/>
    <n v="0.51031693787270005"/>
    <n v="-8.5582356929999742E-3"/>
  </r>
  <r>
    <x v="10"/>
    <n v="8.6999999999999994E-2"/>
    <n v="4.6268000000000004E-2"/>
    <n v="0.05"/>
    <n v="4.5379999999999997E-2"/>
    <n v="4.7449999999999999E-2"/>
    <n v="250.9"/>
    <n v="0.10634103783333333"/>
    <n v="0.62851675395599993"/>
    <n v="9.7903918991666672E-2"/>
    <n v="0.52217571612266656"/>
    <n v="-8.4371188416666604E-3"/>
    <n v="247.57"/>
    <n v="0.10492965618333332"/>
    <n v="0.62017494131879991"/>
    <n v="9.6604516639166665E-2"/>
    <n v="0.51524528513546664"/>
    <n v="-8.3251395441666515E-3"/>
    <n v="234.1"/>
    <n v="9.9220553833333322E-2"/>
    <n v="0.58643193344399991"/>
    <n v="9.134837559166667E-2"/>
    <n v="0.48721137961066657"/>
    <n v="-7.8721782416666525E-3"/>
    <n v="254.52"/>
    <n v="0.1078753326"/>
    <n v="0.63758503075679995"/>
    <n v="9.9316482509999998E-2"/>
    <n v="0.52970969815679991"/>
    <n v="-8.5588500900000003E-3"/>
    <n v="243.02"/>
    <n v="0.10300119176666667"/>
    <n v="0.60877696909680001"/>
    <n v="9.4829056968333339E-2"/>
    <n v="0.50577577733013335"/>
    <n v="-8.1721347983333276E-3"/>
  </r>
  <r>
    <x v="11"/>
    <n v="8.6999999999999994E-2"/>
    <n v="4.3973999999999999E-2"/>
    <n v="0.05"/>
    <n v="4.2270000000000002E-2"/>
    <n v="4.5740000000000003E-2"/>
    <n v="244.77"/>
    <n v="0.10374290885"/>
    <n v="0.61280705806739999"/>
    <n v="9.5428912326999987E-2"/>
    <n v="0.50906414921739995"/>
    <n v="-8.3139965230000085E-3"/>
    <n v="239.42"/>
    <n v="0.10147537376666665"/>
    <n v="0.5994127787004"/>
    <n v="9.3343098375333319E-2"/>
    <n v="0.49793740493373334"/>
    <n v="-8.1322753913333351E-3"/>
    <n v="230.12"/>
    <n v="9.753367726666666E-2"/>
    <n v="0.5761292650344001"/>
    <n v="8.9717290945333331E-2"/>
    <n v="0.47859558776773342"/>
    <n v="-7.8163863213333296E-3"/>
    <n v="247.17"/>
    <n v="0.10476012084999999"/>
    <n v="0.61881570675539999"/>
    <n v="9.6364604566999981E-2"/>
    <n v="0.51405558590540001"/>
    <n v="-8.3955162830000041E-3"/>
    <n v="235.67"/>
    <n v="9.9885980016666653E-2"/>
    <n v="0.59002426512539996"/>
    <n v="9.1881079250333314E-2"/>
    <n v="0.49013828510873331"/>
    <n v="-8.0049007663333394E-3"/>
  </r>
  <r>
    <x v="12"/>
    <n v="8.6379999999999998E-2"/>
    <n v="4.5125999999999999E-2"/>
    <n v="0.05"/>
    <n v="4.3450000000000003E-2"/>
    <n v="4.6390000000000001E-2"/>
    <n v="242.68"/>
    <n v="0.10282724518266666"/>
    <n v="0.6077506539384"/>
    <n v="9.4645365831333331E-2"/>
    <n v="0.50492340875573338"/>
    <n v="-8.1818793513333266E-3"/>
    <n v="237.64"/>
    <n v="0.10069171973466666"/>
    <n v="0.59512883386319992"/>
    <n v="9.2679762387333317E-2"/>
    <n v="0.49443711412853325"/>
    <n v="-8.0119573473333427E-3"/>
    <n v="228.73"/>
    <n v="9.6916415817666662E-2"/>
    <n v="0.57281525908739994"/>
    <n v="8.9204856298833318E-2"/>
    <n v="0.47589884326973331"/>
    <n v="-7.7115595188333441E-3"/>
    <n v="246.89"/>
    <n v="0.10461108687633332"/>
    <n v="0.6182938806281999"/>
    <n v="9.6287268708166646E-2"/>
    <n v="0.51368279375186654"/>
    <n v="-8.3238181681666717E-3"/>
    <n v="235.39"/>
    <n v="9.9738360159666653E-2"/>
    <n v="0.58949409275819997"/>
    <n v="9.1802260849833311E-2"/>
    <n v="0.48975573259853333"/>
    <n v="-7.9360993098333416E-3"/>
  </r>
  <r>
    <x v="13"/>
    <n v="8.7499999999999994E-2"/>
    <n v="4.5041999999999992E-2"/>
    <n v="0.05"/>
    <n v="4.3229999999999998E-2"/>
    <n v="4.6260000000000003E-2"/>
    <n v="241.97"/>
    <n v="0.10258015687499998"/>
    <n v="0.60595977502620002"/>
    <n v="9.4362226553E-2"/>
    <n v="0.50337961815120003"/>
    <n v="-8.2179303219999805E-3"/>
    <n v="241.47"/>
    <n v="0.10236818812499998"/>
    <n v="0.6047076367962001"/>
    <n v="9.4167239102999997E-2"/>
    <n v="0.50233944867120006"/>
    <n v="-8.2009490219999842E-3"/>
    <n v="228.87"/>
    <n v="9.7026575624999986E-2"/>
    <n v="0.57315375340020003"/>
    <n v="8.9253555362999989E-2"/>
    <n v="0.47612717777520003"/>
    <n v="-7.7730202619999966E-3"/>
    <n v="246.97"/>
    <n v="0.10469984437499999"/>
    <n v="0.61848115732620002"/>
    <n v="9.631210105299999E-2"/>
    <n v="0.5137813129512"/>
    <n v="-8.3877433219999992E-3"/>
    <n v="235.47"/>
    <n v="9.9824563124999974E-2"/>
    <n v="0.58968197803620004"/>
    <n v="9.1827389703000001E-2"/>
    <n v="0.48985741491120005"/>
    <n v="-7.9971734219999729E-3"/>
  </r>
  <r>
    <x v="14"/>
    <n v="8.1129999999999994E-2"/>
    <n v="4.5435999999999997E-2"/>
    <n v="0.05"/>
    <n v="4.36E-2"/>
    <n v="4.6469999999999997E-2"/>
    <n v="244.41"/>
    <n v="0.10330578085449998"/>
    <n v="0.61213087703879998"/>
    <n v="9.5323944985499995E-2"/>
    <n v="0.50882509618429994"/>
    <n v="-7.9818358689999896E-3"/>
    <n v="243.43"/>
    <n v="0.10289156022016666"/>
    <n v="0.60967644285239997"/>
    <n v="9.4941728766499991E-2"/>
    <n v="0.50678488263223331"/>
    <n v="-7.9498314536666642E-3"/>
    <n v="231.06"/>
    <n v="9.7663081396999987E-2"/>
    <n v="0.57869547256080001"/>
    <n v="9.0117224043000002E-2"/>
    <n v="0.48103239116380003"/>
    <n v="-7.5458573539999851E-3"/>
    <n v="250.43"/>
    <n v="0.10585027903683332"/>
    <n v="0.62720811561240009"/>
    <n v="9.7671844616499998E-2"/>
    <n v="0.52135783657556678"/>
    <n v="-8.178434420333322E-3"/>
    <n v="238.93"/>
    <n v="0.10098952669516667"/>
    <n v="0.59840608179239996"/>
    <n v="9.3186654291499998E-2"/>
    <n v="0.49741655509723326"/>
    <n v="-7.8028724036666719E-3"/>
  </r>
  <r>
    <x v="15"/>
    <n v="8.0879999999999994E-2"/>
    <n v="4.4540000000000003E-2"/>
    <n v="0.05"/>
    <n v="4.2340000000000003E-2"/>
    <n v="4.5769999999999998E-2"/>
    <n v="245.07"/>
    <n v="0.10357259438399999"/>
    <n v="0.61364552621400004"/>
    <n v="9.5547332023499992E-2"/>
    <n v="0.51007293183000002"/>
    <n v="-8.0252623604999962E-3"/>
    <n v="248.01"/>
    <n v="0.104815110512"/>
    <n v="0.62100716920200005"/>
    <n v="9.6693572510499995E-2"/>
    <n v="0.51619205869000007"/>
    <n v="-8.121538001500006E-3"/>
    <n v="231.92"/>
    <n v="9.8015081770666646E-2"/>
    <n v="0.58071844958399998"/>
    <n v="9.0420440049333334E-2"/>
    <n v="0.48270336781333334"/>
    <n v="-7.5946417213333117E-3"/>
    <n v="254.76"/>
    <n v="0.107667826112"/>
    <n v="0.637908900552"/>
    <n v="9.9325247097999989E-2"/>
    <n v="0.53024107444000002"/>
    <n v="-8.3425790140000122E-3"/>
    <n v="243.26"/>
    <n v="0.10280764397866667"/>
    <n v="0.60911335825200008"/>
    <n v="9.4841653356333322E-2"/>
    <n v="0.50630571427333337"/>
    <n v="-7.9659906223333438E-3"/>
  </r>
  <r>
    <x v="16"/>
    <n v="8.5500000000000007E-2"/>
    <n v="4.3965999999999998E-2"/>
    <n v="0.05"/>
    <n v="4.1450000000000001E-2"/>
    <n v="4.5280000000000001E-2"/>
    <n v="237.8"/>
    <n v="0.10071801016666668"/>
    <n v="0.59535574232400013"/>
    <n v="9.2689810826666663E-2"/>
    <n v="0.49463773215733342"/>
    <n v="-8.028199340000014E-3"/>
    <n v="233.1"/>
    <n v="9.8727368250000003E-2"/>
    <n v="0.58358882899800002"/>
    <n v="9.0857842319999979E-2"/>
    <n v="0.48486146074800002"/>
    <n v="-7.8695259300000237E-3"/>
    <n v="224.2"/>
    <n v="9.4957854833333327E-2"/>
    <n v="0.561306801636"/>
    <n v="8.7388795573333317E-2"/>
    <n v="0.4663489468026667"/>
    <n v="-7.5690592600000106E-3"/>
    <n v="248.1"/>
    <n v="0.10508048075"/>
    <n v="0.62114280769800001"/>
    <n v="9.6704550319999999E-2"/>
    <n v="0.51606232694800003"/>
    <n v="-8.3759304299999976E-3"/>
    <n v="230.45"/>
    <n v="9.7604985041666661E-2"/>
    <n v="0.57695429276099996"/>
    <n v="8.9824923906666646E-2"/>
    <n v="0.47934930771933332"/>
    <n v="-7.7800611350000159E-3"/>
  </r>
  <r>
    <x v="17"/>
    <n v="8.9630000000000001E-2"/>
    <n v="4.3641999999999993E-2"/>
    <n v="0.05"/>
    <n v="4.2049999999999997E-2"/>
    <n v="4.5609999999999998E-2"/>
    <n v="234.91"/>
    <n v="9.9686395854499982E-2"/>
    <n v="0.5880723925986"/>
    <n v="9.1578719944833326E-2"/>
    <n v="0.48838599674409999"/>
    <n v="-8.1076759096666562E-3"/>
    <n v="227.76"/>
    <n v="9.6652222211999983E-2"/>
    <n v="0.57017312220959993"/>
    <n v="8.8791321164000001E-2"/>
    <n v="0.47352089999759994"/>
    <n v="-7.8609010479999825E-3"/>
    <n v="221.66"/>
    <n v="9.4063626516999982E-2"/>
    <n v="0.55490241600360002"/>
    <n v="8.6413260665666652E-2"/>
    <n v="0.46083878948660006"/>
    <n v="-7.6503658513333295E-3"/>
    <n v="241.66"/>
    <n v="0.10255082551699998"/>
    <n v="0.60497030520359996"/>
    <n v="9.4210180332333332E-2"/>
    <n v="0.50241947968659995"/>
    <n v="-8.3406451846666507E-3"/>
    <n v="224.01"/>
    <n v="9.5060872399499979E-2"/>
    <n v="0.56078539298459995"/>
    <n v="8.7329398726500002E-2"/>
    <n v="0.46572452058509994"/>
    <n v="-7.7314736729999778E-3"/>
  </r>
  <r>
    <x v="18"/>
    <n v="8.863E-2"/>
    <n v="4.3639999999999998E-2"/>
    <n v="0.05"/>
    <n v="4.3139999999999998E-2"/>
    <n v="4.6219999999999997E-2"/>
    <n v="239.66"/>
    <n v="0.10165457305033335"/>
    <n v="0.59996321431199995"/>
    <n v="9.3459483231333337E-2"/>
    <n v="0.49830864126166663"/>
    <n v="-8.1950898190000093E-3"/>
    <n v="230.84"/>
    <n v="9.7913467591333347E-2"/>
    <n v="0.5778832862879999"/>
    <n v="9.0019974585333326E-2"/>
    <n v="0.47996981869666655"/>
    <n v="-7.8934930060000214E-3"/>
    <n v="226.76"/>
    <n v="9.6182888195333341E-2"/>
    <n v="0.56766944203199998"/>
    <n v="8.8428909361333324E-2"/>
    <n v="0.47148655383666666"/>
    <n v="-7.7539788340000165E-3"/>
    <n v="244.49"/>
    <n v="0.10370327365883336"/>
    <n v="0.612054603468"/>
    <n v="9.534302368033333E-2"/>
    <n v="0.50835132980916664"/>
    <n v="-8.3602499785000312E-3"/>
    <n v="226.84"/>
    <n v="9.6216821124666688E-2"/>
    <n v="0.56786971348799997"/>
    <n v="8.8460106718666665E-2"/>
    <n v="0.4716528923633333"/>
    <n v="-7.7567144060000232E-3"/>
  </r>
  <r>
    <x v="19"/>
    <n v="9.1130000000000003E-2"/>
    <n v="4.3512000000000002E-2"/>
    <n v="0.05"/>
    <n v="4.2659999999999997E-2"/>
    <n v="4.5949999999999998E-2"/>
    <n v="240.76"/>
    <n v="0.10224052766199998"/>
    <n v="0.60269753194560005"/>
    <n v="9.3875554196666655E-2"/>
    <n v="0.50045700428360007"/>
    <n v="-8.3649734653333252E-3"/>
    <n v="230.72"/>
    <n v="9.7976966863999981E-2"/>
    <n v="0.57756427384320008"/>
    <n v="8.9960823493333314E-2"/>
    <n v="0.4795873069792001"/>
    <n v="-8.0161433706666674E-3"/>
    <n v="228.01"/>
    <n v="9.6826145174499986E-2"/>
    <n v="0.57078029680560005"/>
    <n v="8.8904158134166661E-2"/>
    <n v="0.47395415163110005"/>
    <n v="-7.9219870403333253E-3"/>
    <n v="243.47"/>
    <n v="0.10339134935149998"/>
    <n v="0.60948150898319997"/>
    <n v="9.4932219555833322E-2"/>
    <n v="0.50609015963170001"/>
    <n v="-8.4591297956666534E-3"/>
    <n v="225.82"/>
    <n v="9.5896145358999985E-2"/>
    <n v="0.5652980422992"/>
    <n v="8.8050247751666644E-2"/>
    <n v="0.46940189694020001"/>
    <n v="-7.8458976073333409E-3"/>
  </r>
  <r>
    <x v="20"/>
    <n v="8.9249999999999996E-2"/>
    <n v="4.4618000000000005E-2"/>
    <n v="0.05"/>
    <n v="4.3409999999999997E-2"/>
    <n v="4.6359999999999998E-2"/>
    <n v="244.86"/>
    <n v="0.10389032307499997"/>
    <n v="0.61313172699240004"/>
    <n v="9.5494110403999993E-2"/>
    <n v="0.50924140391740003"/>
    <n v="-8.3962126709999779E-3"/>
    <n v="236.02"/>
    <n v="0.10013964735833331"/>
    <n v="0.59099628442679997"/>
    <n v="9.204655696133332E-2"/>
    <n v="0.49085663706846666"/>
    <n v="-8.0930903969999857E-3"/>
    <n v="231.91"/>
    <n v="9.8395837720833296E-2"/>
    <n v="0.58070480603940011"/>
    <n v="9.0443678607333322E-2"/>
    <n v="0.48230896831856684"/>
    <n v="-7.9521591134999736E-3"/>
    <n v="247.92"/>
    <n v="0.10518863389999997"/>
    <n v="0.62079399557280002"/>
    <n v="9.6687494287999984E-2"/>
    <n v="0.51560536167280002"/>
    <n v="-8.5011396119999832E-3"/>
    <n v="230.27"/>
    <n v="9.7700011004166643E-2"/>
    <n v="0.57659823072180005"/>
    <n v="8.9804087244666653E-2"/>
    <n v="0.47889821971763341"/>
    <n v="-7.8959237594999898E-3"/>
  </r>
  <r>
    <x v="21"/>
    <n v="8.9249999999999996E-2"/>
    <n v="4.4479999999999999E-2"/>
    <n v="0.05"/>
    <n v="4.3400000000000001E-2"/>
    <n v="4.6359999999999998E-2"/>
    <n v="239.14"/>
    <n v="0.1014634152583333"/>
    <n v="0.59878800273599997"/>
    <n v="9.3263340529333327E-2"/>
    <n v="0.49732458747766667"/>
    <n v="-8.2000747289999731E-3"/>
    <n v="227.72"/>
    <n v="9.661808531666663E-2"/>
    <n v="0.57019320892799996"/>
    <n v="8.8809600674666658E-2"/>
    <n v="0.47357512361133336"/>
    <n v="-7.8084846419999715E-3"/>
    <n v="226.96"/>
    <n v="9.6295629033333302E-2"/>
    <n v="0.56829022790400008"/>
    <n v="8.8513204677333326E-2"/>
    <n v="0.47199459887066675"/>
    <n v="-7.7824243559999756E-3"/>
    <n v="239.82"/>
    <n v="0.10175192877499996"/>
    <n v="0.60049066996799993"/>
    <n v="9.3528536947999993E-2"/>
    <n v="0.49873874119299999"/>
    <n v="-8.2233918269999651E-3"/>
    <n v="222.17"/>
    <n v="9.4263305879166634E-2"/>
    <n v="0.55629643960800002"/>
    <n v="8.6645129904666648E-2"/>
    <n v="0.46203313372883337"/>
    <n v="-7.6181759744999855E-3"/>
  </r>
  <r>
    <x v="22"/>
    <n v="8.9130000000000001E-2"/>
    <n v="4.6819999999999994E-2"/>
    <n v="0.05"/>
    <n v="4.4839999999999998E-2"/>
    <n v="4.7149999999999997E-2"/>
    <n v="234.32"/>
    <n v="9.9412786750666643E-2"/>
    <n v="0.58706453131199998"/>
    <n v="9.1420279953333322E-2"/>
    <n v="0.48765174456133331"/>
    <n v="-7.9925067973333208E-3"/>
    <n v="229.14"/>
    <n v="9.7215115892999984E-2"/>
    <n v="0.57408657692399989"/>
    <n v="8.9399295614999999E-2"/>
    <n v="0.47687146103099992"/>
    <n v="-7.8158202779999852E-3"/>
    <n v="221.12"/>
    <n v="9.3812544410666651E-2"/>
    <n v="0.55399329619199988"/>
    <n v="8.6270281253333331E-2"/>
    <n v="0.46018075178133322"/>
    <n v="-7.5422631573333204E-3"/>
    <n v="239.29"/>
    <n v="0.10152136284383331"/>
    <n v="0.59951635241399992"/>
    <n v="9.3359332494166669E-2"/>
    <n v="0.49799498957016664"/>
    <n v="-8.1620303496666435E-3"/>
    <n v="221.64"/>
    <n v="9.4033160017999967E-2"/>
    <n v="0.55529610242399985"/>
    <n v="8.6473159989999993E-2"/>
    <n v="0.46126294240599985"/>
    <n v="-7.5600000279999746E-3"/>
  </r>
  <r>
    <x v="23"/>
    <n v="9.1130000000000003E-2"/>
    <n v="4.6584E-2"/>
    <n v="0.05"/>
    <n v="4.428E-2"/>
    <n v="4.684E-2"/>
    <n v="233.61"/>
    <n v="9.9204226894499981E-2"/>
    <n v="0.58525096659120013"/>
    <n v="9.1128909325999999E-2"/>
    <n v="0.48604673969670015"/>
    <n v="-8.0753175684999817E-3"/>
    <n v="229.38"/>
    <n v="9.7407925880999988E-2"/>
    <n v="0.57465376788959999"/>
    <n v="8.9478828907999991E-2"/>
    <n v="0.47724584200859999"/>
    <n v="-7.9290969729999966E-3"/>
    <n v="220.81"/>
    <n v="9.3768611534499988E-2"/>
    <n v="0.55318379321520006"/>
    <n v="8.6135758179333333E-2"/>
    <n v="0.45941518168070006"/>
    <n v="-7.632853355166655E-3"/>
    <n v="239.03"/>
    <n v="0.10150587027349998"/>
    <n v="0.59882941031760006"/>
    <n v="9.3243196764666664E-2"/>
    <n v="0.49732354004410007"/>
    <n v="-8.2626735088333209E-3"/>
    <n v="221.38"/>
    <n v="9.401066628099998E-2"/>
    <n v="0.55461178452960003"/>
    <n v="8.6358109441333333E-2"/>
    <n v="0.46060111824860006"/>
    <n v="-7.6525568396666466E-3"/>
  </r>
  <r>
    <x v="24"/>
    <n v="8.8880000000000001E-2"/>
    <n v="4.7000000000000007E-2"/>
    <n v="0.05"/>
    <n v="4.4200000000000003E-2"/>
    <n v="4.6800000000000001E-2"/>
    <n v="236.64"/>
    <n v="0.10038533836799998"/>
    <n v="0.59290388639999991"/>
    <n v="9.2309004479999998E-2"/>
    <n v="0.4925185480319999"/>
    <n v="-8.0763338879999841E-3"/>
    <n v="230.72"/>
    <n v="9.7874008063999984E-2"/>
    <n v="0.57807126720000002"/>
    <n v="8.9999719039999995E-2"/>
    <n v="0.48019725913600003"/>
    <n v="-7.8742890239999891E-3"/>
    <n v="223.84"/>
    <n v="9.4955435007999994E-2"/>
    <n v="0.56083335840000004"/>
    <n v="8.7315954880000005E-2"/>
    <n v="0.46587792339200007"/>
    <n v="-7.6394801279999897E-3"/>
    <n v="239.32"/>
    <n v="0.10152222438399999"/>
    <n v="0.59961865319999996"/>
    <n v="9.3354424239999997E-2"/>
    <n v="0.49809642881599997"/>
    <n v="-8.1678001439999953E-3"/>
    <n v="221.67"/>
    <n v="9.4034896703999976E-2"/>
    <n v="0.55539640169999993"/>
    <n v="8.6469476939999998E-2"/>
    <n v="0.46136150499599993"/>
    <n v="-7.5654197639999782E-3"/>
  </r>
  <r>
    <x v="25"/>
    <n v="8.8749999999999996E-2"/>
    <n v="4.8724000000000003E-2"/>
    <n v="0.05"/>
    <n v="4.5620000000000001E-2"/>
    <n v="4.7579999999999997E-2"/>
    <n v="230.09"/>
    <n v="9.7600822520833339E-2"/>
    <n v="0.57674270125080007"/>
    <n v="8.978956230299999E-2"/>
    <n v="0.47914187872996672"/>
    <n v="-7.811260217833349E-3"/>
    <n v="223.78"/>
    <n v="9.4924212541666664E-2"/>
    <n v="0.56092607973360009"/>
    <n v="8.7327168725999993E-2"/>
    <n v="0.46600186719193343"/>
    <n v="-7.5970438156666709E-3"/>
    <n v="216.94"/>
    <n v="9.2022784291666673E-2"/>
    <n v="0.54378096227280004"/>
    <n v="8.4657949698000001E-2"/>
    <n v="0.45175817798113338"/>
    <n v="-7.364834593666672E-3"/>
    <n v="233.68"/>
    <n v="9.9123648166666661E-2"/>
    <n v="0.58574138132160014"/>
    <n v="9.1190512055999998E-2"/>
    <n v="0.48661773315493351"/>
    <n v="-7.9331361106666637E-3"/>
    <n v="216.03"/>
    <n v="9.1636775562499995E-2"/>
    <n v="0.5414999598036"/>
    <n v="8.4302834300999996E-2"/>
    <n v="0.4498631842411"/>
    <n v="-7.3339412614999988E-3"/>
  </r>
  <r>
    <x v="26"/>
    <n v="9.1130000000000003E-2"/>
    <n v="4.9729999999999996E-2"/>
    <n v="0.05"/>
    <n v="4.7449999999999999E-2"/>
    <n v="4.8590000000000001E-2"/>
    <n v="231.95"/>
    <n v="9.8499295527499975E-2"/>
    <n v="0.58155197530499991"/>
    <n v="9.0561866015833312E-2"/>
    <n v="0.48305267977749994"/>
    <n v="-7.9374295116666632E-3"/>
    <n v="225.18"/>
    <n v="9.5624364590999988E-2"/>
    <n v="0.56457802888200004"/>
    <n v="8.7918607412999991E-2"/>
    <n v="0.46895366429100005"/>
    <n v="-7.7057571779999973E-3"/>
    <n v="220.15"/>
    <n v="9.3488337617499986E-2"/>
    <n v="0.55196666248500004"/>
    <n v="8.5954709219166661E-2"/>
    <n v="0.45847832486750006"/>
    <n v="-7.5336283983333252E-3"/>
    <n v="235.18"/>
    <n v="9.9870939090999991E-2"/>
    <n v="0.589650327882"/>
    <n v="9.1822977579666648E-2"/>
    <n v="0.48977938879100003"/>
    <n v="-8.047961511333343E-3"/>
    <n v="217.53"/>
    <n v="9.2375735098499986E-2"/>
    <n v="0.54539772014700005"/>
    <n v="8.4931764235499987E-2"/>
    <n v="0.45302198504850005"/>
    <n v="-7.443970862999999E-3"/>
  </r>
  <r>
    <x v="27"/>
    <n v="9.3380000000000005E-2"/>
    <n v="4.9287999999999998E-2"/>
    <n v="0.05"/>
    <n v="4.6960000000000002E-2"/>
    <n v="4.8320000000000002E-2"/>
    <n v="222.74"/>
    <n v="9.4687598137999984E-2"/>
    <n v="0.55839836374560003"/>
    <n v="8.695401336533333E-2"/>
    <n v="0.46371076560760005"/>
    <n v="-7.7335847726666546E-3"/>
    <n v="217.84"/>
    <n v="9.2604590007999976E-2"/>
    <n v="0.54611430168960007"/>
    <n v="8.5041134378666658E-2"/>
    <n v="0.45350971168160009"/>
    <n v="-7.5634556293333183E-3"/>
    <n v="211.09"/>
    <n v="8.9735140032999983E-2"/>
    <n v="0.52919237946960007"/>
    <n v="8.2406045978666673E-2"/>
    <n v="0.43945723943660009"/>
    <n v="-7.32909405433331E-3"/>
    <n v="227.54"/>
    <n v="9.672809589799998E-2"/>
    <n v="0.5704317306576"/>
    <n v="8.8827854005333315E-2"/>
    <n v="0.47370363475960003"/>
    <n v="-7.9002418926666651E-3"/>
    <n v="210.19"/>
    <n v="8.9352546702999983E-2"/>
    <n v="0.52693612317360006"/>
    <n v="8.205470085866666E-2"/>
    <n v="0.43758357647060009"/>
    <n v="-7.2978458443333227E-3"/>
  </r>
  <r>
    <x v="28"/>
    <n v="9.2380000000000004E-2"/>
    <n v="4.9077999999999997E-2"/>
    <n v="0.05"/>
    <n v="4.743E-2"/>
    <n v="4.8579999999999998E-2"/>
    <n v="225.79"/>
    <n v="9.5939382739666637E-2"/>
    <n v="0.56601469362060008"/>
    <n v="8.815632617633333E-2"/>
    <n v="0.47007531088093346"/>
    <n v="-7.7830565633333071E-3"/>
    <n v="223.02"/>
    <n v="9.4762394873999983E-2"/>
    <n v="0.55907080460280012"/>
    <n v="8.7074821134000002E-2"/>
    <n v="0.46430840972880016"/>
    <n v="-7.6875737399999811E-3"/>
    <n v="215.29"/>
    <n v="9.1477876389666646E-2"/>
    <n v="0.53969309265060006"/>
    <n v="8.4056758326333317E-2"/>
    <n v="0.44821521626093341"/>
    <n v="-7.421118063333329E-3"/>
    <n v="233.87"/>
    <n v="9.9372618102333304E-2"/>
    <n v="0.58626979227179998"/>
    <n v="9.1311041245666663E-2"/>
    <n v="0.48689717416946665"/>
    <n v="-8.0615768566666413E-3"/>
    <n v="216.52"/>
    <n v="9.2000509990666654E-2"/>
    <n v="0.54277648019280011"/>
    <n v="8.4536993417333325E-2"/>
    <n v="0.45077597020213345"/>
    <n v="-7.4635165733333286E-3"/>
  </r>
  <r>
    <x v="29"/>
    <n v="9.1999999999999998E-2"/>
    <n v="5.0012000000000001E-2"/>
    <n v="0.05"/>
    <n v="4.7460000000000002E-2"/>
    <n v="4.8599999999999997E-2"/>
    <n v="231.93"/>
    <n v="9.8530821899999996E-2"/>
    <n v="0.5815430353908001"/>
    <n v="9.0554517269999996E-2"/>
    <n v="0.48301221349080009"/>
    <n v="-7.9763046300000001E-3"/>
    <n v="231.72"/>
    <n v="9.8441607600000008E-2"/>
    <n v="0.58101647980320004"/>
    <n v="9.0472525079999991E-2"/>
    <n v="0.48257487220320006"/>
    <n v="-7.9690825200000176E-3"/>
    <n v="220.48"/>
    <n v="9.3666518399999996E-2"/>
    <n v="0.55283321882879999"/>
    <n v="8.6083990719999989E-2"/>
    <n v="0.45916670042879998"/>
    <n v="-7.5825276800000063E-3"/>
    <n v="243.47"/>
    <n v="0.1034333601"/>
    <n v="0.61047851863320002"/>
    <n v="9.5060183329999992E-2"/>
    <n v="0.50704515853319998"/>
    <n v="-8.3731767700000043E-3"/>
    <n v="226.12"/>
    <n v="9.60625596E-2"/>
    <n v="0.56697499746720004"/>
    <n v="8.8286066679999997E-2"/>
    <n v="0.47091243786720005"/>
    <n v="-7.7764929200000027E-3"/>
  </r>
  <r>
    <x v="30"/>
    <n v="9.1630000000000003E-2"/>
    <n v="5.2446E-2"/>
    <n v="0.05"/>
    <n v="5.0369999999999998E-2"/>
    <n v="5.0200000000000002E-2"/>
    <n v="231.29"/>
    <n v="9.8241957868833302E-2"/>
    <n v="0.5802929592642001"/>
    <n v="9.037803233666665E-2"/>
    <n v="0.48205100139536683"/>
    <n v="-7.8639255321666518E-3"/>
    <n v="229.59"/>
    <n v="9.7519871620499979E-2"/>
    <n v="0.57602775959820007"/>
    <n v="8.9713746570000003E-2"/>
    <n v="0.47850788797770011"/>
    <n v="-7.8061250504999763E-3"/>
    <n v="219.94"/>
    <n v="9.3420970269666642E-2"/>
    <n v="0.55181647914120002"/>
    <n v="8.5942947953333335E-2"/>
    <n v="0.45839550887153335"/>
    <n v="-7.4780223163333076E-3"/>
    <n v="238.34"/>
    <n v="0.10123649201633331"/>
    <n v="0.59798099317320008"/>
    <n v="9.3132864486666661E-2"/>
    <n v="0.49674450115686675"/>
    <n v="-8.103627529666646E-3"/>
    <n v="222.59"/>
    <n v="9.45465753038333E-2"/>
    <n v="0.55846517273820007"/>
    <n v="8.697845223666667E-2"/>
    <n v="0.46391859743436675"/>
    <n v="-7.5681230671666294E-3"/>
  </r>
  <r>
    <x v="31"/>
    <n v="9.9250000000000005E-2"/>
    <n v="5.2426E-2"/>
    <n v="0.05"/>
    <n v="5.169E-2"/>
    <n v="5.0930000000000003E-2"/>
    <n v="208.72"/>
    <n v="8.8970639566666676E-2"/>
    <n v="0.52366353147360001"/>
    <n v="8.1588881070666655E-2"/>
    <n v="0.43469289190693333"/>
    <n v="-7.381758496000021E-3"/>
    <n v="205.55"/>
    <n v="8.7619370270833344E-2"/>
    <n v="0.51571022850900006"/>
    <n v="8.0349724530833319E-2"/>
    <n v="0.42809085823816673"/>
    <n v="-7.2696457400000247E-3"/>
    <n v="196.32"/>
    <n v="8.3684917400000003E-2"/>
    <n v="0.49255281956160002"/>
    <n v="7.6741707223999991E-2"/>
    <n v="0.40886790216160002"/>
    <n v="-6.9432101760000114E-3"/>
    <n v="213.55"/>
    <n v="9.1029513604166681E-2"/>
    <n v="0.53578165554900004"/>
    <n v="8.3476933464166653E-2"/>
    <n v="0.44475214194483337"/>
    <n v="-7.5525801400000286E-3"/>
    <n v="201.05"/>
    <n v="8.5701164645833341E-2"/>
    <n v="0.5044200507990001"/>
    <n v="7.8590669505833335E-2"/>
    <n v="0.41871888615316677"/>
    <n v="-7.110495140000006E-3"/>
  </r>
  <r>
    <x v="32"/>
    <n v="9.4E-2"/>
    <n v="5.2075999999999997E-2"/>
    <n v="0.05"/>
    <n v="5.1040000000000002E-2"/>
    <n v="5.0569999999999997E-2"/>
    <n v="200.83"/>
    <n v="8.5398271466666661E-2"/>
    <n v="0.50382380354040002"/>
    <n v="7.8490331998166671E-2"/>
    <n v="0.41842553207373334"/>
    <n v="-6.9079394684999906E-3"/>
    <n v="196.01"/>
    <n v="8.3348678933333309E-2"/>
    <n v="0.49173183155879996"/>
    <n v="7.6606532763833321E-2"/>
    <n v="0.40838315262546665"/>
    <n v="-6.7421461694999879E-3"/>
    <n v="187.78"/>
    <n v="7.9849063466666648E-2"/>
    <n v="0.47108516570639991"/>
    <n v="7.3390004195666658E-2"/>
    <n v="0.39123610223973326"/>
    <n v="-6.4590592709999894E-3"/>
    <n v="208.26"/>
    <n v="8.8557705599999981E-2"/>
    <n v="0.52246350308879996"/>
    <n v="8.1394196792999987E-2"/>
    <n v="0.43390579748879998"/>
    <n v="-7.1635088069999936E-3"/>
    <n v="193.51"/>
    <n v="8.2285612266666641E-2"/>
    <n v="0.48546006185879997"/>
    <n v="7.562945847216665E-2"/>
    <n v="0.40317444959213333"/>
    <n v="-6.6561537944999916E-3"/>
  </r>
  <r>
    <x v="33"/>
    <n v="0.10263"/>
    <n v="5.2516E-2"/>
    <n v="0.05"/>
    <n v="5.144E-2"/>
    <n v="5.0790000000000002E-2"/>
    <n v="202.11"/>
    <n v="8.6288496444499999E-2"/>
    <n v="0.50709097451880003"/>
    <n v="7.8999412768500005E-2"/>
    <n v="0.42080247807430005"/>
    <n v="-7.2890836759999938E-3"/>
    <n v="196.11"/>
    <n v="8.37268667445E-2"/>
    <n v="0.49203706403879999"/>
    <n v="7.6654172668500012E-2"/>
    <n v="0.40831019729429996"/>
    <n v="-7.0726940759999885E-3"/>
    <n v="189.46"/>
    <n v="8.0887727160333323E-2"/>
    <n v="0.47535231325680005"/>
    <n v="7.4054864891000008E-2"/>
    <n v="0.39446458609646673"/>
    <n v="-6.8328622693333146E-3"/>
    <n v="205.86"/>
    <n v="8.7889515006999999E-2"/>
    <n v="0.51649966856880003"/>
    <n v="8.0465187831000012E-2"/>
    <n v="0.42861015356180004"/>
    <n v="-7.4243271759999868E-3"/>
    <n v="193.36"/>
    <n v="8.255278646533333E-2"/>
    <n v="0.48513735506880007"/>
    <n v="7.5579270956000005E-2"/>
    <n v="0.40258456860346675"/>
    <n v="-6.9735155093333251E-3"/>
  </r>
  <r>
    <x v="34"/>
    <n v="0.10349999999999999"/>
    <n v="5.3747999999999997E-2"/>
    <n v="0.05"/>
    <n v="5.2339999999999998E-2"/>
    <n v="5.1290000000000002E-2"/>
    <n v="205.34"/>
    <n v="8.7702938516666648E-2"/>
    <n v="0.51535437302160003"/>
    <n v="8.0282296572333323E-2"/>
    <n v="0.42765143450493337"/>
    <n v="-7.4206419443333255E-3"/>
    <n v="198.02"/>
    <n v="8.4576487216666663E-2"/>
    <n v="0.49698292074480011"/>
    <n v="7.7420377750333336E-2"/>
    <n v="0.41240643352813344"/>
    <n v="-7.1561094663333269E-3"/>
    <n v="194.09"/>
    <n v="8.2897941641666653E-2"/>
    <n v="0.48711955907160004"/>
    <n v="7.5883855759833335E-2"/>
    <n v="0.4042216174299334"/>
    <n v="-7.0140858818333179E-3"/>
    <n v="207.52"/>
    <n v="8.8634040133333328E-2"/>
    <n v="0.52082565252480006"/>
    <n v="8.1134616658666669E-2"/>
    <n v="0.43219161239146675"/>
    <n v="-7.4994234746666583E-3"/>
    <n v="194.02"/>
    <n v="8.2868043883333312E-2"/>
    <n v="0.48694387578480008"/>
    <n v="7.5856487683666665E-2"/>
    <n v="0.40407583190146679"/>
    <n v="-7.0115561996666464E-3"/>
  </r>
  <r>
    <x v="35"/>
    <n v="0.10413"/>
    <n v="5.3488000000000001E-2"/>
    <n v="0.05"/>
    <n v="5.2339999999999998E-2"/>
    <n v="5.1290000000000002E-2"/>
    <n v="204.39"/>
    <n v="8.7322721755499988E-2"/>
    <n v="0.51293662076159996"/>
    <n v="7.9910872681499989E-2"/>
    <n v="0.42561389900609997"/>
    <n v="-7.4118490739999987E-3"/>
    <n v="196.29"/>
    <n v="8.3862111910499984E-2"/>
    <n v="0.49260888149760002"/>
    <n v="7.6743995296500001E-2"/>
    <n v="0.40874676958710005"/>
    <n v="-7.1181166139999835E-3"/>
    <n v="195.34"/>
    <n v="8.3456237916333317E-2"/>
    <n v="0.49022476392960007"/>
    <n v="7.6372571405666653E-2"/>
    <n v="0.40676852601326674"/>
    <n v="-7.0836665106666641E-3"/>
    <n v="204.79"/>
    <n v="8.749361606883331E-2"/>
    <n v="0.51394045973759994"/>
    <n v="8.0067261688166663E-2"/>
    <n v="0.42644684366876662"/>
    <n v="-7.4263543806666471E-3"/>
    <n v="192.79"/>
    <n v="8.2366786668833306E-2"/>
    <n v="0.48382529045759998"/>
    <n v="7.5375591488166652E-2"/>
    <n v="0.40145850378876669"/>
    <n v="-6.9911951806666539E-3"/>
  </r>
  <r>
    <x v="36"/>
    <n v="0.10313"/>
    <n v="5.3235999999999999E-2"/>
    <n v="0.05"/>
    <n v="5.16E-2"/>
    <n v="5.0880000000000002E-2"/>
    <n v="211.07"/>
    <n v="9.0134794571500004E-2"/>
    <n v="0.52966722218759998"/>
    <n v="8.2505405584000005E-2"/>
    <n v="0.43953242761610001"/>
    <n v="-7.6293889874999993E-3"/>
    <n v="205.83"/>
    <n v="8.7897118333500016E-2"/>
    <n v="0.51651776350440004"/>
    <n v="8.0457135696000007E-2"/>
    <n v="0.42862064517090004"/>
    <n v="-7.4399826375000089E-3"/>
    <n v="202.62"/>
    <n v="8.6526328119000004E-2"/>
    <n v="0.5084624653416"/>
    <n v="7.9202374944000009E-2"/>
    <n v="0.42193613722259998"/>
    <n v="-7.3239531749999948E-3"/>
    <n v="213.58"/>
    <n v="9.1206658571000007E-2"/>
    <n v="0.53596591327440002"/>
    <n v="8.3486542496000002E-2"/>
    <n v="0.4447592547034"/>
    <n v="-7.7201160750000053E-3"/>
    <n v="201.58"/>
    <n v="8.6082209170999999E-2"/>
    <n v="0.50585264911439998"/>
    <n v="7.8795848096000015E-2"/>
    <n v="0.41977043994339996"/>
    <n v="-7.2863610749999835E-3"/>
  </r>
  <r>
    <x v="37"/>
    <n v="0.10199999999999999"/>
    <n v="5.4792E-2"/>
    <n v="0.05"/>
    <n v="5.3039999999999997E-2"/>
    <n v="5.1679999999999997E-2"/>
    <n v="216.11"/>
    <n v="9.2238629466666666E-2"/>
    <n v="0.54252664144560003"/>
    <n v="8.4509786685333321E-2"/>
    <n v="0.45028801197893337"/>
    <n v="-7.7288427813333449E-3"/>
    <n v="211.25"/>
    <n v="9.0164316666666661E-2"/>
    <n v="0.53032600530000007"/>
    <n v="8.2609284333333324E-2"/>
    <n v="0.44016168863333338"/>
    <n v="-7.5550323333333363E-3"/>
    <n v="207.96"/>
    <n v="8.8760100799999991E-2"/>
    <n v="0.52206672692160006"/>
    <n v="8.1322730272000002E-2"/>
    <n v="0.43330662612160009"/>
    <n v="-7.4373705279999897E-3"/>
    <n v="219"/>
    <n v="9.3472119999999992E-2"/>
    <n v="0.54978175224000003"/>
    <n v="8.5639920800000005E-2"/>
    <n v="0.45630963224000004"/>
    <n v="-7.8321991999999868E-3"/>
    <n v="207"/>
    <n v="8.8350359999999989E-2"/>
    <n v="0.51965672472000002"/>
    <n v="8.0947322399999994E-2"/>
    <n v="0.43130636472000006"/>
    <n v="-7.4030375999999953E-3"/>
  </r>
  <r>
    <x v="38"/>
    <n v="0.10138"/>
    <n v="5.4999999999999993E-2"/>
    <n v="0.05"/>
    <n v="5.2679999999999998E-2"/>
    <n v="5.1479999999999998E-2"/>
    <n v="220.03"/>
    <n v="9.3884681377666646E-2"/>
    <n v="0.5523963165000001"/>
    <n v="8.6033974305999988E-2"/>
    <n v="0.45851163512233345"/>
    <n v="-7.8507070716666572E-3"/>
    <n v="214.45"/>
    <n v="9.1503749131666645E-2"/>
    <n v="0.53838744750000012"/>
    <n v="8.3852137389999984E-2"/>
    <n v="0.44688369836833347"/>
    <n v="-7.6516117416666612E-3"/>
    <n v="211.88"/>
    <n v="9.0407154889333305E-2"/>
    <n v="0.53193533400000015"/>
    <n v="8.2847241175999994E-2"/>
    <n v="0.44152817911066683"/>
    <n v="-7.5599137133333105E-3"/>
    <n v="222.85"/>
    <n v="9.5087948211666634E-2"/>
    <n v="0.55947606750000001"/>
    <n v="8.7136623070000002E-2"/>
    <n v="0.46438811928833335"/>
    <n v="-7.951325141666632E-3"/>
    <n v="210.85"/>
    <n v="8.996766381166664E-2"/>
    <n v="0.5293494675"/>
    <n v="8.2444500670000004E-2"/>
    <n v="0.43938180368833335"/>
    <n v="-7.5231631416666361E-3"/>
  </r>
  <r>
    <x v="39"/>
    <n v="0.10463"/>
    <n v="5.4830000000000004E-2"/>
    <n v="0.05"/>
    <n v="5.2150000000000002E-2"/>
    <n v="5.1189999999999999E-2"/>
    <n v="219.28"/>
    <n v="9.3706007835999999E-2"/>
    <n v="0.55048991911199996"/>
    <n v="8.5728104401333327E-2"/>
    <n v="0.45678391127599993"/>
    <n v="-7.9779034346666722E-3"/>
    <n v="211.84"/>
    <n v="9.0526635807999994E-2"/>
    <n v="0.53181222393600003"/>
    <n v="8.2819416437333329E-2"/>
    <n v="0.44128558812800001"/>
    <n v="-7.7072193706666653E-3"/>
    <n v="210.28"/>
    <n v="8.9859993286000001E-2"/>
    <n v="0.527895933012"/>
    <n v="8.2209530251333332E-2"/>
    <n v="0.43803593972599997"/>
    <n v="-7.6504630346666685E-3"/>
    <n v="218.94"/>
    <n v="9.3560713952999988E-2"/>
    <n v="0.54963636852599995"/>
    <n v="8.5595180488999986E-2"/>
    <n v="0.45607565457299998"/>
    <n v="-7.965533464000002E-3"/>
    <n v="206.94"/>
    <n v="8.8432694552999999E-2"/>
    <n v="0.51951105372599993"/>
    <n v="8.0903748288999988E-2"/>
    <n v="0.43107835917299991"/>
    <n v="-7.528946264000011E-3"/>
  </r>
  <r>
    <x v="40"/>
    <n v="0.10863"/>
    <n v="5.5322000000000003E-2"/>
    <n v="0.05"/>
    <n v="5.2850000000000001E-2"/>
    <n v="5.1569999999999998E-2"/>
    <n v="219.41"/>
    <n v="9.3935626646166642E-2"/>
    <n v="0.55088428501260001"/>
    <n v="8.5795464450499986E-2"/>
    <n v="0.45694865836643339"/>
    <n v="-8.1401621956666559E-3"/>
    <n v="211.72"/>
    <n v="9.0643320147333312E-2"/>
    <n v="0.5315765955192"/>
    <n v="8.2788458745999993E-2"/>
    <n v="0.44093327537186666"/>
    <n v="-7.8548614013333184E-3"/>
    <n v="210.66"/>
    <n v="9.0189504166999973E-2"/>
    <n v="0.52891519748759996"/>
    <n v="8.2373969012999995E-2"/>
    <n v="0.43872569332059996"/>
    <n v="-7.8155351539999779E-3"/>
    <n v="219.22"/>
    <n v="9.3854282272333306E-2"/>
    <n v="0.55040724196919999"/>
    <n v="8.5721169120999988E-2"/>
    <n v="0.45655295969686671"/>
    <n v="-8.1331131513333182E-3"/>
    <n v="207.22"/>
    <n v="8.8716742872333304E-2"/>
    <n v="0.52027820764919996"/>
    <n v="8.1028832520999988E-2"/>
    <n v="0.43156146477686663"/>
    <n v="-7.6879103513333158E-3"/>
  </r>
  <r>
    <x v="41"/>
    <n v="0.10975"/>
    <n v="5.5074000000000005E-2"/>
    <n v="0.05"/>
    <n v="5.2549999999999999E-2"/>
    <n v="5.1409999999999997E-2"/>
    <n v="217.38"/>
    <n v="9.3114813574999983E-2"/>
    <n v="0.54575349325559996"/>
    <n v="8.4994779316999988E-2"/>
    <n v="0.45263867968060001"/>
    <n v="-8.1200342579999946E-3"/>
    <n v="208.9"/>
    <n v="8.9482402041666659E-2"/>
    <n v="0.52446363391800011"/>
    <n v="8.1679130551666659E-2"/>
    <n v="0.43498123187633342"/>
    <n v="-7.8032714899999994E-3"/>
    <n v="209.53"/>
    <n v="8.9752262804166649E-2"/>
    <n v="0.52604530978859998"/>
    <n v="8.1925458231166662E-2"/>
    <n v="0.43629304698443333"/>
    <n v="-7.8268045729999874E-3"/>
    <n v="216.3"/>
    <n v="9.2652195124999989E-2"/>
    <n v="0.54304204890600005"/>
    <n v="8.457250329499999E-2"/>
    <n v="0.45038985378100005"/>
    <n v="-8.0796918299999992E-3"/>
    <n v="204.3"/>
    <n v="8.7511990124999994E-2"/>
    <n v="0.51291488946600006"/>
    <n v="7.9880547494999996E-2"/>
    <n v="0.42540289934100006"/>
    <n v="-7.6314426299999988E-3"/>
  </r>
  <r>
    <x v="42"/>
    <n v="0.1075"/>
    <n v="5.8234000000000001E-2"/>
    <n v="0.05"/>
    <n v="5.5649999999999998E-2"/>
    <n v="5.3120000000000001E-2"/>
    <n v="215.54"/>
    <n v="9.2230464083333324E-2"/>
    <n v="0.5415630925067999"/>
    <n v="8.4348446485333323E-2"/>
    <n v="0.44933262842346655"/>
    <n v="-7.8820175980000018E-3"/>
    <n v="207.83"/>
    <n v="8.8931322958333336E-2"/>
    <n v="0.52219104349860013"/>
    <n v="8.1331250037333325E-2"/>
    <n v="0.43325972054026679"/>
    <n v="-7.6000729210000117E-3"/>
    <n v="208.09"/>
    <n v="8.9042578041666667E-2"/>
    <n v="0.52284431622780003"/>
    <n v="8.1432997258666664E-2"/>
    <n v="0.43380173818613338"/>
    <n v="-7.6095807830000028E-3"/>
    <n v="215.33"/>
    <n v="9.2140604208333338E-2"/>
    <n v="0.54103544914860002"/>
    <n v="8.4266266037333337E-2"/>
    <n v="0.44889484494026666"/>
    <n v="-7.8743381710000004E-3"/>
    <n v="203.33"/>
    <n v="8.7005754208333327E-2"/>
    <n v="0.51088440010860003"/>
    <n v="7.9570240437333337E-2"/>
    <n v="0.42387864590026669"/>
    <n v="-7.4355137709999908E-3"/>
  </r>
  <r>
    <x v="43"/>
    <n v="0.10863"/>
    <n v="6.3380000000000006E-2"/>
    <n v="0.05"/>
    <n v="6.1240000000000003E-2"/>
    <n v="5.62E-2"/>
    <n v="215.14"/>
    <n v="9.2107518876333311E-2"/>
    <n v="0.54125553711599994"/>
    <n v="8.4323334153333332E-2"/>
    <n v="0.44914801823966666"/>
    <n v="-7.7841847229999789E-3"/>
    <n v="210.25"/>
    <n v="9.0013971570833309E-2"/>
    <n v="0.52895313134999999"/>
    <n v="8.2406716583333331E-2"/>
    <n v="0.4389391597791667"/>
    <n v="-7.6072549874999784E-3"/>
    <n v="206.79"/>
    <n v="8.853264771049997E-2"/>
    <n v="0.52024836162599997"/>
    <n v="8.1050582269999991E-2"/>
    <n v="0.43171571391550001"/>
    <n v="-7.4820654404999798E-3"/>
    <n v="217.95"/>
    <n v="9.3310559352499975E-2"/>
    <n v="0.54832501772999998"/>
    <n v="8.5424703349999992E-2"/>
    <n v="0.45501445837749999"/>
    <n v="-7.885856002499983E-3"/>
    <n v="205.95"/>
    <n v="8.8173019952499973E-2"/>
    <n v="0.51813506492999994"/>
    <n v="8.0721347349999986E-2"/>
    <n v="0.42996204497749996"/>
    <n v="-7.4516726024999869E-3"/>
  </r>
  <r>
    <x v="44"/>
    <n v="0.10388"/>
    <n v="6.3633999999999996E-2"/>
    <n v="0.05"/>
    <n v="5.885E-2"/>
    <n v="5.4879999999999998E-2"/>
    <n v="219.93"/>
    <n v="9.3951060966000005E-2"/>
    <n v="0.55334155314059996"/>
    <n v="8.6143179415999999E-2"/>
    <n v="0.45939049217459993"/>
    <n v="-7.8078815500000065E-3"/>
    <n v="214.28"/>
    <n v="9.1537458936000016E-2"/>
    <n v="0.53912621291759999"/>
    <n v="8.3930161802666672E-2"/>
    <n v="0.44758875398159997"/>
    <n v="-7.6072971333333433E-3"/>
    <n v="209.38"/>
    <n v="8.9444246556000001E-2"/>
    <n v="0.5267978647596"/>
    <n v="8.2010907589333326E-2"/>
    <n v="0.43735361820359997"/>
    <n v="-7.4333389666666749E-3"/>
    <n v="222.03"/>
    <n v="9.4848151986000009E-2"/>
    <n v="0.55862513092259991"/>
    <n v="8.6965716935999998E-2"/>
    <n v="0.46377697893659992"/>
    <n v="-7.8824350500000112E-3"/>
    <n v="210.03"/>
    <n v="8.9721917585999997E-2"/>
    <n v="0.52843325788259998"/>
    <n v="8.2265502535999999E-2"/>
    <n v="0.43871134029659997"/>
    <n v="-7.4564150499999982E-3"/>
  </r>
  <r>
    <x v="45"/>
    <n v="0.10249999999999999"/>
    <n v="5.8570000000000004E-2"/>
    <n v="0.05"/>
    <n v="5.4710000000000002E-2"/>
    <n v="5.2600000000000001E-2"/>
    <n v="215.99"/>
    <n v="9.2208830875000009E-2"/>
    <n v="0.5427394776090001"/>
    <n v="8.4502271676666657E-2"/>
    <n v="0.45053064673400012"/>
    <n v="-7.7065591983333515E-3"/>
    <n v="208.67"/>
    <n v="8.9083831374999992E-2"/>
    <n v="0.52434578819699995"/>
    <n v="8.1638450996666653E-2"/>
    <n v="0.43526195682199997"/>
    <n v="-7.4453803783333383E-3"/>
    <n v="205.24"/>
    <n v="8.7619521500000005E-2"/>
    <n v="0.51572688728400007"/>
    <n v="8.0296524093333321E-2"/>
    <n v="0.42810736578400005"/>
    <n v="-7.3229974066666842E-3"/>
    <n v="216.77"/>
    <n v="9.2541822625000006E-2"/>
    <n v="0.54469946090700005"/>
    <n v="8.480743289666666E-2"/>
    <n v="0.45215763828200006"/>
    <n v="-7.7343897283333463E-3"/>
    <n v="204.77"/>
    <n v="8.7418872625000005E-2"/>
    <n v="0.51454587170700006"/>
    <n v="8.0112644896666654E-2"/>
    <n v="0.42712699908200003"/>
    <n v="-7.3062277283333504E-3"/>
  </r>
  <r>
    <x v="46"/>
    <n v="0.10349999999999999"/>
    <n v="5.8144000000000001E-2"/>
    <n v="0.04"/>
    <n v="5.3260000000000002E-2"/>
    <n v="4.7320000000000001E-2"/>
    <n v="211.8"/>
    <n v="9.0462074499999989E-2"/>
    <n v="0.53215400649599998"/>
    <n v="8.2641211239999998E-2"/>
    <n v="0.44169193199599999"/>
    <n v="-7.8208632599999911E-3"/>
    <n v="206"/>
    <n v="8.7984831666666652E-2"/>
    <n v="0.51758132832000003"/>
    <n v="8.0378137466666666E-2"/>
    <n v="0.42959649665333338"/>
    <n v="-7.606694199999986E-3"/>
    <n v="200.8"/>
    <n v="8.5763855333333333E-2"/>
    <n v="0.50451616857600001"/>
    <n v="7.8349174773333335E-2"/>
    <n v="0.41875231324266671"/>
    <n v="-7.4146805599999976E-3"/>
    <n v="214.75"/>
    <n v="9.1722051458333329E-2"/>
    <n v="0.53956597212000001"/>
    <n v="8.3792257383333332E-2"/>
    <n v="0.44784392066166667"/>
    <n v="-7.9297940749999962E-3"/>
    <n v="202.75"/>
    <n v="8.6596721458333317E-2"/>
    <n v="0.50941560348000003"/>
    <n v="7.9110035783333324E-2"/>
    <n v="0.42281888202166673"/>
    <n v="-7.4866856749999933E-3"/>
  </r>
  <r>
    <x v="47"/>
    <n v="0.10425"/>
    <n v="5.8535999999999998E-2"/>
    <n v="0.05"/>
    <n v="5.2760000000000001E-2"/>
    <n v="5.1520000000000003E-2"/>
    <n v="220.28"/>
    <n v="9.4116741016666658E-2"/>
    <n v="0.5535146673504"/>
    <n v="8.6133474410666669E-2"/>
    <n v="0.45939792633373333"/>
    <n v="-7.9832666059999891E-3"/>
    <n v="212.72"/>
    <n v="9.0886658566666653E-2"/>
    <n v="0.53451806808960001"/>
    <n v="8.3177377322666654E-2"/>
    <n v="0.44363140952293334"/>
    <n v="-7.7092812439999991E-3"/>
    <n v="209.28"/>
    <n v="8.9416885599999996E-2"/>
    <n v="0.52587411287039998"/>
    <n v="8.1832274944E-2"/>
    <n v="0.43645722727039998"/>
    <n v="-7.584610655999996E-3"/>
    <n v="219.72"/>
    <n v="9.3877475649999986E-2"/>
    <n v="0.55210751184960005"/>
    <n v="8.5914504255999988E-2"/>
    <n v="0.45823003619960007"/>
    <n v="-7.9629713939999985E-3"/>
    <n v="209.22"/>
    <n v="8.9391250024999994E-2"/>
    <n v="0.52572334620960004"/>
    <n v="8.1808813856000001E-2"/>
    <n v="0.43633209618460006"/>
    <n v="-7.5824361689999925E-3"/>
  </r>
  <r>
    <x v="48"/>
    <n v="0.10274999999999999"/>
    <n v="6.1258000000000007E-2"/>
    <n v="0.05"/>
    <n v="5.1569999999999998E-2"/>
    <n v="5.0869999999999999E-2"/>
    <n v="225.38"/>
    <n v="9.6228714341666646E-2"/>
    <n v="0.56671632866520005"/>
    <n v="8.809861165233332E-2"/>
    <n v="0.47048761432353342"/>
    <n v="-8.1301026893333267E-3"/>
    <n v="215.05"/>
    <n v="9.1818196020833326E-2"/>
    <n v="0.54074162072700005"/>
    <n v="8.4060726044166659E-2"/>
    <n v="0.44892342470616675"/>
    <n v="-7.7574699766666672E-3"/>
    <n v="213.42"/>
    <n v="9.1122247824999975E-2"/>
    <n v="0.53664299788680003"/>
    <n v="8.3423576620999987E-2"/>
    <n v="0.44552075006180003"/>
    <n v="-7.6986712039999877E-3"/>
    <n v="221.2"/>
    <n v="9.4444012833333299E-2"/>
    <n v="0.55620574984799998"/>
    <n v="8.6464694726666652E-2"/>
    <n v="0.46176173701466666"/>
    <n v="-7.9793181066666469E-3"/>
    <n v="210.7"/>
    <n v="8.9960910958333307E-2"/>
    <n v="0.52980357817800006"/>
    <n v="8.2360357951666657E-2"/>
    <n v="0.43984266721966675"/>
    <n v="-7.6005530066666493E-3"/>
  </r>
  <r>
    <x v="49"/>
    <n v="0.10188"/>
    <n v="6.0929999999999998E-2"/>
    <n v="0.05"/>
    <n v="5.1409999999999997E-2"/>
    <n v="5.0779999999999999E-2"/>
    <n v="226.99"/>
    <n v="9.6876956171333323E-2"/>
    <n v="0.57071775644100009"/>
    <n v="8.872389151966667E-2"/>
    <n v="0.4738408002696668"/>
    <n v="-8.1530646516666527E-3"/>
    <n v="219.93"/>
    <n v="9.3863822065999983E-2"/>
    <n v="0.55296689798700005"/>
    <n v="8.5964339671000006E-2"/>
    <n v="0.45910307592100008"/>
    <n v="-7.8994823949999765E-3"/>
    <n v="216.59"/>
    <n v="9.2438345024666649E-2"/>
    <n v="0.544569183081"/>
    <n v="8.4658829306333339E-2"/>
    <n v="0.45213083805633336"/>
    <n v="-7.7795157183333102E-3"/>
    <n v="226.33"/>
    <n v="9.6595275079333326E-2"/>
    <n v="0.56905832774700005"/>
    <n v="8.8465916417666671E-2"/>
    <n v="0.47246305266766675"/>
    <n v="-8.1293586616666552E-3"/>
    <n v="215.83"/>
    <n v="9.2113984979333333E-2"/>
    <n v="0.54265832579700013"/>
    <n v="8.4361767067666668E-2"/>
    <n v="0.45054434081766681"/>
    <n v="-7.7522179116666645E-3"/>
  </r>
  <r>
    <x v="50"/>
    <n v="0.10425"/>
    <n v="6.3733999999999999E-2"/>
    <n v="0.05"/>
    <n v="5.1450000000000003E-2"/>
    <n v="5.0799999999999998E-2"/>
    <n v="230.82"/>
    <n v="9.8620057024999985E-2"/>
    <n v="0.58075521958440002"/>
    <n v="9.022184443999999E-2"/>
    <n v="0.48213516255940003"/>
    <n v="-8.398212584999995E-3"/>
    <n v="225.26"/>
    <n v="9.6244493741666645E-2"/>
    <n v="0.56676596812919999"/>
    <n v="8.8048577586666649E-2"/>
    <n v="0.47052147438753333"/>
    <n v="-8.1959161549999965E-3"/>
    <n v="219.97"/>
    <n v="9.3984290545833321E-2"/>
    <n v="0.55345605082740013"/>
    <n v="8.5980847073333325E-2"/>
    <n v="0.45947176028156678"/>
    <n v="-8.0034434724999964E-3"/>
    <n v="231.51"/>
    <n v="9.8914866137499988E-2"/>
    <n v="0.58249129575420011"/>
    <n v="9.0491548419999984E-2"/>
    <n v="0.48357642961670011"/>
    <n v="-8.4233177175000035E-3"/>
    <n v="221.01"/>
    <n v="9.4428640512499995E-2"/>
    <n v="0.55607274534420004"/>
    <n v="8.6387357419999991E-2"/>
    <n v="0.46164410483170004"/>
    <n v="-8.0412830925000039E-3"/>
  </r>
  <r>
    <x v="51"/>
    <n v="0.10188"/>
    <n v="6.8738000000000007E-2"/>
    <n v="0.05"/>
    <n v="5.2690000000000001E-2"/>
    <n v="5.1479999999999998E-2"/>
    <n v="232.88"/>
    <n v="9.9390746522666648E-2"/>
    <n v="0.58667244642720007"/>
    <n v="9.1058455376000005E-2"/>
    <n v="0.48728169990453341"/>
    <n v="-8.3322911466666427E-3"/>
    <n v="228.64"/>
    <n v="9.7581158901333315E-2"/>
    <n v="0.57599101748160009"/>
    <n v="8.9400572127999983E-2"/>
    <n v="0.47840985858026674"/>
    <n v="-8.1805867733333315E-3"/>
    <n v="221.98"/>
    <n v="9.4738740609333308E-2"/>
    <n v="0.5592131125812001"/>
    <n v="8.6796444195999994E-2"/>
    <n v="0.46447437197186681"/>
    <n v="-7.9422964133333135E-3"/>
    <n v="234.79"/>
    <n v="0.1002059145313333"/>
    <n v="0.59148412786260007"/>
    <n v="9.1805284857999991E-2"/>
    <n v="0.49127821333126676"/>
    <n v="-8.4006296733333125E-3"/>
    <n v="224.29"/>
    <n v="9.5724624431333324E-2"/>
    <n v="0.56503247599259998"/>
    <n v="8.7699677758E-2"/>
    <n v="0.46930785156126664"/>
    <n v="-8.0249466733333247E-3"/>
  </r>
  <r>
    <x v="52"/>
    <n v="0.10371"/>
    <n v="7.0078000000000001E-2"/>
    <n v="0.05"/>
    <n v="5.4969999999999998E-2"/>
    <n v="5.2740000000000002E-2"/>
    <n v="235.55"/>
    <n v="0.10061576744916666"/>
    <n v="0.59359757492700005"/>
    <n v="9.2161316554999997E-2"/>
    <n v="0.49298180747783338"/>
    <n v="-8.4544508941666596E-3"/>
    <n v="225.88"/>
    <n v="9.6485202935333331E-2"/>
    <n v="0.56922869974320001"/>
    <n v="8.8377831387999997E-2"/>
    <n v="0.47274349680786665"/>
    <n v="-8.1073715473333335E-3"/>
    <n v="225.45"/>
    <n v="9.6301527367499987E-2"/>
    <n v="0.56814507861300001"/>
    <n v="8.8209589544999994E-2"/>
    <n v="0.47184355124550004"/>
    <n v="-8.0919378224999922E-3"/>
    <n v="235.88"/>
    <n v="0.10075672776866665"/>
    <n v="0.59442919114320003"/>
    <n v="9.2290432387999999E-2"/>
    <n v="0.49367246337453341"/>
    <n v="-8.4662953806666497E-3"/>
    <n v="222.88"/>
    <n v="9.5203745485333321E-2"/>
    <n v="0.56166855232320001"/>
    <n v="8.7204051088000001E-2"/>
    <n v="0.46646480683786667"/>
    <n v="-7.9996943973333207E-3"/>
  </r>
  <r>
    <x v="53"/>
    <n v="0.10199999999999999"/>
    <n v="6.9584000000000007E-2"/>
    <n v="0.05"/>
    <n v="5.3859999999999998E-2"/>
    <n v="5.2130000000000003E-2"/>
    <n v="239.61"/>
    <n v="0.10226874280000001"/>
    <n v="0.60375440301119998"/>
    <n v="9.3720843744500015E-2"/>
    <n v="0.5014856602112"/>
    <n v="-8.5478990554999912E-3"/>
    <n v="228.21"/>
    <n v="9.7403070799999991E-2"/>
    <n v="0.57502939072320003"/>
    <n v="8.9261857814499995E-2"/>
    <n v="0.47762631992320004"/>
    <n v="-8.1412129854999959E-3"/>
    <n v="229.36"/>
    <n v="9.7893906133333333E-2"/>
    <n v="0.57792708933119996"/>
    <n v="8.9711667798666669E-2"/>
    <n v="0.48003318319786664"/>
    <n v="-8.1822383346666638E-3"/>
    <n v="238.21"/>
    <n v="0.10167120413333332"/>
    <n v="0.60022676992320001"/>
    <n v="9.3173248981166662E-2"/>
    <n v="0.49855556578986671"/>
    <n v="-8.4979551521666558E-3"/>
    <n v="225.21"/>
    <n v="9.6122630799999997E-2"/>
    <n v="0.5674701769631999"/>
    <n v="8.8088440464499998E-2"/>
    <n v="0.4713475461631999"/>
    <n v="-8.0341903354999994E-3"/>
  </r>
  <r>
    <x v="54"/>
    <n v="0.10414"/>
    <n v="7.5027999999999997E-2"/>
    <n v="0.05"/>
    <n v="5.5480000000000002E-2"/>
    <n v="5.3019999999999998E-2"/>
    <n v="242.52"/>
    <n v="0.103613703172"/>
    <n v="0.61191861605280007"/>
    <n v="9.4901867395999998E-2"/>
    <n v="0.50830491288080004"/>
    <n v="-8.7118357760000015E-3"/>
    <n v="229.93"/>
    <n v="9.8234779689666665E-2"/>
    <n v="0.58015193546520005"/>
    <n v="8.9975203572333337E-2"/>
    <n v="0.4819171557755334"/>
    <n v="-8.2595761173333282E-3"/>
    <n v="232.02"/>
    <n v="9.9127706622000003E-2"/>
    <n v="0.58542535583280009"/>
    <n v="9.0793053245999997E-2"/>
    <n v="0.4862976492108001"/>
    <n v="-8.3346533760000063E-3"/>
    <n v="238.18"/>
    <n v="0.10175949126466667"/>
    <n v="0.60096806849520001"/>
    <n v="9.3203557547333338E-2"/>
    <n v="0.49920857723053336"/>
    <n v="-8.5559337173333333E-3"/>
    <n v="225.68"/>
    <n v="9.6419019181333346E-2"/>
    <n v="0.56942847299520016"/>
    <n v="8.831211213066667E-2"/>
    <n v="0.47300945381386683"/>
    <n v="-8.1069070506666757E-3"/>
  </r>
  <r>
    <x v="55"/>
    <n v="0.10528999999999999"/>
    <n v="8.0624000000000001E-2"/>
    <n v="0.05"/>
    <n v="5.7860000000000002E-2"/>
    <n v="5.4339999999999999E-2"/>
    <n v="242.83"/>
    <n v="0.10380153235550001"/>
    <n v="0.61355689032959992"/>
    <n v="9.5086748136333332E-2"/>
    <n v="0.50975535797409988"/>
    <n v="-8.7147842191666741E-3"/>
    <n v="229.39"/>
    <n v="9.8056391331500001E-2"/>
    <n v="0.57959813479679989"/>
    <n v="8.9823947432333323E-2"/>
    <n v="0.48154174346529988"/>
    <n v="-8.2324438991666776E-3"/>
    <n v="234.18"/>
    <n v="0.10010395275300001"/>
    <n v="0.59170099484159999"/>
    <n v="9.1699603337999994E-2"/>
    <n v="0.4915970420886"/>
    <n v="-8.404349415000012E-3"/>
    <n v="237.89"/>
    <n v="0.1016898510565"/>
    <n v="0.60107502631679988"/>
    <n v="9.3152355615666649E-2"/>
    <n v="0.49938517526029991"/>
    <n v="-8.5374954408333481E-3"/>
    <n v="225.39"/>
    <n v="9.6346527931500003E-2"/>
    <n v="0.56949136231679987"/>
    <n v="8.8257637698999983E-2"/>
    <n v="0.47314483438529986"/>
    <n v="-8.0888902325000206E-3"/>
  </r>
  <r>
    <x v="56"/>
    <n v="0.104"/>
    <n v="8.2439999999999999E-2"/>
    <n v="0.05"/>
    <n v="5.9499999999999997E-2"/>
    <n v="5.5239999999999997E-2"/>
    <n v="243.46"/>
    <n v="0.1040085466"/>
    <n v="0.61542724471200005"/>
    <n v="9.5376899529333314E-2"/>
    <n v="0.51141869811200003"/>
    <n v="-8.631647070666687E-3"/>
    <n v="227.04"/>
    <n v="9.6993758399999991E-2"/>
    <n v="0.57392015788799999"/>
    <n v="8.8944267103999983E-2"/>
    <n v="0.47692639948799997"/>
    <n v="-8.0494912960000081E-3"/>
    <n v="233.66"/>
    <n v="9.9821888599999992E-2"/>
    <n v="0.59065444015200008"/>
    <n v="9.1537691382666653E-2"/>
    <n v="0.49083255155200012"/>
    <n v="-8.2841972173333389E-3"/>
    <n v="235.39"/>
    <n v="0.1005609619"/>
    <n v="0.59502759850800002"/>
    <n v="9.2215429147333314E-2"/>
    <n v="0.49446663660800005"/>
    <n v="-8.3455327526666817E-3"/>
    <n v="222.89"/>
    <n v="9.5220836899999994E-2"/>
    <n v="0.56342963350800002"/>
    <n v="8.731847998066665E-2"/>
    <n v="0.46820879660800002"/>
    <n v="-7.9023569193333448E-3"/>
  </r>
  <r>
    <x v="57"/>
    <n v="0.113"/>
    <n v="8.7982000000000005E-2"/>
    <n v="0.05"/>
    <n v="6.3450000000000006E-2"/>
    <n v="5.7419999999999999E-2"/>
    <n v="250.71"/>
    <n v="0.10755333644999998"/>
    <n v="0.63462940834859993"/>
    <n v="9.8325528693E-2"/>
    <n v="0.52707607189859995"/>
    <n v="-9.2278077569999811E-3"/>
    <n v="236.49"/>
    <n v="0.10145302754999999"/>
    <n v="0.5986339148034"/>
    <n v="9.2748611066999997E-2"/>
    <n v="0.49718088725340004"/>
    <n v="-8.7044164829999937E-3"/>
    <n v="241.16"/>
    <n v="0.10345643419999997"/>
    <n v="0.6104552196455999"/>
    <n v="9.4580130427999995E-2"/>
    <n v="0.50699878544559995"/>
    <n v="-8.8763037719999799E-3"/>
    <n v="244.24"/>
    <n v="0.10477773879999999"/>
    <n v="0.6182517119184"/>
    <n v="9.5788070392000005E-2"/>
    <n v="0.51347397311840004"/>
    <n v="-8.9896684079999872E-3"/>
    <n v="231.74"/>
    <n v="9.9415301299999981E-2"/>
    <n v="0.58661010366840005"/>
    <n v="9.0885716642E-2"/>
    <n v="0.48719480236840007"/>
    <n v="-8.5295846579999807E-3"/>
  </r>
  <r>
    <x v="58"/>
    <n v="0.11014"/>
    <n v="8.5344000000000003E-2"/>
    <n v="0.05"/>
    <n v="5.9360000000000003E-2"/>
    <n v="5.5160000000000001E-2"/>
    <n v="253.52"/>
    <n v="0.10861500740533332"/>
    <n v="0.64132110685440002"/>
    <n v="9.9313941701333341E-2"/>
    <n v="0.53270609944906666"/>
    <n v="-9.3010657039999806E-3"/>
    <n v="239.73"/>
    <n v="0.10270698850299999"/>
    <n v="0.60643700278559998"/>
    <n v="9.3911846181999992E-2"/>
    <n v="0.5037300142826"/>
    <n v="-8.7951423209999963E-3"/>
    <n v="244.67"/>
    <n v="0.10482342167033332"/>
    <n v="0.61893355638239989"/>
    <n v="9.5847042111333325E-2"/>
    <n v="0.51411013471206657"/>
    <n v="-8.9763795589999917E-3"/>
    <n v="247.48"/>
    <n v="0.10602730369466665"/>
    <n v="0.62604191986559987"/>
    <n v="9.6947831698666651E-2"/>
    <n v="0.52001461617093325"/>
    <n v="-9.0794719959999964E-3"/>
    <n v="234.98"/>
    <n v="0.10067195661133331"/>
    <n v="0.59442108586559994"/>
    <n v="9.2051080865333312E-2"/>
    <n v="0.49374912925426662"/>
    <n v="-8.620875745999998E-3"/>
  </r>
  <r>
    <x v="59"/>
    <n v="0.10629"/>
    <n v="8.7606000000000003E-2"/>
    <n v="0.05"/>
    <n v="5.8349999999999999E-2"/>
    <n v="5.4609999999999999E-2"/>
    <n v="255.1"/>
    <n v="0.1090971331683333"/>
    <n v="0.64568151307799992"/>
    <n v="9.9905063848333323E-2"/>
    <n v="0.53658437990966656"/>
    <n v="-9.192069319999982E-3"/>
    <n v="237.91"/>
    <n v="0.10174558585683331"/>
    <n v="0.60217204537979996"/>
    <n v="9.3172927244833323E-2"/>
    <n v="0.5004264595229666"/>
    <n v="-8.5726586119999892E-3"/>
    <n v="246.1"/>
    <n v="0.10524815551833332"/>
    <n v="0.62290168705799998"/>
    <n v="9.6380384998333318E-2"/>
    <n v="0.51765353153966664"/>
    <n v="-8.8677705199999984E-3"/>
    <n v="245.96"/>
    <n v="0.10518828253266665"/>
    <n v="0.62254733420880004"/>
    <n v="9.6325556660666653E-2"/>
    <n v="0.51735905167613339"/>
    <n v="-8.8627258720000018E-3"/>
    <n v="233.46"/>
    <n v="9.9842480240999981E-2"/>
    <n v="0.59090868695879994"/>
    <n v="9.1430169368999989E-2"/>
    <n v="0.49106620671779999"/>
    <n v="-8.4123108719999923E-3"/>
  </r>
  <r>
    <x v="60"/>
    <n v="0.10329000000000001"/>
    <n v="8.831399999999999E-2"/>
    <n v="0.05"/>
    <n v="5.6050000000000003E-2"/>
    <n v="5.3339999999999999E-2"/>
    <n v="257.27999999999997"/>
    <n v="0.10987635948799995"/>
    <n v="0.65131405032959988"/>
    <n v="0.10069401484799997"/>
    <n v="0.54143769084159987"/>
    <n v="-9.1823446399999786E-3"/>
    <n v="241.65"/>
    <n v="0.10320126815249997"/>
    <n v="0.61174611420299996"/>
    <n v="9.4576759514999997E-2"/>
    <n v="0.50854484605049999"/>
    <n v="-8.6245086374999724E-3"/>
    <n v="249.18"/>
    <n v="0.10641709910299998"/>
    <n v="0.63080859398759992"/>
    <n v="9.7523844137999985E-2"/>
    <n v="0.52439149488459991"/>
    <n v="-8.8932549649999998E-3"/>
    <n v="249.7"/>
    <n v="0.10663917507833329"/>
    <n v="0.63212499365399988"/>
    <n v="9.7727361269999979E-2"/>
    <n v="0.52548581857566656"/>
    <n v="-8.9118138083333076E-3"/>
    <n v="237.2"/>
    <n v="0.10130081028666664"/>
    <n v="0.60048077090399987"/>
    <n v="9.283512251999998E-2"/>
    <n v="0.49917996061733322"/>
    <n v="-8.4656877666666602E-3"/>
  </r>
  <r>
    <x v="61"/>
    <n v="0.10371"/>
    <n v="9.1336000000000001E-2"/>
    <n v="0.05"/>
    <n v="5.7239999999999999E-2"/>
    <n v="5.3990000000000003E-2"/>
    <n v="261.14999999999998"/>
    <n v="0.11155087102249998"/>
    <n v="0.66160829473199989"/>
    <n v="0.10224231855249999"/>
    <n v="0.55005742370949995"/>
    <n v="-9.308552469999995E-3"/>
    <n v="243.68"/>
    <n v="0.10408851713866665"/>
    <n v="0.61734906858240002"/>
    <n v="9.5402673501333329E-2"/>
    <n v="0.51326055144373339"/>
    <n v="-8.6858436373333237E-3"/>
    <n v="251.45"/>
    <n v="0.10740749193416665"/>
    <n v="0.63703391043599988"/>
    <n v="9.8444690790833331E-2"/>
    <n v="0.52962641850183323"/>
    <n v="-8.9628011433333238E-3"/>
    <n v="250.93"/>
    <n v="0.10718537264283333"/>
    <n v="0.63571652076240004"/>
    <n v="9.8241106622166674E-2"/>
    <n v="0.5285311481195667"/>
    <n v="-8.9442660206666552E-3"/>
    <n v="238.43"/>
    <n v="0.10184596660116667"/>
    <n v="0.60404849976239994"/>
    <n v="9.3347256413833332E-2"/>
    <n v="0.50220253316123331"/>
    <n v="-8.4987101873333359E-3"/>
  </r>
  <r>
    <x v="62"/>
    <n v="0.10914"/>
    <n v="0.10031000000000001"/>
    <n v="0.05"/>
    <n v="6.0269999999999997E-2"/>
    <n v="5.5669999999999997E-2"/>
    <n v="262.83"/>
    <n v="0.11255154196299998"/>
    <n v="0.66735041769899994"/>
    <n v="0.10298762697649999"/>
    <n v="0.55479887573599995"/>
    <n v="-9.5639149864999856E-3"/>
    <n v="245.95"/>
    <n v="0.10532302912833333"/>
    <n v="0.62449048903500004"/>
    <n v="9.6373347239166657E-2"/>
    <n v="0.51916745990666668"/>
    <n v="-8.9496818891666718E-3"/>
    <n v="253.73"/>
    <n v="0.10865465411966664"/>
    <n v="0.64424465046900004"/>
    <n v="9.9421871904833314E-2"/>
    <n v="0.53558999634933335"/>
    <n v="-9.2327822148333266E-3"/>
    <n v="253.2"/>
    <n v="0.10842769251999997"/>
    <n v="0.64289892996000009"/>
    <n v="9.9214196059999996E-2"/>
    <n v="0.53447123744000014"/>
    <n v="-9.2134964599999702E-3"/>
    <n v="240.7"/>
    <n v="0.10307482460333331"/>
    <n v="0.61116023871000003"/>
    <n v="9.4316180851666653E-2"/>
    <n v="0.50808541410666674"/>
    <n v="-8.758643751666656E-3"/>
  </r>
  <r>
    <x v="63"/>
    <n v="0.10929"/>
    <n v="0.105978"/>
    <n v="0.04"/>
    <n v="6.2869999999999995E-2"/>
    <n v="5.262E-2"/>
    <n v="260.63"/>
    <n v="0.11161719095216664"/>
    <n v="0.6626950760682"/>
    <n v="0.10196791686899999"/>
    <n v="0.55107788511603339"/>
    <n v="-9.6492740831666535E-3"/>
    <n v="245.47"/>
    <n v="0.10512478173283332"/>
    <n v="0.62414825738580004"/>
    <n v="9.6036774560999988E-2"/>
    <n v="0.51902347565296669"/>
    <n v="-9.0880071718333344E-3"/>
    <n v="250.93"/>
    <n v="0.10746307687383332"/>
    <n v="0.63803121451020006"/>
    <n v="9.8172924758999996E-2"/>
    <n v="0.53056813763636679"/>
    <n v="-9.2901521148333194E-3"/>
    <n v="253.12"/>
    <n v="0.10840096448533333"/>
    <n v="0.64359965335680003"/>
    <n v="9.9029732255999994E-2"/>
    <n v="0.53519868887146671"/>
    <n v="-9.3712322293333372E-3"/>
    <n v="240.62"/>
    <n v="0.10304772469366666"/>
    <n v="0.61181632660680008"/>
    <n v="9.4139278505999985E-2"/>
    <n v="0.50876860191313344"/>
    <n v="-8.9084461876666743E-3"/>
  </r>
  <r>
    <x v="64"/>
    <n v="0.10771"/>
    <n v="0.105128"/>
    <n v="0.05"/>
    <n v="6.1120000000000001E-2"/>
    <n v="5.6140000000000002E-2"/>
    <n v="262.12"/>
    <n v="0.11217315746466666"/>
    <n v="0.66634328335680004"/>
    <n v="0.10273385366533333"/>
    <n v="0.55417012589213344"/>
    <n v="-9.4393037993333317E-3"/>
    <n v="243.49"/>
    <n v="0.10420052690016667"/>
    <n v="0.6189833895336001"/>
    <n v="9.543211517233334E-2"/>
    <n v="0.51478286263343342"/>
    <n v="-8.7684117278333251E-3"/>
    <n v="251.17"/>
    <n v="0.10748715077216667"/>
    <n v="0.63850695284879999"/>
    <n v="9.8442171620333321E-2"/>
    <n v="0.53101980207663335"/>
    <n v="-9.0449791518333461E-3"/>
    <n v="251.49"/>
    <n v="0.1076240934335"/>
    <n v="0.6393204346536"/>
    <n v="9.8567590639000002E-2"/>
    <n v="0.53169634122010001"/>
    <n v="-9.0565027945000015E-3"/>
    <n v="238.64"/>
    <n v="0.10212498968933333"/>
    <n v="0.60665405592959998"/>
    <n v="9.3531233170666667E-2"/>
    <n v="0.50452906624026661"/>
    <n v="-8.5937565186666592E-3"/>
  </r>
  <r>
    <x v="65"/>
    <n v="0.10843"/>
    <n v="0.10214599999999999"/>
    <n v="0.04"/>
    <n v="5.883E-2"/>
    <n v="5.0389999999999997E-2"/>
    <n v="255.54"/>
    <n v="0.10939376510299999"/>
    <n v="0.64913599096919983"/>
    <n v="9.9863503018999975E-2"/>
    <n v="0.5397422258661998"/>
    <n v="-9.530262084000013E-3"/>
    <n v="239.31"/>
    <n v="0.1024458868545"/>
    <n v="0.60790770133380001"/>
    <n v="9.3520916128499984E-2"/>
    <n v="0.50546181447930005"/>
    <n v="-8.9249707260000144E-3"/>
    <n v="241.74"/>
    <n v="0.10348614219299999"/>
    <n v="0.6140805136452"/>
    <n v="9.4470545588999991E-2"/>
    <n v="0.51059437145219999"/>
    <n v="-9.0155966040000035E-3"/>
    <n v="247.31"/>
    <n v="0.10587059578783332"/>
    <n v="0.62822971717379994"/>
    <n v="9.6647268261833327E-2"/>
    <n v="0.52235912138596663"/>
    <n v="-9.2233275259999969E-3"/>
    <n v="234.46"/>
    <n v="0.10036965706366666"/>
    <n v="0.59558747923079991"/>
    <n v="9.1625565147666649E-2"/>
    <n v="0.49521782216713328"/>
    <n v="-8.7440919160000075E-3"/>
  </r>
  <r>
    <x v="66"/>
    <n v="0.10786"/>
    <n v="0.10126800000000001"/>
    <n v="0.05"/>
    <n v="5.8599999999999999E-2"/>
    <n v="5.4739999999999997E-2"/>
    <n v="260.20999999999998"/>
    <n v="0.11136352220233331"/>
    <n v="0.66085503515639998"/>
    <n v="0.10191300725433332"/>
    <n v="0.54949151295406673"/>
    <n v="-9.4505149479999911E-3"/>
    <n v="246.01"/>
    <n v="0.10528626915566666"/>
    <n v="0.62479131162839996"/>
    <n v="9.6351481167666647E-2"/>
    <n v="0.51950504247273332"/>
    <n v="-8.9347879880000147E-3"/>
    <n v="245.57"/>
    <n v="0.10509795990633333"/>
    <n v="0.62367384413879989"/>
    <n v="9.6179152190333322E-2"/>
    <n v="0.51857588423246659"/>
    <n v="-8.9188077160000101E-3"/>
    <n v="253.91"/>
    <n v="0.10866727613233332"/>
    <n v="0.64485493246439995"/>
    <n v="9.9445569624333319E-2"/>
    <n v="0.53618765633206666"/>
    <n v="-9.2217065079999994E-3"/>
    <n v="241.06"/>
    <n v="0.10316779010066666"/>
    <n v="0.61221980237039997"/>
    <n v="9.441278017266666E-2"/>
    <n v="0.50905201226973329"/>
    <n v="-8.7550099280000043E-3"/>
  </r>
  <r>
    <x v="67"/>
    <n v="0.10914"/>
    <n v="0.10377399999999999"/>
    <n v="0.04"/>
    <n v="5.8029999999999998E-2"/>
    <n v="4.9950000000000001E-2"/>
    <n v="265.24"/>
    <n v="0.11358357489733331"/>
    <n v="0.67404847592880013"/>
    <n v="0.10363105836999999"/>
    <n v="0.56046490103146684"/>
    <n v="-9.9525165273333244E-3"/>
    <n v="252.07"/>
    <n v="0.10794379326033332"/>
    <n v="0.64057984967339998"/>
    <n v="9.8485450472499986E-2"/>
    <n v="0.53263605641306666"/>
    <n v="-9.4583427878333348E-3"/>
    <n v="251.69"/>
    <n v="0.10778106607566663"/>
    <n v="0.63961416417780004"/>
    <n v="9.8336981907499982E-2"/>
    <n v="0.53183309810213342"/>
    <n v="-9.4440841681666526E-3"/>
    <n v="260.32"/>
    <n v="0.1114766860853333"/>
    <n v="0.66154539003839996"/>
    <n v="0.10170878115999998"/>
    <n v="0.55006870395306662"/>
    <n v="-9.7679049253333178E-3"/>
    <n v="247.37"/>
    <n v="0.10593111492366665"/>
    <n v="0.62863584485940005"/>
    <n v="9.6649128747499993E-2"/>
    <n v="0.52270472993573336"/>
    <n v="-9.2819861761666567E-3"/>
  </r>
  <r>
    <x v="68"/>
    <n v="0.105"/>
    <n v="0.105374"/>
    <n v="0.04"/>
    <n v="5.6030000000000003E-2"/>
    <n v="4.8840000000000001E-2"/>
    <n v="267.95"/>
    <n v="0.11452406291666663"/>
    <n v="0.68120543187899996"/>
    <n v="0.10463088446999999"/>
    <n v="0.56668136896233334"/>
    <n v="-9.8931784466666367E-3"/>
    <n v="251.85"/>
    <n v="0.10764278874999998"/>
    <n v="0.64027463339699997"/>
    <n v="9.8344050209999992E-2"/>
    <n v="0.53263184464699997"/>
    <n v="-9.29873853999999E-3"/>
    <n v="253"/>
    <n v="0.1081343083333333"/>
    <n v="0.64319826185999995"/>
    <n v="9.8793109800000001E-2"/>
    <n v="0.53506395352666669"/>
    <n v="-9.3411985333333031E-3"/>
    <n v="260.25"/>
    <n v="0.11123301874999997"/>
    <n v="0.66162983260499997"/>
    <n v="0.10162413765"/>
    <n v="0.55039681385499994"/>
    <n v="-9.6088810999999663E-3"/>
    <n v="247.3"/>
    <n v="0.1056980808333333"/>
    <n v="0.62870723382600002"/>
    <n v="9.6567336180000005E-2"/>
    <n v="0.5230091529926667"/>
    <n v="-9.1307446533333003E-3"/>
  </r>
  <r>
    <x v="69"/>
    <n v="0.10629"/>
    <n v="0.11205600000000002"/>
    <n v="0.05"/>
    <n v="5.0599999999999999E-2"/>
    <n v="5.033E-2"/>
    <n v="268.14"/>
    <n v="0.11467387411899996"/>
    <n v="0.68281724437919999"/>
    <n v="0.10478431676299998"/>
    <n v="0.56814337026020001"/>
    <n v="-9.8895573559999728E-3"/>
    <n v="252.79"/>
    <n v="0.10810922890483332"/>
    <n v="0.64372854183119999"/>
    <n v="9.8785811272166651E-2"/>
    <n v="0.53561931292636666"/>
    <n v="-9.3234176326666696E-3"/>
    <n v="253.24"/>
    <n v="0.10830167778733331"/>
    <n v="0.64487446470720011"/>
    <n v="9.8961663224666666E-2"/>
    <n v="0.53657278691986676"/>
    <n v="-9.3400145626666431E-3"/>
    <n v="261.39"/>
    <n v="0.11178714088149998"/>
    <n v="0.66562840123919997"/>
    <n v="0.10214653747549998"/>
    <n v="0.55384126035769998"/>
    <n v="-9.6406034059999951E-3"/>
    <n v="248.44"/>
    <n v="0.10624888970733332"/>
    <n v="0.63265128736320009"/>
    <n v="9.7085909064666659E-2"/>
    <n v="0.52640239765586672"/>
    <n v="-9.1629806426666571E-3"/>
  </r>
  <r>
    <x v="70"/>
    <n v="0.10686"/>
    <n v="0.10941800000000002"/>
    <n v="0.05"/>
    <n v="4.7989999999999998E-2"/>
    <n v="4.8890000000000003E-2"/>
    <n v="267.42"/>
    <n v="0.114396187738"/>
    <n v="0.68053933178280002"/>
    <n v="0.104426578487"/>
    <n v="0.56614314404480004"/>
    <n v="-9.9696092510000028E-3"/>
    <n v="254.59"/>
    <n v="0.10890780583433333"/>
    <n v="0.64788912003059995"/>
    <n v="9.9416508178166663E-2"/>
    <n v="0.5389813141962666"/>
    <n v="-9.4912976561666723E-3"/>
    <n v="254.02"/>
    <n v="0.10866397281133332"/>
    <n v="0.64643856502679997"/>
    <n v="9.9193925163666666E-2"/>
    <n v="0.53777459221546664"/>
    <n v="-9.4700476476666517E-3"/>
    <n v="263.19"/>
    <n v="0.112586690041"/>
    <n v="0.66977468675460006"/>
    <n v="0.1027747782215"/>
    <n v="0.55718799671360009"/>
    <n v="-9.8119118195000021E-3"/>
    <n v="250.24"/>
    <n v="0.10704697486933332"/>
    <n v="0.63681909500160006"/>
    <n v="9.7717848330666657E-2"/>
    <n v="0.52977212013226671"/>
    <n v="-9.32912653866666E-3"/>
  </r>
  <r>
    <x v="71"/>
    <n v="0.113"/>
    <n v="0.11365400000000001"/>
    <n v="0.05"/>
    <n v="4.9930000000000002E-2"/>
    <n v="4.9959999999999997E-2"/>
    <n v="270.17"/>
    <n v="0.11590157914999999"/>
    <n v="0.68825862074340005"/>
    <n v="0.10555777848466665"/>
    <n v="0.57235704159340006"/>
    <n v="-1.0343800665333344E-2"/>
    <n v="256.67"/>
    <n v="0.11011014665"/>
    <n v="0.65386734347340003"/>
    <n v="0.10028321058466666"/>
    <n v="0.54375719682340007"/>
    <n v="-9.8269360653333443E-3"/>
    <n v="257.62"/>
    <n v="0.11051769189999998"/>
    <n v="0.65628747039239999"/>
    <n v="0.10065438388133333"/>
    <n v="0.54576977849240005"/>
    <n v="-9.8633080186666527E-3"/>
    <n v="265.27"/>
    <n v="0.11379950364999997"/>
    <n v="0.67577586084539998"/>
    <n v="0.10364330569133332"/>
    <n v="0.56197635719539996"/>
    <n v="-1.0156197958666652E-2"/>
    <n v="252.32"/>
    <n v="0.10824401839999999"/>
    <n v="0.64278570968640003"/>
    <n v="9.8583627594666656E-2"/>
    <n v="0.53454169128640006"/>
    <n v="-9.6603908053333326E-3"/>
  </r>
  <r>
    <x v="72"/>
    <n v="0.10814"/>
    <n v="0.11297199999999999"/>
    <n v="0.05"/>
    <n v="5.0139999999999997E-2"/>
    <n v="5.008E-2"/>
    <n v="273.49"/>
    <n v="0.11706222553899998"/>
    <n v="0.69659881973640003"/>
    <n v="0.10686144054133333"/>
    <n v="0.5795365941974"/>
    <n v="-1.0200784997666648E-2"/>
    <n v="261.7"/>
    <n v="0.11201573886999996"/>
    <n v="0.66656883661199995"/>
    <n v="0.10225470397333333"/>
    <n v="0.55455309774200001"/>
    <n v="-9.7610348966666316E-3"/>
    <n v="261.64"/>
    <n v="0.11199005700399997"/>
    <n v="0.66641601227039993"/>
    <n v="0.10223126002133333"/>
    <n v="0.55442595526639993"/>
    <n v="-9.7587969826666426E-3"/>
    <n v="268.75"/>
    <n v="0.11503335812499998"/>
    <n v="0.68452569674999997"/>
    <n v="0.10500936833333332"/>
    <n v="0.56949233862499993"/>
    <n v="-1.002398979166666E-2"/>
    <n v="255.8"/>
    <n v="0.10949035537999999"/>
    <n v="0.65154110968800005"/>
    <n v="9.9949382026666672E-2"/>
    <n v="0.54205075430800009"/>
    <n v="-9.5409733533333152E-3"/>
  </r>
  <r>
    <x v="73"/>
    <n v="0.11129"/>
    <n v="0.117614"/>
    <n v="0.05"/>
    <n v="4.9509999999999998E-2"/>
    <n v="4.9730000000000003E-2"/>
    <n v="282.7"/>
    <n v="0.12118100879499998"/>
    <n v="0.72088410101400002"/>
    <n v="0.11044046308166665"/>
    <n v="0.59970309221900009"/>
    <n v="-1.0740545713333327E-2"/>
    <n v="264.27"/>
    <n v="0.11328088147949998"/>
    <n v="0.67388765962139996"/>
    <n v="0.10324054184149999"/>
    <n v="0.56060677814189996"/>
    <n v="-1.0040339637999995E-2"/>
    <n v="270.2"/>
    <n v="0.11582281067"/>
    <n v="0.68900914076399999"/>
    <n v="0.10555717412333332"/>
    <n v="0.573186330094"/>
    <n v="-1.0265636546666679E-2"/>
    <n v="271.97000000000003"/>
    <n v="0.1165815315245"/>
    <n v="0.69352263513540013"/>
    <n v="0.10624864783983336"/>
    <n v="0.57694110361090012"/>
    <n v="-1.0332883684666644E-2"/>
    <n v="259.02"/>
    <n v="0.11103043826699999"/>
    <n v="0.66050017631640001"/>
    <n v="0.10118956047899999"/>
    <n v="0.54946973804940002"/>
    <n v="-9.8408777879999965E-3"/>
  </r>
  <r>
    <x v="74"/>
    <n v="0.11529"/>
    <n v="0.12123600000000001"/>
    <n v="0.05"/>
    <n v="4.8980000000000003E-2"/>
    <n v="4.9439999999999998E-2"/>
    <n v="285.66000000000003"/>
    <n v="0.12267645371099999"/>
    <n v="0.72908392772880004"/>
    <n v="0.11158039569600001"/>
    <n v="0.60640747401780004"/>
    <n v="-1.1096058014999979E-2"/>
    <n v="268.2"/>
    <n v="0.11517827096999997"/>
    <n v="0.684521141976"/>
    <n v="0.10476042191999999"/>
    <n v="0.56934287100600001"/>
    <n v="-1.0417849049999983E-2"/>
    <n v="274.76"/>
    <n v="0.11799545761266662"/>
    <n v="0.70126409011680002"/>
    <n v="0.10732279465599999"/>
    <n v="0.58326863250413341"/>
    <n v="-1.0672662956666634E-2"/>
    <n v="275.64999999999998"/>
    <n v="0.11837766738583329"/>
    <n v="0.70353561814199994"/>
    <n v="0.10767043363999999"/>
    <n v="0.58515795075616661"/>
    <n v="-1.0707233745833294E-2"/>
    <n v="262.7"/>
    <n v="0.11281630046166663"/>
    <n v="0.67048360923600003"/>
    <n v="0.10261209111999998"/>
    <n v="0.55766730877433335"/>
    <n v="-1.0204209341666645E-2"/>
  </r>
  <r>
    <x v="75"/>
    <n v="0.12471"/>
    <n v="0.13806199999999999"/>
    <n v="0.05"/>
    <n v="5.4089999999999999E-2"/>
    <n v="5.2260000000000001E-2"/>
    <n v="283.79000000000002"/>
    <n v="0.12240358859516665"/>
    <n v="0.72731944843740004"/>
    <n v="0.111008686971"/>
    <n v="0.60491585984223339"/>
    <n v="-1.1394901624166648E-2"/>
    <n v="269.02999999999997"/>
    <n v="0.11603734254116663"/>
    <n v="0.68949135351179991"/>
    <n v="0.10523509304699999"/>
    <n v="0.57345401097063331"/>
    <n v="-1.0802249494166638E-2"/>
    <n v="273.79000000000002"/>
    <n v="0.11809041376183332"/>
    <n v="0.70169065783740003"/>
    <n v="0.10709703797100001"/>
    <n v="0.58360024407556677"/>
    <n v="-1.0993375790833315E-2"/>
    <n v="276.63"/>
    <n v="0.11931535541449996"/>
    <n v="0.70896923436780002"/>
    <n v="0.10820794628699999"/>
    <n v="0.58965387895330001"/>
    <n v="-1.1107409127499968E-2"/>
    <n v="263.48"/>
    <n v="0.11364353050866664"/>
    <n v="0.67526737472880005"/>
    <n v="0.103064127852"/>
    <n v="0.56162384422013345"/>
    <n v="-1.0579402656666639E-2"/>
  </r>
  <r>
    <x v="76"/>
    <n v="0.12570999999999999"/>
    <n v="0.14223800000000003"/>
    <n v="0.05"/>
    <n v="5.8529999999999999E-2"/>
    <n v="5.4710000000000002E-2"/>
    <n v="276.86"/>
    <n v="0.11946946900233331"/>
    <n v="0.71028708198840007"/>
    <n v="0.10843244510233334"/>
    <n v="0.59081761298606672"/>
    <n v="-1.103702389999997E-2"/>
    <n v="262.26"/>
    <n v="0.11316933807899998"/>
    <n v="0.67283063686440003"/>
    <n v="0.10271434317900001"/>
    <n v="0.55966129878540005"/>
    <n v="-1.0454994899999973E-2"/>
    <n v="266.26"/>
    <n v="0.11489540134566664"/>
    <n v="0.68309267662439999"/>
    <n v="0.10428094644566667"/>
    <n v="0.56819727527873332"/>
    <n v="-1.0614454899999973E-2"/>
    <n v="270.01"/>
    <n v="0.11651358565816665"/>
    <n v="0.69271333889940012"/>
    <n v="0.10574963700816667"/>
    <n v="0.57619975324123351"/>
    <n v="-1.076394864999998E-2"/>
    <n v="256.86"/>
    <n v="0.11083915266899998"/>
    <n v="0.65897688318840009"/>
    <n v="0.10059942876900001"/>
    <n v="0.54813773051940007"/>
    <n v="-1.023972389999997E-2"/>
  </r>
  <r>
    <x v="77"/>
    <n v="0.12271"/>
    <n v="0.14352799999999999"/>
    <n v="0.04"/>
    <n v="5.6779999999999997E-2"/>
    <n v="4.9259999999999998E-2"/>
    <n v="279.19"/>
    <n v="0.12030878280516666"/>
    <n v="0.71649161786160009"/>
    <n v="0.109043210381"/>
    <n v="0.59618283505643344"/>
    <n v="-1.1265572424166662E-2"/>
    <n v="265.33999999999997"/>
    <n v="0.11434052949433332"/>
    <n v="0.6809480492976"/>
    <n v="0.10363381726599998"/>
    <n v="0.56660751980326673"/>
    <n v="-1.0706712228333345E-2"/>
    <n v="268.99"/>
    <n v="0.11591339047516666"/>
    <n v="0.69031512693360009"/>
    <n v="0.10505939740099998"/>
    <n v="0.5744017364584334"/>
    <n v="-1.0853993074166679E-2"/>
    <n v="272.64"/>
    <n v="0.11748625145599999"/>
    <n v="0.69968220456959995"/>
    <n v="0.10648497753599998"/>
    <n v="0.58219595311359995"/>
    <n v="-1.1001273920000013E-2"/>
    <n v="259.49"/>
    <n v="0.11181964271683334"/>
    <n v="0.66593506185360007"/>
    <n v="0.101348983351"/>
    <n v="0.55411541913676676"/>
    <n v="-1.0470659365833343E-2"/>
  </r>
  <r>
    <x v="78"/>
    <n v="0.12371"/>
    <n v="0.15411799999999998"/>
    <n v="0.05"/>
    <n v="5.7049999999999997E-2"/>
    <n v="5.389E-2"/>
    <n v="279.72000000000003"/>
    <n v="0.12059264863800001"/>
    <n v="0.7197179767848001"/>
    <n v="0.10950707464200002"/>
    <n v="0.59912532814680008"/>
    <n v="-1.1085573995999992E-2"/>
    <n v="266.29000000000002"/>
    <n v="0.1148027184535"/>
    <n v="0.68516266279860005"/>
    <n v="0.10424938833983333"/>
    <n v="0.57035994434510007"/>
    <n v="-1.0553330113666673E-2"/>
    <n v="268.97000000000003"/>
    <n v="0.11595811777550001"/>
    <n v="0.69205828762980004"/>
    <n v="0.10529857667116667"/>
    <n v="0.57610016985430001"/>
    <n v="-1.0659541104333342E-2"/>
    <n v="273.04000000000002"/>
    <n v="0.117712772716"/>
    <n v="0.70253037459360002"/>
    <n v="0.10689193357733333"/>
    <n v="0.58481760187760001"/>
    <n v="-1.0820839138666674E-2"/>
    <n v="259.79000000000002"/>
    <n v="0.11200044397850001"/>
    <n v="0.66843819958859996"/>
    <n v="0.10170471514816667"/>
    <n v="0.55643775561009989"/>
    <n v="-1.0295728830333334E-2"/>
  </r>
  <r>
    <x v="79"/>
    <n v="0.19114"/>
    <n v="0.20945800000000001"/>
    <n v="0.05"/>
    <n v="9.919E-2"/>
    <n v="7.714E-2"/>
    <n v="289.33999999999997"/>
    <n v="0.12860953710733328"/>
    <n v="0.7545577899635999"/>
    <n v="0.11460741004066664"/>
    <n v="0.62594825285626665"/>
    <n v="-1.4002127066666634E-2"/>
    <n v="273.86"/>
    <n v="0.12172878907933332"/>
    <n v="0.7141881397644001"/>
    <n v="0.10847579081266667"/>
    <n v="0.59245935068506683"/>
    <n v="-1.3252998266666649E-2"/>
    <n v="275.89"/>
    <n v="0.12263110939566663"/>
    <n v="0.71948209260060003"/>
    <n v="0.10927987266233331"/>
    <n v="0.59685098320493335"/>
    <n v="-1.3351236733333313E-2"/>
    <n v="279.86"/>
    <n v="0.1243957456793333"/>
    <n v="0.72983529100440014"/>
    <n v="0.11085238741266666"/>
    <n v="0.60543954532506683"/>
    <n v="-1.3543358266666639E-2"/>
    <n v="265.86"/>
    <n v="0.11817284694599997"/>
    <n v="0.69332527144440004"/>
    <n v="0.10530699534600001"/>
    <n v="0.57515242449840009"/>
    <n v="-1.2865851599999964E-2"/>
  </r>
  <r>
    <x v="80"/>
    <n v="0.12570999999999999"/>
    <n v="0.20702799999999999"/>
    <n v="0.05"/>
    <n v="9.4520000000000007E-2"/>
    <n v="7.4560000000000001E-2"/>
    <n v="294.23"/>
    <n v="0.12696489873783331"/>
    <n v="0.76685978151720013"/>
    <n v="0.11639377877866668"/>
    <n v="0.63989488277936679"/>
    <n v="-1.0571119959166639E-2"/>
    <n v="278.19"/>
    <n v="0.12004338503849998"/>
    <n v="0.72505428617160006"/>
    <n v="0.110048551536"/>
    <n v="0.60501090113310008"/>
    <n v="-9.9948335024999807E-3"/>
    <n v="278.43"/>
    <n v="0.12014694883449997"/>
    <n v="0.7256798048052"/>
    <n v="0.110143492592"/>
    <n v="0.60553285597070006"/>
    <n v="-1.0003456242499972E-2"/>
    <n v="284.44"/>
    <n v="0.12274035889266663"/>
    <n v="0.74134383392160008"/>
    <n v="0.11252097486933332"/>
    <n v="0.61860347502893342"/>
    <n v="-1.0219384023333306E-2"/>
    <n v="270.44"/>
    <n v="0.11669913745933332"/>
    <n v="0.70485524696160007"/>
    <n v="0.10698274660266667"/>
    <n v="0.58815610950226671"/>
    <n v="-9.7163908566666457E-3"/>
  </r>
  <r>
    <x v="81"/>
    <n v="0.11971"/>
    <n v="0.19450799999999999"/>
    <n v="0.05"/>
    <n v="7.0919999999999997E-2"/>
    <n v="6.1539999999999997E-2"/>
    <n v="283.75"/>
    <n v="0.12210495047916665"/>
    <n v="0.73730736134999997"/>
    <n v="0.11151529170833333"/>
    <n v="0.61520241087083327"/>
    <n v="-1.058965877083333E-2"/>
    <n v="266.16000000000003"/>
    <n v="0.114535519364"/>
    <n v="0.69160080104640009"/>
    <n v="0.104602326136"/>
    <n v="0.57706528168240012"/>
    <n v="-9.9331932280000007E-3"/>
    <n v="266.7"/>
    <n v="0.11476789530499999"/>
    <n v="0.69300395866799991"/>
    <n v="0.10481454906999998"/>
    <n v="0.57823606336299993"/>
    <n v="-9.9533462350000074E-3"/>
    <n v="273.16000000000003"/>
    <n v="0.11754780008066668"/>
    <n v="0.70978988132640009"/>
    <n v="0.10735336416933333"/>
    <n v="0.59224208124573341"/>
    <n v="-1.0194435911333344E-2"/>
    <n v="258.20999999999998"/>
    <n v="0.11111442912149999"/>
    <n v="0.67094320272840002"/>
    <n v="0.10147793294099998"/>
    <n v="0.55982877360690009"/>
    <n v="-9.6364961805000121E-3"/>
  </r>
  <r>
    <x v="82"/>
    <n v="0.13671"/>
    <n v="0.19895800000000002"/>
    <n v="0.05"/>
    <n v="8.029E-2"/>
    <n v="6.6710000000000005E-2"/>
    <n v="281"/>
    <n v="0.12186899281666666"/>
    <n v="0.73094943473999996"/>
    <n v="0.11072265948333333"/>
    <n v="0.60908044192333333"/>
    <n v="-1.1146333333333328E-2"/>
    <n v="266.45999999999998"/>
    <n v="0.11556303140899998"/>
    <n v="0.69312735366839984"/>
    <n v="0.10499345140899999"/>
    <n v="0.5775643222593998"/>
    <n v="-1.0569579999999995E-2"/>
    <n v="265.5"/>
    <n v="0.115146681825"/>
    <n v="0.69063015986999987"/>
    <n v="0.104615181825"/>
    <n v="0.57548347804499989"/>
    <n v="-1.0531499999999999E-2"/>
    <n v="274.45999999999998"/>
    <n v="0.11903261127566665"/>
    <n v="0.71393730198839989"/>
    <n v="0.10814569794233332"/>
    <n v="0.59490469071273322"/>
    <n v="-1.0886913333333331E-2"/>
    <n v="259.51"/>
    <n v="0.11254883389983332"/>
    <n v="0.67504871106539988"/>
    <n v="0.10225493723316666"/>
    <n v="0.5624998771655666"/>
    <n v="-1.0293896666666663E-2"/>
  </r>
  <r>
    <x v="83"/>
    <n v="0.16170999999999999"/>
    <n v="0.23641599999999996"/>
    <n v="0.05"/>
    <n v="0.13253999999999999"/>
    <n v="9.554E-2"/>
    <n v="272.87"/>
    <n v="0.11969601269383331"/>
    <n v="0.71624065836959994"/>
    <n v="0.10907944596033335"/>
    <n v="0.59654464567576659"/>
    <n v="-1.0616566733499963E-2"/>
    <n v="264.36"/>
    <n v="0.11596305169399998"/>
    <n v="0.69390325226880001"/>
    <n v="0.10567758395600001"/>
    <n v="0.5779402005748"/>
    <n v="-1.0285467737999973E-2"/>
    <n v="258.62"/>
    <n v="0.11344516730633332"/>
    <n v="0.67883665872959997"/>
    <n v="0.10338302603533334"/>
    <n v="0.56539149142326661"/>
    <n v="-1.0062141270999983E-2"/>
    <n v="271.81"/>
    <n v="0.11923103752816666"/>
    <n v="0.71345832576479995"/>
    <n v="0.10865571226766667"/>
    <n v="0.59422728823663329"/>
    <n v="-1.0575325260499993E-2"/>
    <n v="256.86"/>
    <n v="0.11267313306899999"/>
    <n v="0.67421693666879989"/>
    <n v="0.102679468206"/>
    <n v="0.56154380359979994"/>
    <n v="-9.9936648629999902E-3"/>
  </r>
  <r>
    <x v="84"/>
    <n v="0.17071"/>
    <n v="0.22715400000000002"/>
    <n v="0.05"/>
    <n v="0.13149"/>
    <n v="9.4960000000000003E-2"/>
    <n v="272.39999999999998"/>
    <n v="0.11997607845999995"/>
    <n v="0.71341751224799999"/>
    <n v="0.10886022895999997"/>
    <n v="0.59344143378800007"/>
    <n v="-1.1115849499999983E-2"/>
    <n v="265.95999999999998"/>
    <n v="0.11713963960066662"/>
    <n v="0.69655110703919998"/>
    <n v="0.10628658771733331"/>
    <n v="0.57941146743853333"/>
    <n v="-1.0853051883333312E-2"/>
    <n v="260.05"/>
    <n v="0.11453663437416664"/>
    <n v="0.6810727755510001"/>
    <n v="0.10392475235333333"/>
    <n v="0.56653614117683349"/>
    <n v="-1.061188202083331E-2"/>
    <n v="274.06"/>
    <n v="0.12070721021566663"/>
    <n v="0.7177650639012001"/>
    <n v="0.10952362095733334"/>
    <n v="0.59705785368553344"/>
    <n v="-1.1183589258333293E-2"/>
    <n v="259.11"/>
    <n v="0.11412262000649998"/>
    <n v="0.6786109089522"/>
    <n v="0.103549096644"/>
    <n v="0.56448828894570002"/>
    <n v="-1.0573523362499976E-2"/>
  </r>
  <r>
    <x v="85"/>
    <n v="0.17585999999999999"/>
    <n v="0.23095200000000002"/>
    <n v="0.05"/>
    <n v="0.14032"/>
    <n v="9.9830000000000002E-2"/>
    <n v="276.38"/>
    <n v="0.12201133204866665"/>
    <n v="0.72450246566879994"/>
    <n v="0.11071772205433332"/>
    <n v="0.60249113362013329"/>
    <n v="-1.1293609994333334E-2"/>
    <n v="268.08"/>
    <n v="0.11834719551199997"/>
    <n v="0.70274484766080003"/>
    <n v="0.107392745236"/>
    <n v="0.58439765214880002"/>
    <n v="-1.0954450275999977E-2"/>
    <n v="264.88"/>
    <n v="0.11693451636533331"/>
    <n v="0.6943563684288"/>
    <n v="0.10611082646266665"/>
    <n v="0.57742185206346663"/>
    <n v="-1.0823689902666661E-2"/>
    <n v="279.83"/>
    <n v="0.12353437675366663"/>
    <n v="0.73354629484079992"/>
    <n v="0.11209979073183332"/>
    <n v="0.61001191808713329"/>
    <n v="-1.143458602183331E-2"/>
    <n v="262.23"/>
    <n v="0.11576464144699999"/>
    <n v="0.6874096590648"/>
    <n v="0.10504923747849998"/>
    <n v="0.57164501761780007"/>
    <n v="-1.0715403968500015E-2"/>
  </r>
  <r>
    <x v="86"/>
    <n v="0.18686"/>
    <n v="0.24718799999999999"/>
    <n v="0.05"/>
    <n v="0.15426000000000001"/>
    <n v="0.10752"/>
    <n v="278.02"/>
    <n v="0.12334187707799997"/>
    <n v="0.7316453388887999"/>
    <n v="0.11179873689599999"/>
    <n v="0.60830346181079997"/>
    <n v="-1.1543140181999978E-2"/>
    <n v="268.85000000000002"/>
    <n v="0.11927366251499999"/>
    <n v="0.70751330609400009"/>
    <n v="0.10811125248000002"/>
    <n v="0.58823964357900005"/>
    <n v="-1.1162410034999973E-2"/>
    <n v="265.17"/>
    <n v="0.11764105296299998"/>
    <n v="0.69782891343480002"/>
    <n v="0.10663143321600001"/>
    <n v="0.58018786047180004"/>
    <n v="-1.1009619746999974E-2"/>
    <n v="279.7"/>
    <n v="0.12408719882999997"/>
    <n v="0.73606647466800001"/>
    <n v="0.11247430655999999"/>
    <n v="0.61197927583800005"/>
    <n v="-1.161289226999998E-2"/>
    <n v="263.10000000000002"/>
    <n v="0.11672271009"/>
    <n v="0.69238144256400003"/>
    <n v="0.10579903488000002"/>
    <n v="0.57565873247400001"/>
    <n v="-1.0923675209999983E-2"/>
  </r>
  <r>
    <x v="87"/>
    <n v="0.20857000000000001"/>
    <n v="0.28471400000000002"/>
    <n v="0.05"/>
    <n v="0.19041"/>
    <n v="0.12747"/>
    <n v="284.99"/>
    <n v="0.12766118975283333"/>
    <n v="0.75672534600179997"/>
    <n v="0.11572918093450001"/>
    <n v="0.62906415624896661"/>
    <n v="-1.1932008818333326E-2"/>
    <n v="272.64999999999998"/>
    <n v="0.12213349024916664"/>
    <n v="0.72395931642299982"/>
    <n v="0.11071813460749999"/>
    <n v="0.60182582617383318"/>
    <n v="-1.1415355641666652E-2"/>
    <n v="268.72000000000003"/>
    <n v="0.12037304786266667"/>
    <n v="0.71352410603040006"/>
    <n v="0.10912223411600001"/>
    <n v="0.59315105816773339"/>
    <n v="-1.1250813746666657E-2"/>
    <n v="283.25"/>
    <n v="0.12688175724583331"/>
    <n v="0.75210517651499986"/>
    <n v="0.11502259903749999"/>
    <n v="0.62522341926916658"/>
    <n v="-1.1859158208333317E-2"/>
    <n v="266.64999999999998"/>
    <n v="0.11944579194916663"/>
    <n v="0.70802769750299988"/>
    <n v="0.10828164530749999"/>
    <n v="0.58858190555383327"/>
    <n v="-1.1164146641666636E-2"/>
  </r>
  <r>
    <x v="88"/>
    <n v="0.23057"/>
    <n v="0.26762600000000003"/>
    <n v="0.05"/>
    <n v="0.19497"/>
    <n v="0.12998000000000001"/>
    <n v="278.68"/>
    <n v="0.12605060077400002"/>
    <n v="0.73697048061840009"/>
    <n v="0.11330553790266668"/>
    <n v="0.6109198798444001"/>
    <n v="-1.274506287133334E-2"/>
    <n v="264.41000000000003"/>
    <n v="0.11959609355050002"/>
    <n v="0.69923340311580007"/>
    <n v="0.10750365034033334"/>
    <n v="0.57963730956530002"/>
    <n v="-1.2092443210166684E-2"/>
    <n v="264.33"/>
    <n v="0.11955990850649999"/>
    <n v="0.69902184276540003"/>
    <n v="0.10747112399100001"/>
    <n v="0.57946193425890002"/>
    <n v="-1.2088784515499981E-2"/>
    <n v="274.51"/>
    <n v="0.12416445535549998"/>
    <n v="0.72594289735380002"/>
    <n v="0.11161010194366668"/>
    <n v="0.6017784419983"/>
    <n v="-1.2554353411833308E-2"/>
    <n v="257.91000000000003"/>
    <n v="0.1166560587255"/>
    <n v="0.68204412464580011"/>
    <n v="0.10486088445700001"/>
    <n v="0.56538806592030011"/>
    <n v="-1.1795174268499992E-2"/>
  </r>
  <r>
    <x v="89"/>
    <n v="0.24143000000000001"/>
    <n v="0.29794199999999998"/>
    <n v="0.05"/>
    <n v="0.22256999999999999"/>
    <n v="0.14521000000000001"/>
    <n v="293.13"/>
    <n v="0.13321789705349996"/>
    <n v="0.78078208222980006"/>
    <n v="0.12006604311449999"/>
    <n v="0.6475641851763001"/>
    <n v="-1.3151853938999966E-2"/>
    <n v="278.5"/>
    <n v="0.12656904557499996"/>
    <n v="0.74181356361000006"/>
    <n v="0.11407359535833332"/>
    <n v="0.61524451803500013"/>
    <n v="-1.2495450216666634E-2"/>
    <n v="276.63"/>
    <n v="0.12571919237849996"/>
    <n v="0.73683262513980008"/>
    <n v="0.11330764338949997"/>
    <n v="0.61111343276130015"/>
    <n v="-1.2411548988999987E-2"/>
    <n v="288.60000000000002"/>
    <n v="0.13115916176999995"/>
    <n v="0.76871595855600017"/>
    <n v="0.11821055518999998"/>
    <n v="0.63755679678600019"/>
    <n v="-1.2948606579999966E-2"/>
    <n v="272"/>
    <n v="0.12361501039999996"/>
    <n v="0.72450014112000016"/>
    <n v="0.11141119546666665"/>
    <n v="0.60088513072000016"/>
    <n v="-1.2203814933333307E-2"/>
  </r>
  <r>
    <x v="90"/>
    <n v="0.23457"/>
    <n v="0.285584"/>
    <n v="0.05"/>
    <n v="0.22095999999999999"/>
    <n v="0.14432"/>
    <n v="318.36"/>
    <n v="0.144250948198"/>
    <n v="0.8455061930112"/>
    <n v="0.13034405484799999"/>
    <n v="0.70125524481320001"/>
    <n v="-1.3906893350000005E-2"/>
    <n v="293.62"/>
    <n v="0.13304109627433333"/>
    <n v="0.77980125767039998"/>
    <n v="0.12021491828266666"/>
    <n v="0.64676016139606662"/>
    <n v="-1.2826177991666673E-2"/>
    <n v="298.86"/>
    <n v="0.135415373723"/>
    <n v="0.79371774357119995"/>
    <n v="0.12236029724799999"/>
    <n v="0.65830236984820001"/>
    <n v="-1.305507647500001E-2"/>
    <n v="301.72000000000003"/>
    <n v="0.13671125797933334"/>
    <n v="0.80131338282239994"/>
    <n v="0.12353124836266667"/>
    <n v="0.66460212484306658"/>
    <n v="-1.3180009616666669E-2"/>
    <n v="285.12"/>
    <n v="0.129189692016"/>
    <n v="0.75722680535039988"/>
    <n v="0.11673481881599999"/>
    <n v="0.62803711333439982"/>
    <n v="-1.2454873200000008E-2"/>
  </r>
  <r>
    <x v="91"/>
    <n v="0.24243000000000001"/>
    <n v="0.27887799999999996"/>
    <n v="0.05"/>
    <n v="0.21762999999999999"/>
    <n v="0.14249000000000001"/>
    <n v="354.72"/>
    <n v="0.16127886930400001"/>
    <n v="0.94057311862080006"/>
    <n v="0.145101946472"/>
    <n v="0.77929424931680003"/>
    <n v="-1.6176922832000007E-2"/>
    <n v="316.83"/>
    <n v="0.14405160171849998"/>
    <n v="0.84010425454619997"/>
    <n v="0.12960264349549999"/>
    <n v="0.69605265282770001"/>
    <n v="-1.4448958222999991E-2"/>
    <n v="332.47"/>
    <n v="0.15116256674983333"/>
    <n v="0.88157517125580009"/>
    <n v="0.13600034997616667"/>
    <n v="0.73041260450596679"/>
    <n v="-1.5162216773666665E-2"/>
    <n v="324.18"/>
    <n v="0.14739339155099998"/>
    <n v="0.85959346412519999"/>
    <n v="0.132609238293"/>
    <n v="0.71220007257420004"/>
    <n v="-1.4784153257999977E-2"/>
    <n v="307.58"/>
    <n v="0.13984594784766666"/>
    <n v="0.81557701800119997"/>
    <n v="0.12581883371633332"/>
    <n v="0.67573107015353329"/>
    <n v="-1.402711413133334E-2"/>
  </r>
  <r>
    <x v="92"/>
    <n v="0.28914000000000001"/>
    <n v="0.31036200000000003"/>
    <n v="0.05"/>
    <n v="0.24418999999999999"/>
    <n v="0.15714"/>
    <n v="357.09"/>
    <n v="0.16566456134900001"/>
    <n v="0.95394024594539994"/>
    <n v="0.147108974649"/>
    <n v="0.78827568459639996"/>
    <n v="-1.8555586700000015E-2"/>
    <n v="316.44"/>
    <n v="0.14680582988400001"/>
    <n v="0.84534669530639994"/>
    <n v="0.13036255268399999"/>
    <n v="0.6985408654223999"/>
    <n v="-1.6443277200000023E-2"/>
    <n v="331.09"/>
    <n v="0.15360239608233334"/>
    <n v="0.8844831163854"/>
    <n v="0.13639785604899998"/>
    <n v="0.73088072030306672"/>
    <n v="-1.7204540033333354E-2"/>
    <n v="327.04000000000002"/>
    <n v="0.15172348187733334"/>
    <n v="0.87366383274240011"/>
    <n v="0.134729393344"/>
    <n v="0.7219403508650668"/>
    <n v="-1.699408853333334E-2"/>
    <n v="310.44"/>
    <n v="0.14402225328400001"/>
    <n v="0.82931812694640006"/>
    <n v="0.127890756084"/>
    <n v="0.68529587366240008"/>
    <n v="-1.6131497200000011E-2"/>
  </r>
  <r>
    <x v="93"/>
    <n v="0.31014000000000003"/>
    <n v="0.31011"/>
    <n v="0.05"/>
    <n v="0.24395"/>
    <n v="0.15701000000000001"/>
    <n v="382.63"/>
    <n v="0.17910697302633333"/>
    <n v="1.022107772259"/>
    <n v="0.15762072336616664"/>
    <n v="0.84300079923266669"/>
    <n v="-2.1486249660166684E-2"/>
    <n v="343.9"/>
    <n v="0.16097767562333332"/>
    <n v="0.91864951226999991"/>
    <n v="0.14166627490166664"/>
    <n v="0.7576718366466666"/>
    <n v="-1.9311400721666677E-2"/>
    <n v="353.13"/>
    <n v="0.16529818724299999"/>
    <n v="0.94330532790900001"/>
    <n v="0.14546848402449999"/>
    <n v="0.77800714066600007"/>
    <n v="-1.98297032185E-2"/>
    <n v="354"/>
    <n v="0.16570542939999999"/>
    <n v="0.94562933219999989"/>
    <n v="0.14582687209999998"/>
    <n v="0.7799239027999999"/>
    <n v="-1.9878557300000016E-2"/>
    <n v="337.4"/>
    <n v="0.15793506180666664"/>
    <n v="0.90128626181999982"/>
    <n v="0.1389886628433333"/>
    <n v="0.74335120001333321"/>
    <n v="-1.8946398963333333E-2"/>
  </r>
  <r>
    <x v="94"/>
    <n v="0.30629000000000001"/>
    <n v="0.31541000000000002"/>
    <n v="0.05"/>
    <n v="0.25373000000000001"/>
    <n v="0.16239999999999999"/>
    <n v="396.15"/>
    <n v="0.18513311622750001"/>
    <n v="1.0595460780449999"/>
    <n v="0.16361364739999998"/>
    <n v="0.87441296181749983"/>
    <n v="-2.1519468827500027E-2"/>
    <n v="340.96"/>
    <n v="0.159341126616"/>
    <n v="0.91193444596800011"/>
    <n v="0.14081966229333331"/>
    <n v="0.75259331935200013"/>
    <n v="-1.8521464322666686E-2"/>
    <n v="358.4"/>
    <n v="0.16749137663999999"/>
    <n v="0.95857961471999997"/>
    <n v="0.14802254506666665"/>
    <n v="0.79108823807999995"/>
    <n v="-1.9468831573333345E-2"/>
    <n v="351.56"/>
    <n v="0.164294833626"/>
    <n v="0.94028529394800009"/>
    <n v="0.14519756122666666"/>
    <n v="0.77599046032200003"/>
    <n v="-1.9097272399333343E-2"/>
    <n v="334.96"/>
    <n v="0.15653714151600001"/>
    <n v="0.89588679616799993"/>
    <n v="0.13834160629333331"/>
    <n v="0.73934965465199998"/>
    <n v="-1.8195535222666703E-2"/>
  </r>
  <r>
    <x v="95"/>
    <n v="0.32113999999999998"/>
    <n v="0.32897799999999999"/>
    <n v="0.05"/>
    <n v="0.26202999999999999"/>
    <n v="0.16697999999999999"/>
    <n v="448.13"/>
    <n v="0.21074482869299996"/>
    <n v="1.2024027610182"/>
    <n v="0.18548893890099999"/>
    <n v="0.99165793232520005"/>
    <n v="-2.5255889791999969E-2"/>
    <n v="351.51"/>
    <n v="0.16530675191099997"/>
    <n v="0.94315621477139988"/>
    <n v="0.14549621072699997"/>
    <n v="0.77784946286039991"/>
    <n v="-1.9810541183999997E-2"/>
    <n v="409.23"/>
    <n v="0.19245108840299999"/>
    <n v="1.0980279871722001"/>
    <n v="0.16938754037099998"/>
    <n v="0.90557689876920011"/>
    <n v="-2.3063548032000003E-2"/>
    <n v="364.51"/>
    <n v="0.17142034121099997"/>
    <n v="0.97803724459139996"/>
    <n v="0.15087714082699999"/>
    <n v="0.80661690338040004"/>
    <n v="-2.0543200383999982E-2"/>
    <n v="346.51"/>
    <n v="0.16295537141099997"/>
    <n v="0.92974043407139983"/>
    <n v="0.14342662222699998"/>
    <n v="0.76678506266039981"/>
    <n v="-1.9528749183999994E-2"/>
  </r>
  <r>
    <x v="96"/>
    <n v="0.35171000000000002"/>
    <n v="0.336086"/>
    <n v="0.05"/>
    <n v="0.26859"/>
    <n v="0.1706"/>
    <n v="348.93"/>
    <n v="0.16620901960949999"/>
    <n v="0.93779619442740003"/>
    <n v="0.14467882316999997"/>
    <n v="0.77158717481790007"/>
    <n v="-2.1530196439500021E-2"/>
    <n v="315.13"/>
    <n v="0.15010875633949999"/>
    <n v="0.84695415914340011"/>
    <n v="0.13066413763666665"/>
    <n v="0.69684540280390017"/>
    <n v="-1.9444618702833344E-2"/>
    <n v="322.68"/>
    <n v="0.15370511692200001"/>
    <n v="0.86724579720240014"/>
    <n v="0.13379463691999996"/>
    <n v="0.71354068028040007"/>
    <n v="-1.9910480002000047E-2"/>
    <n v="327.38"/>
    <n v="0.155943910927"/>
    <n v="0.87987767784839999"/>
    <n v="0.1357434245533333"/>
    <n v="0.72393376692139999"/>
    <n v="-2.0200486373666698E-2"/>
    <n v="309.38"/>
    <n v="0.14736980622699999"/>
    <n v="0.83150026260840004"/>
    <n v="0.12827998255333328"/>
    <n v="0.68413045638140002"/>
    <n v="-1.9089823673666712E-2"/>
  </r>
  <r>
    <x v="97"/>
    <n v="0.38700000000000001"/>
    <n v="0.36487199999999997"/>
    <n v="0.05"/>
    <n v="0.29831999999999997"/>
    <n v="0.187"/>
    <n v="329.62"/>
    <n v="0.15931798143333331"/>
    <n v="0.89187569644319997"/>
    <n v="0.1377443524333333"/>
    <n v="0.73255771500986666"/>
    <n v="-2.1573629000000011E-2"/>
    <n v="308.17"/>
    <n v="0.14895037418333332"/>
    <n v="0.83383694367119998"/>
    <n v="0.12878064768333333"/>
    <n v="0.68488656948786664"/>
    <n v="-2.0169726499999985E-2"/>
    <n v="311.87"/>
    <n v="0.15073872601666666"/>
    <n v="0.84384829030319997"/>
    <n v="0.13032683451666666"/>
    <n v="0.69310956428653325"/>
    <n v="-2.0411891500000001E-2"/>
    <n v="329.42"/>
    <n v="0.15922131376666668"/>
    <n v="0.89133454257120004"/>
    <n v="0.13766077476666666"/>
    <n v="0.73211322880453333"/>
    <n v="-2.1560539000000017E-2"/>
    <n v="311.42"/>
    <n v="0.15052122376666666"/>
    <n v="0.84263069409119995"/>
    <n v="0.13013878476666665"/>
    <n v="0.69210947032453329"/>
    <n v="-2.0382439000000002E-2"/>
  </r>
  <r>
    <x v="98"/>
    <n v="0.39656999999999998"/>
    <n v="0.37190400000000001"/>
    <n v="0.05"/>
    <n v="0.30115999999999998"/>
    <n v="0.18856999999999999"/>
    <n v="341.56"/>
    <n v="0.16573733909133329"/>
    <n v="0.92569574805120003"/>
    <n v="0.14284029522466665"/>
    <n v="0.75995840895986677"/>
    <n v="-2.2897043866666633E-2"/>
    <n v="323.45999999999998"/>
    <n v="0.15695456055299997"/>
    <n v="0.87664113673920008"/>
    <n v="0.13527088035299997"/>
    <n v="0.71968657618620013"/>
    <n v="-2.16836802E-2"/>
    <n v="324.76"/>
    <n v="0.15758536785133331"/>
    <n v="0.88016439611520003"/>
    <n v="0.13581453998466664"/>
    <n v="0.72257902826386666"/>
    <n v="-2.1770827866666675E-2"/>
    <n v="345.96"/>
    <n v="0.16787237917799994"/>
    <n v="0.93762062593920004"/>
    <n v="0.14468037397799999"/>
    <n v="0.76974824676120013"/>
    <n v="-2.3192005199999949E-2"/>
    <n v="327.71"/>
    <n v="0.15901681518216662"/>
    <n v="0.88815948469919992"/>
    <n v="0.1370482291488333"/>
    <n v="0.72914266951703333"/>
    <n v="-2.196858603333332E-2"/>
  </r>
  <r>
    <x v="99"/>
    <n v="0.43057000000000001"/>
    <n v="0.37448999999999999"/>
    <n v="0.05"/>
    <n v="0.30426999999999998"/>
    <n v="0.19028999999999999"/>
    <n v="326.38"/>
    <n v="0.16057233992566664"/>
    <n v="0.88508665110600016"/>
    <n v="0.13660336262299999"/>
    <n v="0.72451431118033349"/>
    <n v="-2.3968977302666644E-2"/>
    <n v="310.39"/>
    <n v="0.15270558425616665"/>
    <n v="0.84172451019299999"/>
    <n v="0.1299108944315"/>
    <n v="0.68901892593683334"/>
    <n v="-2.2794689824666647E-2"/>
    <n v="311.63"/>
    <n v="0.15331563910483328"/>
    <n v="0.84508717778100007"/>
    <n v="0.13042988508549999"/>
    <n v="0.69177153867616681"/>
    <n v="-2.2885754019333293E-2"/>
    <n v="332.14"/>
    <n v="0.16340614309366663"/>
    <n v="0.90070678441800001"/>
    <n v="0.13901415791899999"/>
    <n v="0.73730064132433337"/>
    <n v="-2.4391985174666647E-2"/>
    <n v="313.89"/>
    <n v="0.15442751326449997"/>
    <n v="0.85121591064300006"/>
    <n v="0.13137578740649999"/>
    <n v="0.69678839737850007"/>
    <n v="-2.3051725857999972E-2"/>
  </r>
  <r>
    <x v="100"/>
    <n v="0.44142999999999999"/>
    <n v="0.40317400000000003"/>
    <n v="0.05"/>
    <n v="0.32856999999999997"/>
    <n v="0.20369000000000001"/>
    <n v="301.97000000000003"/>
    <n v="0.14921352822483333"/>
    <n v="0.82434778825140009"/>
    <n v="0.12718931607783332"/>
    <n v="0.67513426002656673"/>
    <n v="-2.2024212147000011E-2"/>
    <n v="293.31"/>
    <n v="0.14493433110449996"/>
    <n v="0.80070685754220006"/>
    <n v="0.1235417369235"/>
    <n v="0.65577252643770012"/>
    <n v="-2.1392594180999966E-2"/>
    <n v="286.47000000000003"/>
    <n v="0.14155445716649998"/>
    <n v="0.78203434414140016"/>
    <n v="0.12066073906950001"/>
    <n v="0.64047988697490021"/>
    <n v="-2.0893718096999969E-2"/>
    <n v="312.06"/>
    <n v="0.15419933641699998"/>
    <n v="0.85189247541719992"/>
    <n v="0.13143920911099999"/>
    <n v="0.69769313900019991"/>
    <n v="-2.2760127305999994E-2"/>
    <n v="296.06"/>
    <n v="0.14629319855033329"/>
    <n v="0.80821408149719998"/>
    <n v="0.12470003284433333"/>
    <n v="0.66192088294686668"/>
    <n v="-2.1593165705999964E-2"/>
  </r>
  <r>
    <x v="101"/>
    <n v="0.46756999999999999"/>
    <n v="0.41688800000000004"/>
    <n v="0.05"/>
    <n v="0.33498"/>
    <n v="0.20723"/>
    <n v="309.01"/>
    <n v="0.15429427063049997"/>
    <n v="0.8462360723543999"/>
    <n v="0.13037150955616666"/>
    <n v="0.69194180172389996"/>
    <n v="-2.3922761074333304E-2"/>
    <n v="292.5"/>
    <n v="0.14605052962499995"/>
    <n v="0.8010227862"/>
    <n v="0.12340593037500001"/>
    <n v="0.65497225657500002"/>
    <n v="-2.2644599249999939E-2"/>
    <n v="290.51"/>
    <n v="0.14505688670549996"/>
    <n v="0.79557309271439991"/>
    <n v="0.12256634814783333"/>
    <n v="0.65051620600889992"/>
    <n v="-2.2490538557666626E-2"/>
    <n v="312"/>
    <n v="0.15578723159999996"/>
    <n v="0.85442430528000002"/>
    <n v="0.13163299240000001"/>
    <n v="0.69863707368000005"/>
    <n v="-2.4154239199999955E-2"/>
    <n v="294.89999999999998"/>
    <n v="0.14724889294499996"/>
    <n v="0.80759528085599996"/>
    <n v="0.12441849185499999"/>
    <n v="0.66034638791099998"/>
    <n v="-2.2830401089999966E-2"/>
  </r>
  <r>
    <x v="102"/>
    <n v="0.44857000000000002"/>
    <n v="0.41767399999999999"/>
    <n v="0.3"/>
    <n v="0.32979000000000003"/>
    <n v="0.31644"/>
    <n v="347.49"/>
    <n v="0.17219857104450004"/>
    <n v="0.95178714010380017"/>
    <n v="0.15413287289399999"/>
    <n v="0.77958856905930007"/>
    <n v="-1.8065698150500048E-2"/>
    <n v="314.91000000000003"/>
    <n v="0.15605356127550002"/>
    <n v="0.86254939218420013"/>
    <n v="0.139681668546"/>
    <n v="0.70649583090870016"/>
    <n v="-1.6371892729500015E-2"/>
    <n v="324.49"/>
    <n v="0.16080092756116668"/>
    <n v="0.88878934384380004"/>
    <n v="0.14393097909399999"/>
    <n v="0.72798841628263333"/>
    <n v="-1.686994846716669E-2"/>
    <n v="335.41"/>
    <n v="0.16621233046716669"/>
    <n v="0.91869960189420019"/>
    <n v="0.148774660846"/>
    <n v="0.75248727142703353"/>
    <n v="-1.743766962116669E-2"/>
    <n v="317.16000000000003"/>
    <n v="0.15716854813800002"/>
    <n v="0.86871222007920013"/>
    <n v="0.140679679896"/>
    <n v="0.71154367194120005"/>
    <n v="-1.6488868242000021E-2"/>
  </r>
  <r>
    <x v="103"/>
    <n v="0.44657000000000002"/>
    <n v="0.39036400000000004"/>
    <n v="0.3"/>
    <n v="0.30658000000000002"/>
    <n v="0.30363000000000001"/>
    <n v="357.81"/>
    <n v="0.17717071282049995"/>
    <n v="0.97389774898920012"/>
    <n v="0.15780134830950002"/>
    <n v="0.79672703616870022"/>
    <n v="-1.9369364510999937E-2"/>
    <n v="317.38"/>
    <n v="0.15715167500899996"/>
    <n v="0.8638541895816001"/>
    <n v="0.13997091173100001"/>
    <n v="0.70670251457260014"/>
    <n v="-1.7180763277999944E-2"/>
    <n v="336.06"/>
    <n v="0.16640113398299997"/>
    <n v="0.91469796127920011"/>
    <n v="0.14820916439700002"/>
    <n v="0.74829682729620017"/>
    <n v="-1.8191969585999945E-2"/>
    <n v="338.88"/>
    <n v="0.16779746558399997"/>
    <n v="0.92237351996160022"/>
    <n v="0.14945284065600001"/>
    <n v="0.75457605437760022"/>
    <n v="-1.8344624927999958E-2"/>
    <n v="320.38"/>
    <n v="0.15863713415899997"/>
    <n v="0.87201967754160015"/>
    <n v="0.14129397158100002"/>
    <n v="0.71338254338260021"/>
    <n v="-1.7343162577999949E-2"/>
  </r>
  <r>
    <x v="104"/>
    <n v="0.44400000000000001"/>
    <n v="0.396146"/>
    <n v="0.28999999999999998"/>
    <n v="0.30597000000000002"/>
    <n v="0.29881000000000002"/>
    <n v="375.84"/>
    <n v="0.18590675039999996"/>
    <n v="1.0243413889632"/>
    <n v="0.16539364749599997"/>
    <n v="0.83843463856320011"/>
    <n v="-2.0513102903999991E-2"/>
    <n v="330.41"/>
    <n v="0.16343510376666667"/>
    <n v="0.90052319691180005"/>
    <n v="0.14540154073316666"/>
    <n v="0.73708809314513335"/>
    <n v="-1.8033563033500011E-2"/>
    <n v="356.34"/>
    <n v="0.17626120539999998"/>
    <n v="0.97119468535319997"/>
    <n v="0.15681239982099998"/>
    <n v="0.79493347995319996"/>
    <n v="-1.9448805579E-2"/>
    <n v="351.16"/>
    <n v="0.17369895293333334"/>
    <n v="0.95707674049680014"/>
    <n v="0.15453286838733332"/>
    <n v="0.78337778756346677"/>
    <n v="-1.9166084546000023E-2"/>
    <n v="332.66"/>
    <n v="0.16454805126666666"/>
    <n v="0.90665550886680024"/>
    <n v="0.14639168469566666"/>
    <n v="0.74210745760013364"/>
    <n v="-1.8156366571000004E-2"/>
  </r>
  <r>
    <x v="105"/>
    <n v="0.45485999999999999"/>
    <n v="0.41211599999999993"/>
    <n v="0.28000000000000003"/>
    <n v="0.31209999999999999"/>
    <n v="0.29770999999999997"/>
    <n v="377.42"/>
    <n v="0.1875012118046667"/>
    <n v="1.0324448950536"/>
    <n v="0.16600660812633333"/>
    <n v="0.84494368324893332"/>
    <n v="-2.1494603678333363E-2"/>
    <n v="326.07"/>
    <n v="0.16199067387299998"/>
    <n v="0.89197527139559996"/>
    <n v="0.14342052544049999"/>
    <n v="0.72998459752260003"/>
    <n v="-1.8570148432499989E-2"/>
    <n v="361.92"/>
    <n v="0.17980085468800003"/>
    <n v="0.9900441323136"/>
    <n v="0.15918899796800001"/>
    <n v="0.8102432776256"/>
    <n v="-2.0611856720000016E-2"/>
    <n v="345.07"/>
    <n v="0.17142982130633333"/>
    <n v="0.94395039991559992"/>
    <n v="0.15177759595716664"/>
    <n v="0.77252057860926659"/>
    <n v="-1.9652225349166691E-2"/>
    <n v="326.57"/>
    <n v="0.16223907248966665"/>
    <n v="0.89334303793559999"/>
    <n v="0.14364044834883333"/>
    <n v="0.73110396544593337"/>
    <n v="-1.8598624140833325E-2"/>
  </r>
  <r>
    <x v="106"/>
    <n v="0.45656999999999998"/>
    <n v="0.43297999999999998"/>
    <n v="0.27"/>
    <n v="0.31668000000000002"/>
    <n v="0.29575000000000001"/>
    <n v="404.23"/>
    <n v="0.20095744023483333"/>
    <n v="1.1110978654020003"/>
    <n v="0.17764173679583334"/>
    <n v="0.91014042516716698"/>
    <n v="-2.3315703438999996E-2"/>
    <n v="337.37"/>
    <n v="0.16771890164516665"/>
    <n v="0.92732129443800004"/>
    <n v="0.14825963620416668"/>
    <n v="0.75960239279283337"/>
    <n v="-1.9459265440999962E-2"/>
    <n v="392.48"/>
    <n v="0.19511608773066669"/>
    <n v="1.0788009059520003"/>
    <n v="0.17247811606666666"/>
    <n v="0.8836848182213336"/>
    <n v="-2.2637971664000028E-2"/>
    <n v="354.62"/>
    <n v="0.17629450425766666"/>
    <n v="0.97473597958800007"/>
    <n v="0.15584027089166666"/>
    <n v="0.79844147533033338"/>
    <n v="-2.0454233365999996E-2"/>
    <n v="338.62"/>
    <n v="0.16834032212433334"/>
    <n v="0.93075714118800001"/>
    <n v="0.14880895755833332"/>
    <n v="0.76241681906366665"/>
    <n v="-1.953136456600002E-2"/>
  </r>
  <r>
    <x v="107"/>
    <n v="0.44713999999999998"/>
    <n v="0.43237599999999998"/>
    <n v="0.27"/>
    <n v="0.30993999999999999"/>
    <n v="0.29204000000000002"/>
    <n v="398.84"/>
    <n v="0.19753193132399999"/>
    <n v="1.0961307276192001"/>
    <n v="0.17497958999733335"/>
    <n v="0.89859879629520001"/>
    <n v="-2.2552341326666642E-2"/>
    <n v="331.47"/>
    <n v="0.164165854167"/>
    <n v="0.91097796681360022"/>
    <n v="0.14542293826200003"/>
    <n v="0.74681211264660019"/>
    <n v="-1.8742915904999963E-2"/>
    <n v="405.3"/>
    <n v="0.20073135033"/>
    <n v="1.1138847254640001"/>
    <n v="0.17781372938000001"/>
    <n v="0.91315337513400008"/>
    <n v="-2.2917620949999995E-2"/>
    <n v="348.22"/>
    <n v="0.172461561342"/>
    <n v="0.9570119395536002"/>
    <n v="0.15277151947866668"/>
    <n v="0.78455037821160023"/>
    <n v="-1.9690041863333313E-2"/>
    <n v="332.22"/>
    <n v="0.16453730374200001"/>
    <n v="0.91303918947360019"/>
    <n v="0.145751979212"/>
    <n v="0.74850188573160015"/>
    <n v="-1.8785324530000008E-2"/>
  </r>
  <r>
    <x v="108"/>
    <n v="0.44513999999999998"/>
    <n v="0.43203599999999998"/>
    <n v="0.28000000000000003"/>
    <n v="0.30403999999999998"/>
    <n v="0.29326000000000002"/>
    <n v="387.62"/>
    <n v="0.19182128974866661"/>
    <n v="1.0652118084216"/>
    <n v="0.17015092850466668"/>
    <n v="0.87339051867293338"/>
    <n v="-2.167036124399993E-2"/>
    <n v="337.38"/>
    <n v="0.16695904941799997"/>
    <n v="0.92714813457839984"/>
    <n v="0.14809741566200002"/>
    <n v="0.76018908516039985"/>
    <n v="-1.8861633755999946E-2"/>
    <n v="400.12"/>
    <n v="0.19800715766533328"/>
    <n v="1.0995628419215999"/>
    <n v="0.17563796892133335"/>
    <n v="0.90155568425626664"/>
    <n v="-2.2369188743999929E-2"/>
    <n v="354.63"/>
    <n v="0.17549554714299995"/>
    <n v="0.97455256080839991"/>
    <n v="0.15566953143699999"/>
    <n v="0.79905701366539994"/>
    <n v="-1.9826015705999955E-2"/>
    <n v="336.88"/>
    <n v="0.16671161470133328"/>
    <n v="0.92577409323839988"/>
    <n v="0.14787793404533334"/>
    <n v="0.75906247853706654"/>
    <n v="-1.883368065599994E-2"/>
  </r>
  <r>
    <x v="109"/>
    <n v="0.44943"/>
    <n v="0.44037599999999999"/>
    <n v="0.28000000000000003"/>
    <n v="0.30653999999999998"/>
    <n v="0.29464000000000001"/>
    <n v="355.57"/>
    <n v="0.17626326114483334"/>
    <n v="0.97900399442160013"/>
    <n v="0.15617947638533333"/>
    <n v="0.80274073327676676"/>
    <n v="-2.0083784759500012E-2"/>
    <n v="310.87"/>
    <n v="0.15410456447983334"/>
    <n v="0.85592983588560012"/>
    <n v="0.13654558546533335"/>
    <n v="0.70182527140576678"/>
    <n v="-1.7558979014499987E-2"/>
    <n v="369.57"/>
    <n v="0.18320334511149999"/>
    <n v="1.0175507107416002"/>
    <n v="0.16232879345200002"/>
    <n v="0.83434736563010015"/>
    <n v="-2.0874551659499974E-2"/>
    <n v="330.87"/>
    <n v="0.16401897014650002"/>
    <n v="0.91099657348560004"/>
    <n v="0.14533032413200003"/>
    <n v="0.74697760333910002"/>
    <n v="-1.8688646014499988E-2"/>
    <n v="313.12"/>
    <n v="0.15521993511733334"/>
    <n v="0.86212484386560007"/>
    <n v="0.13753386856533337"/>
    <n v="0.70690490874826672"/>
    <n v="-1.7686066551999974E-2"/>
  </r>
  <r>
    <x v="110"/>
    <n v="0.45743"/>
    <n v="0.44799600000000001"/>
    <n v="0.28000000000000003"/>
    <n v="0.31258000000000002"/>
    <n v="0.29798000000000002"/>
    <n v="348.42"/>
    <n v="0.17327168751899999"/>
    <n v="0.9609902607816001"/>
    <n v="0.15326973733399998"/>
    <n v="0.78771857326260009"/>
    <n v="-2.0001950185000006E-2"/>
    <n v="310.42"/>
    <n v="0.154374023419"/>
    <n v="0.85618103654160016"/>
    <n v="0.13655356140066666"/>
    <n v="0.70180701312260019"/>
    <n v="-1.7820462018333344E-2"/>
    <n v="362.17"/>
    <n v="0.18010965808150001"/>
    <n v="0.99891465113160005"/>
    <n v="0.15931835362566665"/>
    <n v="0.81880499305010002"/>
    <n v="-2.0791304455833354E-2"/>
    <n v="329.17"/>
    <n v="0.16369852873150001"/>
    <n v="0.9078961142916"/>
    <n v="0.14480167452566667"/>
    <n v="0.74419758556009996"/>
    <n v="-1.8896854205833341E-2"/>
    <n v="311.42"/>
    <n v="0.154871330369"/>
    <n v="0.85893917402160014"/>
    <n v="0.13699346076733332"/>
    <n v="0.70406784365260011"/>
    <n v="-1.7877869601666679E-2"/>
  </r>
  <r>
    <x v="111"/>
    <n v="0.45513999999999999"/>
    <n v="0.44367200000000001"/>
    <n v="0.27"/>
    <n v="0.30552000000000001"/>
    <n v="0.28960000000000002"/>
    <n v="353.95"/>
    <n v="0.17586103676166662"/>
    <n v="0.97527855877199998"/>
    <n v="0.15511410413333332"/>
    <n v="0.79941752201033334"/>
    <n v="-2.0746932628333298E-2"/>
    <n v="321.64"/>
    <n v="0.15980772387066663"/>
    <n v="0.88625115311040004"/>
    <n v="0.14095465589333331"/>
    <n v="0.72644342923973337"/>
    <n v="-1.8853067977333327E-2"/>
    <n v="361.7"/>
    <n v="0.17971164570333331"/>
    <n v="0.99663301231200008"/>
    <n v="0.15851044346666665"/>
    <n v="0.81692136660866677"/>
    <n v="-2.1201202236666661E-2"/>
    <n v="339.89"/>
    <n v="0.1688752868623333"/>
    <n v="0.93653744693039997"/>
    <n v="0.14895248722666665"/>
    <n v="0.76766216006806665"/>
    <n v="-1.9922799635666649E-2"/>
    <n v="322.14"/>
    <n v="0.16005615025399997"/>
    <n v="0.88762885979040007"/>
    <n v="0.14117377455999999"/>
    <n v="0.72757270953640008"/>
    <n v="-1.8882375693999975E-2"/>
  </r>
  <r>
    <x v="112"/>
    <n v="0.45200000000000001"/>
    <n v="0.451488"/>
    <n v="0.28999999999999998"/>
    <n v="0.3024"/>
    <n v="0.29683999999999999"/>
    <n v="343.84"/>
    <n v="0.17062372319999997"/>
    <n v="0.9491144253696"/>
    <n v="0.15117725601066664"/>
    <n v="0.77849070216960004"/>
    <n v="-1.9446467189333322E-2"/>
    <n v="309.08999999999997"/>
    <n v="0.15337973069999997"/>
    <n v="0.85319269932959996"/>
    <n v="0.13589860999399997"/>
    <n v="0.69981296862959996"/>
    <n v="-1.7481120705999997E-2"/>
    <n v="361.09"/>
    <n v="0.17918369069999995"/>
    <n v="0.99673024620960005"/>
    <n v="0.15876161986066664"/>
    <n v="0.81754655550960009"/>
    <n v="-2.0422070839333312E-2"/>
    <n v="331.09"/>
    <n v="0.16429679069999995"/>
    <n v="0.91392012300959991"/>
    <n v="0.14557142186066663"/>
    <n v="0.74962333230959999"/>
    <n v="-1.8725368839333317E-2"/>
    <n v="308.58999999999997"/>
    <n v="0.15313161569999997"/>
    <n v="0.85181253060959994"/>
    <n v="0.13567877336066664"/>
    <n v="0.69868091490959994"/>
    <n v="-1.7452842339333335E-2"/>
  </r>
  <r>
    <x v="113"/>
    <n v="0.43757000000000001"/>
    <n v="0.44534000000000001"/>
    <n v="0.3"/>
    <n v="0.29327999999999999"/>
    <n v="0.29629"/>
    <n v="356.9"/>
    <n v="0.17608305704499994"/>
    <n v="0.98378207297999987"/>
    <n v="0.15688045703166661"/>
    <n v="0.80769901593499993"/>
    <n v="-1.9202600013333321E-2"/>
    <n v="310.60000000000002"/>
    <n v="0.15324011632999998"/>
    <n v="0.85615778052000002"/>
    <n v="0.13652863534333332"/>
    <n v="0.70291766419000001"/>
    <n v="-1.6711480986666666E-2"/>
    <n v="367.15"/>
    <n v="0.18114007955749994"/>
    <n v="1.0120358310299999"/>
    <n v="0.16138598991083331"/>
    <n v="0.83089575147249994"/>
    <n v="-1.9754089646666639E-2"/>
    <n v="332.35"/>
    <n v="0.16397087141749997"/>
    <n v="0.91611087687000015"/>
    <n v="0.14608915633083333"/>
    <n v="0.75214000545250015"/>
    <n v="-1.7881715086666639E-2"/>
    <n v="309.25"/>
    <n v="0.15257406946249996"/>
    <n v="0.85243655384999995"/>
    <n v="0.1359352236958333"/>
    <n v="0.69986248438749998"/>
    <n v="-1.663884576666666E-2"/>
  </r>
  <r>
    <x v="114"/>
    <n v="0.42857000000000001"/>
    <n v="0.46529199999999998"/>
    <n v="0.3"/>
    <n v="0.31046000000000001"/>
    <n v="0.30576999999999999"/>
    <n v="372.11"/>
    <n v="0.18292296873550001"/>
    <n v="1.0303852268556"/>
    <n v="0.16426586948216668"/>
    <n v="0.8474622581200999"/>
    <n v="-1.8657099253333337E-2"/>
    <n v="314.81"/>
    <n v="0.15475525997050002"/>
    <n v="0.87171958094759994"/>
    <n v="0.13897110631716666"/>
    <n v="0.71696432097709994"/>
    <n v="-1.5784153653333355E-2"/>
    <n v="381.36"/>
    <n v="0.18747011194800001"/>
    <n v="1.0559987909855999"/>
    <n v="0.16834923002800001"/>
    <n v="0.86852867903759989"/>
    <n v="-1.9120881919999999E-2"/>
    <n v="336.41"/>
    <n v="0.16537345385050001"/>
    <n v="0.93153071448359992"/>
    <n v="0.14850630499716666"/>
    <n v="0.76615726063309997"/>
    <n v="-1.6867148853333347E-2"/>
    <n v="313.31"/>
    <n v="0.15401788539549999"/>
    <n v="0.86756603000759991"/>
    <n v="0.13830893974216665"/>
    <n v="0.71354814461209992"/>
    <n v="-1.5708945653333334E-2"/>
  </r>
  <r>
    <x v="115"/>
    <n v="0.44600000000000001"/>
    <n v="0.500224"/>
    <n v="0.3"/>
    <n v="0.35848000000000002"/>
    <n v="0.33226"/>
    <n v="368.07"/>
    <n v="0.18220937279999999"/>
    <n v="1.0272985050384"/>
    <n v="0.16441621874299997"/>
    <n v="0.84508913223839999"/>
    <n v="-1.7793154057000021E-2"/>
    <n v="310.24"/>
    <n v="0.15358120959999999"/>
    <n v="0.86589259706879995"/>
    <n v="0.1385836599093333"/>
    <n v="0.71231138746879996"/>
    <n v="-1.4997549690666689E-2"/>
    <n v="370.32"/>
    <n v="0.18332321279999997"/>
    <n v="1.0335783475583999"/>
    <n v="0.16542128976799997"/>
    <n v="0.85025513475839998"/>
    <n v="-1.7901923032E-2"/>
    <n v="332.59"/>
    <n v="0.16464535359999999"/>
    <n v="0.92827236610079999"/>
    <n v="0.1485673654243333"/>
    <n v="0.76362701250080001"/>
    <n v="-1.6077988175666691E-2"/>
    <n v="309.49"/>
    <n v="0.15320992959999999"/>
    <n v="0.86379931622879991"/>
    <n v="0.13824863623433331"/>
    <n v="0.71058938662879989"/>
    <n v="-1.4961293365666678E-2"/>
  </r>
  <r>
    <x v="116"/>
    <n v="0.45143"/>
    <n v="0.51279399999999997"/>
    <n v="0.3"/>
    <n v="0.36501"/>
    <n v="0.33587"/>
    <n v="350.02"/>
    <n v="0.17365085483899997"/>
    <n v="0.97969205620440003"/>
    <n v="0.15660392411766663"/>
    <n v="0.80604120136540003"/>
    <n v="-1.7046930721333342E-2"/>
    <n v="298.87"/>
    <n v="0.1482744728465"/>
    <n v="0.83652524095140013"/>
    <n v="0.13371868693516664"/>
    <n v="0.68825076810490016"/>
    <n v="-1.4555785911333358E-2"/>
    <n v="342.02"/>
    <n v="0.16968191923899997"/>
    <n v="0.95730037444440008"/>
    <n v="0.15302461038433329"/>
    <n v="0.78761845520540008"/>
    <n v="-1.665730885466668E-2"/>
    <n v="319.72000000000003"/>
    <n v="0.15861851125400001"/>
    <n v="0.8948835615384001"/>
    <n v="0.14304727335266668"/>
    <n v="0.73626505028440015"/>
    <n v="-1.5571237901333329E-2"/>
    <n v="296.62"/>
    <n v="0.14715820970899998"/>
    <n v="0.8302275804564001"/>
    <n v="0.13271200494766666"/>
    <n v="0.68306937074740015"/>
    <n v="-1.444620476133332E-2"/>
  </r>
  <r>
    <x v="117"/>
    <n v="0.48814000000000002"/>
    <n v="0.54680600000000001"/>
    <n v="0.3"/>
    <n v="0.39846999999999999"/>
    <n v="0.35432999999999998"/>
    <n v="340.28"/>
    <n v="0.17129619204133331"/>
    <n v="0.95972155377839996"/>
    <n v="0.15349195412599997"/>
    <n v="0.78842536173706668"/>
    <n v="-1.7804237915333337E-2"/>
    <n v="297.73"/>
    <n v="0.14987661706966665"/>
    <n v="0.8397140537394"/>
    <n v="0.13429869372850001"/>
    <n v="0.68983743666973329"/>
    <n v="-1.5577923341166644E-2"/>
    <n v="332.03"/>
    <n v="0.16714316046633332"/>
    <n v="0.93645335459339984"/>
    <n v="0.14977058166349996"/>
    <n v="0.76931019412706658"/>
    <n v="-1.7372578802833355E-2"/>
    <n v="318.58"/>
    <n v="0.16037246050466664"/>
    <n v="0.89851913895239988"/>
    <n v="0.14370361686099997"/>
    <n v="0.7381466784477333"/>
    <n v="-1.6668843643666664E-2"/>
    <n v="295.48"/>
    <n v="0.14874397209466667"/>
    <n v="0.83336818123440004"/>
    <n v="0.133283773966"/>
    <n v="0.68462420913973343"/>
    <n v="-1.5460198128666669E-2"/>
  </r>
  <r>
    <x v="118"/>
    <n v="0.51400000000000001"/>
    <n v="0.5620139999999999"/>
    <n v="0.3"/>
    <n v="0.41410999999999998"/>
    <n v="0.36296"/>
    <n v="339.51"/>
    <n v="0.1726498886"/>
    <n v="0.96080271407820006"/>
    <n v="0.153725737004"/>
    <n v="0.78815282547820009"/>
    <n v="-1.8924151596E-2"/>
    <n v="305.91000000000003"/>
    <n v="0.15556339260000002"/>
    <n v="0.86571576172620002"/>
    <n v="0.13851209156399999"/>
    <n v="0.71015236912619994"/>
    <n v="-1.7051301036000027E-2"/>
    <n v="337.76"/>
    <n v="0.17175996693333334"/>
    <n v="0.9558502686432"/>
    <n v="0.15293335963733334"/>
    <n v="0.7840903017098666"/>
    <n v="-1.8826607295999997E-2"/>
    <n v="331.41"/>
    <n v="0.16853082260000002"/>
    <n v="0.9378799666362001"/>
    <n v="0.150058161764"/>
    <n v="0.76934914403620014"/>
    <n v="-1.8472660836000021E-2"/>
    <n v="304.16000000000003"/>
    <n v="0.15467347093333333"/>
    <n v="0.86076331629119995"/>
    <n v="0.13771971419733334"/>
    <n v="0.70608984535786656"/>
    <n v="-1.6953756735999997E-2"/>
  </r>
  <r>
    <x v="119"/>
    <n v="0.52456999999999998"/>
    <n v="0.58012599999999992"/>
    <n v="0.3"/>
    <n v="0.43335000000000001"/>
    <n v="0.37357000000000001"/>
    <n v="331.77"/>
    <n v="0.16940940929849996"/>
    <n v="0.94268443690259973"/>
    <n v="0.15091931424849997"/>
    <n v="0.77327502760409983"/>
    <n v="-1.8490095049999988E-2"/>
    <n v="292.56"/>
    <n v="0.14938787950799998"/>
    <n v="0.83127395141279981"/>
    <n v="0.13308302310799999"/>
    <n v="0.68188607190479988"/>
    <n v="-1.6304856399999984E-2"/>
    <n v="328.27"/>
    <n v="0.16762222862349999"/>
    <n v="0.93273960907259978"/>
    <n v="0.14932719440683331"/>
    <n v="0.76511738044909983"/>
    <n v="-1.8295034216666672E-2"/>
    <n v="318.56"/>
    <n v="0.16266407880799999"/>
    <n v="0.90514981529279981"/>
    <n v="0.14491019907466665"/>
    <n v="0.74248573648479987"/>
    <n v="-1.7753879733333339E-2"/>
    <n v="291.56"/>
    <n v="0.14887725645799998"/>
    <n v="0.82843257203279985"/>
    <n v="0.13262813172466667"/>
    <n v="0.67955531557479987"/>
    <n v="-1.6249124733333314E-2"/>
  </r>
  <r>
    <x v="120"/>
    <n v="0.55128999999999995"/>
    <n v="0.60907599999999995"/>
    <n v="0.28999999999999998"/>
    <n v="0.47276000000000001"/>
    <n v="0.39083000000000001"/>
    <n v="350.44"/>
    <n v="0.18079988674066663"/>
    <n v="1.0021244898671999"/>
    <n v="0.16061177426466666"/>
    <n v="0.82132460312653333"/>
    <n v="-2.018811247599997E-2"/>
    <n v="307.13"/>
    <n v="0.15845528254383329"/>
    <n v="0.87827443948439998"/>
    <n v="0.14076216821683332"/>
    <n v="0.71981915694056675"/>
    <n v="-1.7693114326999965E-2"/>
    <n v="344.94"/>
    <n v="0.17796231289899997"/>
    <n v="0.98639659152720005"/>
    <n v="0.15809104387299999"/>
    <n v="0.80843427862820005"/>
    <n v="-1.9871269025999977E-2"/>
    <n v="333.13"/>
    <n v="0.17186926797716662"/>
    <n v="0.95262450436439994"/>
    <n v="0.15267834825016668"/>
    <n v="0.78075523638723332"/>
    <n v="-1.9190919726999933E-2"/>
    <n v="306.52999999999997"/>
    <n v="0.15814572903383328"/>
    <n v="0.87655866875639998"/>
    <n v="0.14048717944683334"/>
    <n v="0.7184129397225667"/>
    <n v="-1.7658549586999944E-2"/>
  </r>
  <r>
    <x v="121"/>
    <n v="0.55413999999999997"/>
    <n v="0.64392200000000011"/>
    <n v="0.28999999999999998"/>
    <n v="0.50897000000000003"/>
    <n v="0.41081000000000001"/>
    <n v="379.59"/>
    <n v="0.19605359134899994"/>
    <n v="1.0938154827474"/>
    <n v="0.17547584663349999"/>
    <n v="0.89776189139840012"/>
    <n v="-2.0577744715499946E-2"/>
    <n v="322.63"/>
    <n v="0.16663444815966663"/>
    <n v="0.92968120656180009"/>
    <n v="0.14914453067616668"/>
    <n v="0.76304675840213343"/>
    <n v="-1.7489917483499956E-2"/>
    <n v="368.09"/>
    <n v="0.19011398203233329"/>
    <n v="1.0606774178574001"/>
    <n v="0.17015965749183332"/>
    <n v="0.87056343582506679"/>
    <n v="-1.9954324540499974E-2"/>
    <n v="347.08"/>
    <n v="0.17926257405466664"/>
    <n v="1.0001356140888"/>
    <n v="0.16044721106866666"/>
    <n v="0.82087304003413342"/>
    <n v="-1.8815362985999978E-2"/>
    <n v="320.48"/>
    <n v="0.16552399946133331"/>
    <n v="0.92348582921280009"/>
    <n v="0.14815063444533333"/>
    <n v="0.75796182975146675"/>
    <n v="-1.7373365015999981E-2"/>
  </r>
  <r>
    <x v="122"/>
    <n v="0.59443000000000001"/>
    <n v="0.65361800000000003"/>
    <n v="0.28999999999999998"/>
    <n v="0.52188999999999997"/>
    <n v="0.41793999999999998"/>
    <n v="389.48"/>
    <n v="0.20427393161933333"/>
    <n v="1.1246933493432001"/>
    <n v="0.18059853945466667"/>
    <n v="0.92041941772386671"/>
    <n v="-2.3675392164666659E-2"/>
    <n v="330.64"/>
    <n v="0.17341360981466666"/>
    <n v="0.95478229697759998"/>
    <n v="0.15331493551733333"/>
    <n v="0.78136868716293328"/>
    <n v="-2.0098674297333335E-2"/>
    <n v="379.98"/>
    <n v="0.199291384761"/>
    <n v="1.0972603956132001"/>
    <n v="0.17619347083799999"/>
    <n v="0.89796901085220004"/>
    <n v="-2.3097913923000007E-2"/>
    <n v="357.14"/>
    <n v="0.18731229315633333"/>
    <n v="1.0313057994876"/>
    <n v="0.16560275850066666"/>
    <n v="0.84399350633126669"/>
    <n v="-2.1709534655666662E-2"/>
    <n v="329.34"/>
    <n v="0.17273178761299998"/>
    <n v="0.95102831383560005"/>
    <n v="0.15271213665399999"/>
    <n v="0.77829652622260004"/>
    <n v="-2.001965095899999E-2"/>
  </r>
  <r>
    <x v="123"/>
    <n v="0.62470999999999999"/>
    <n v="0.69758000000000009"/>
    <n v="0.28000000000000003"/>
    <n v="0.57110000000000005"/>
    <n v="0.44061"/>
    <n v="390.44"/>
    <n v="0.20712223152599998"/>
    <n v="1.1382791711759999"/>
    <n v="0.18279918606599999"/>
    <n v="0.9311569396499999"/>
    <n v="-2.4323045459999998E-2"/>
    <n v="317.24"/>
    <n v="0.16829079174599998"/>
    <n v="0.92487369189599988"/>
    <n v="0.148527850086"/>
    <n v="0.75658290014999996"/>
    <n v="-1.9762941659999977E-2"/>
    <n v="389.44"/>
    <n v="0.20659174737599997"/>
    <n v="1.1353637957759999"/>
    <n v="0.18233099841599998"/>
    <n v="0.92877204839999994"/>
    <n v="-2.4260748959999995E-2"/>
    <n v="344.99"/>
    <n v="0.18301172690849998"/>
    <n v="1.0057753592459999"/>
    <n v="0.1615200573735"/>
    <n v="0.82276363233749994"/>
    <n v="-2.149166953499998E-2"/>
    <n v="316.24"/>
    <n v="0.16776030759599997"/>
    <n v="0.92195831649600002"/>
    <n v="0.14805966243599999"/>
    <n v="0.75419800889999999"/>
    <n v="-1.9700645159999974E-2"/>
  </r>
  <r>
    <x v="124"/>
    <n v="0.63156999999999996"/>
    <n v="0.71020799999999995"/>
    <n v="0.27"/>
    <n v="0.58043999999999996"/>
    <n v="0.44128000000000001"/>
    <n v="393.06"/>
    <n v="0.209046884333"/>
    <n v="1.1490444985824"/>
    <n v="0.18407806883199998"/>
    <n v="0.93999761424939998"/>
    <n v="-2.4968815501000025E-2"/>
    <n v="319.98"/>
    <n v="0.17017967243900001"/>
    <n v="0.93540746617920023"/>
    <n v="0.14985320425599999"/>
    <n v="0.76522779374020022"/>
    <n v="-2.0326468183000018E-2"/>
    <n v="396.81"/>
    <n v="0.21104130202049998"/>
    <n v="1.1600069899824001"/>
    <n v="0.18583427083199996"/>
    <n v="0.94896568796190017"/>
    <n v="-2.5207031188500012E-2"/>
    <n v="348.98"/>
    <n v="0.18560316922233333"/>
    <n v="1.0201840663392001"/>
    <n v="0.16343449972266666"/>
    <n v="0.83458089711686678"/>
    <n v="-2.2168669499666671E-2"/>
    <n v="320.23"/>
    <n v="0.17031263361816665"/>
    <n v="0.93613829893919998"/>
    <n v="0.14997028438933332"/>
    <n v="0.76582566532103336"/>
    <n v="-2.0342349228833323E-2"/>
  </r>
  <r>
    <x v="125"/>
    <n v="0.66786000000000001"/>
    <n v="0.7538180000000001"/>
    <n v="0.26"/>
    <n v="0.62361"/>
    <n v="0.46061000000000002"/>
    <n v="383.83"/>
    <n v="0.20690058042033332"/>
    <n v="1.1326076136522001"/>
    <n v="0.18122699136616666"/>
    <n v="0.92570703323186676"/>
    <n v="-2.5673589054166668E-2"/>
    <n v="325.36"/>
    <n v="0.17538278103733335"/>
    <n v="0.96007402542240006"/>
    <n v="0.15362012847066667"/>
    <n v="0.78469124438506666"/>
    <n v="-2.1762652566666679E-2"/>
    <n v="379.08"/>
    <n v="0.204340129812"/>
    <n v="1.1185912882872"/>
    <n v="0.17898425836199999"/>
    <n v="0.9142511584752"/>
    <n v="-2.5355871450000012E-2"/>
    <n v="354.36"/>
    <n v="0.19101500580399999"/>
    <n v="1.0456473802824"/>
    <n v="0.167312603654"/>
    <n v="0.85463237447840001"/>
    <n v="-2.3702402149999996E-2"/>
    <n v="325.61"/>
    <n v="0.17551754159566668"/>
    <n v="0.96081172675740012"/>
    <n v="0.15373816704983334"/>
    <n v="0.78529418516173344"/>
    <n v="-2.1779374545833341E-2"/>
  </r>
  <r>
    <x v="126"/>
    <n v="0.70343"/>
    <n v="0.78136199999999989"/>
    <n v="0.27"/>
    <n v="0.64600999999999997"/>
    <n v="0.47744999999999999"/>
    <n v="390.36"/>
    <n v="0.213174405402"/>
    <n v="1.1586501803016001"/>
    <n v="0.18561393543000002"/>
    <n v="0.94547577489960011"/>
    <n v="-2.7560469971999985E-2"/>
    <n v="324.14999999999998"/>
    <n v="0.17701732634249998"/>
    <n v="0.96212843514899993"/>
    <n v="0.15413146113749998"/>
    <n v="0.78511110880649992"/>
    <n v="-2.2885865204999994E-2"/>
    <n v="374.33"/>
    <n v="0.20442047129349997"/>
    <n v="1.1110706065997999"/>
    <n v="0.17799176260249999"/>
    <n v="0.90665013530630001"/>
    <n v="-2.6428708690999975E-2"/>
    <n v="351.25"/>
    <n v="0.19181655368749997"/>
    <n v="1.042565518575"/>
    <n v="0.1670173553125"/>
    <n v="0.85074896488750007"/>
    <n v="-2.479919837499997E-2"/>
    <n v="322.5"/>
    <n v="0.17611626637499997"/>
    <n v="0.95723097435000004"/>
    <n v="0.15334689562500001"/>
    <n v="0.78111470797500004"/>
    <n v="-2.2769370749999962E-2"/>
  </r>
  <r>
    <x v="127"/>
    <n v="0.69799999999999995"/>
    <n v="0.81137399999999982"/>
    <n v="0.27"/>
    <n v="0.66876999999999998"/>
    <n v="0.49001"/>
    <n v="387.16"/>
    <n v="0.21100994319999997"/>
    <n v="1.1564723254392"/>
    <n v="0.18505679520066665"/>
    <n v="0.94546238223919998"/>
    <n v="-2.595314799933332E-2"/>
    <n v="315.31"/>
    <n v="0.17185025619999997"/>
    <n v="0.94185166064219994"/>
    <n v="0.15071355019816665"/>
    <n v="0.7700014044422"/>
    <n v="-2.1136706001833316E-2"/>
    <n v="375.91"/>
    <n v="0.2048784682"/>
    <n v="1.1228678372142002"/>
    <n v="0.17967946038816662"/>
    <n v="0.91798936901420025"/>
    <n v="-2.5199007811833374E-2"/>
    <n v="345.06"/>
    <n v="0.18806460119999999"/>
    <n v="1.0307168628371999"/>
    <n v="0.16493361336899998"/>
    <n v="0.84265226163719986"/>
    <n v="-2.3130987831000011E-2"/>
    <n v="315.81"/>
    <n v="0.17212276619999997"/>
    <n v="0.94334519345219991"/>
    <n v="0.15095254285649998"/>
    <n v="0.77122242725219992"/>
    <n v="-2.1170223343499994E-2"/>
  </r>
  <r>
    <x v="128"/>
    <n v="0.74870999999999999"/>
    <n v="0.81528800000000001"/>
    <n v="0.27"/>
    <n v="0.68820000000000003"/>
    <n v="0.50073000000000001"/>
    <n v="410.98"/>
    <n v="0.22812574410033334"/>
    <n v="1.2286376312112002"/>
    <n v="0.19731620372100001"/>
    <n v="1.0005118871108669"/>
    <n v="-3.0809540379333339E-2"/>
    <n v="324.35000000000002"/>
    <n v="0.18003938171916667"/>
    <n v="0.96965452256400031"/>
    <n v="0.15572414880750002"/>
    <n v="0.78961514084483364"/>
    <n v="-2.4315232911666651E-2"/>
    <n v="391.23"/>
    <n v="0.21716296380449998"/>
    <n v="1.1695943852712001"/>
    <n v="0.1878340025835"/>
    <n v="0.95243142146670012"/>
    <n v="-2.9328961220999983E-2"/>
    <n v="355.1"/>
    <n v="0.19710801433166666"/>
    <n v="1.0615826143440004"/>
    <n v="0.17048757589500002"/>
    <n v="0.86447460001233367"/>
    <n v="-2.6620438436666644E-2"/>
    <n v="325.85000000000002"/>
    <n v="0.18087199794416667"/>
    <n v="0.97413881972400018"/>
    <n v="0.15644431598250003"/>
    <n v="0.79326682177983354"/>
    <n v="-2.4427681961666642E-2"/>
  </r>
  <r>
    <x v="129"/>
    <n v="0.76371"/>
    <n v="0.83040000000000003"/>
    <n v="0.28000000000000003"/>
    <n v="0.70035999999999998"/>
    <n v="0.51192000000000004"/>
    <n v="427.41"/>
    <n v="0.23851721190149999"/>
    <n v="1.2818248153200003"/>
    <n v="0.20615300722799998"/>
    <n v="1.0433076034185003"/>
    <n v="-3.2364204673500013E-2"/>
    <n v="334.1"/>
    <n v="0.18644533468166666"/>
    <n v="1.0019832732"/>
    <n v="0.16114672027999999"/>
    <n v="0.81553793851833334"/>
    <n v="-2.5298614401666669E-2"/>
    <n v="406.66"/>
    <n v="0.22693762287233332"/>
    <n v="1.2195944863200001"/>
    <n v="0.19614464312800001"/>
    <n v="0.99265686344766679"/>
    <n v="-3.0792979744333315E-2"/>
    <n v="366.6"/>
    <n v="0.20458204039"/>
    <n v="1.0994524632"/>
    <n v="0.17682247128"/>
    <n v="0.89487042280999995"/>
    <n v="-2.7759569109999993E-2"/>
    <n v="335.6"/>
    <n v="0.18728241340666665"/>
    <n v="1.0064818512000002"/>
    <n v="0.16187021648"/>
    <n v="0.8191994377933336"/>
    <n v="-2.5412196926666658E-2"/>
  </r>
  <r>
    <x v="130"/>
    <n v="0.8"/>
    <n v="0.87458999999999998"/>
    <n v="0.28000000000000003"/>
    <n v="0.74163000000000001"/>
    <n v="0.53469"/>
    <n v="431.84"/>
    <n v="0.24409755999999996"/>
    <n v="1.3071329117279999"/>
    <n v="0.21023994370399995"/>
    <n v="1.063035351728"/>
    <n v="-3.3857616296000009E-2"/>
    <n v="340.09"/>
    <n v="0.19223587249999996"/>
    <n v="1.029415598253"/>
    <n v="0.16557174521649995"/>
    <n v="0.83717972575300004"/>
    <n v="-2.6664127283500011E-2"/>
    <n v="411.84"/>
    <n v="0.23279255999999993"/>
    <n v="1.2465950777279999"/>
    <n v="0.20050300670399995"/>
    <n v="1.0138025177280001"/>
    <n v="-3.2289553295999973E-2"/>
    <n v="375.74"/>
    <n v="0.21238703499999997"/>
    <n v="1.1373242873580001"/>
    <n v="0.18292783541899998"/>
    <n v="0.92493725235800006"/>
    <n v="-2.945919958099999E-2"/>
    <n v="340.49"/>
    <n v="0.19246197249999999"/>
    <n v="1.0306263549329999"/>
    <n v="0.16576648395649995"/>
    <n v="0.83816438243299995"/>
    <n v="-2.669548854350004E-2"/>
  </r>
  <r>
    <x v="131"/>
    <n v="0.80328999999999995"/>
    <n v="0.9044040000000001"/>
    <n v="0.28000000000000003"/>
    <n v="0.76629999999999998"/>
    <n v="0.54830000000000001"/>
    <n v="427.22"/>
    <n v="0.24176487317033335"/>
    <n v="1.3011730684343998"/>
    <n v="0.20914391332333335"/>
    <n v="1.0594081952640666"/>
    <n v="-3.2620959847000003E-2"/>
    <n v="335.74"/>
    <n v="0.18999611094566665"/>
    <n v="1.0225547633448"/>
    <n v="0.16436022999666666"/>
    <n v="0.83255865239913329"/>
    <n v="-2.5635880948999989E-2"/>
    <n v="422.22"/>
    <n v="0.23893536058699999"/>
    <n v="1.2859446958344001"/>
    <n v="0.20669618248999999"/>
    <n v="1.0470093352474001"/>
    <n v="-3.2239178096999999E-2"/>
    <n v="372.49"/>
    <n v="0.21079302843316669"/>
    <n v="1.1344833019548"/>
    <n v="0.18235105162166668"/>
    <n v="0.92369027352163324"/>
    <n v="-2.8441976811500014E-2"/>
    <n v="335.74"/>
    <n v="0.18999611094566665"/>
    <n v="1.0225547633448"/>
    <n v="0.16436022999666666"/>
    <n v="0.83255865239913329"/>
    <n v="-2.5635880948999989E-2"/>
  </r>
  <r>
    <x v="132"/>
    <n v="0.83170999999999995"/>
    <n v="0.94871800000000006"/>
    <n v="0.3"/>
    <n v="0.81083000000000005"/>
    <n v="0.58184000000000002"/>
    <n v="431.52"/>
    <n v="0.24663057400799998"/>
    <n v="1.3263165665568"/>
    <n v="0.21411947603200002"/>
    <n v="1.0796859925488"/>
    <n v="-3.2511097975999964E-2"/>
    <n v="346.62"/>
    <n v="0.19810690017299998"/>
    <n v="1.0653685768908001"/>
    <n v="0.17199224319199999"/>
    <n v="0.86726167671780008"/>
    <n v="-2.611465698099999E-2"/>
    <n v="420.02"/>
    <n v="0.24005787378299995"/>
    <n v="1.2909702546468"/>
    <n v="0.20841319596533331"/>
    <n v="1.0509123808638001"/>
    <n v="-3.1644677817666639E-2"/>
    <n v="384.12"/>
    <n v="0.21953961829799998"/>
    <n v="1.1806282896408002"/>
    <n v="0.19059967819199999"/>
    <n v="0.96108867134280029"/>
    <n v="-2.8939940105999984E-2"/>
    <n v="341.87"/>
    <n v="0.19539208921049997"/>
    <n v="1.0507690132758001"/>
    <n v="0.16963530142533334"/>
    <n v="0.85537692406530008"/>
    <n v="-2.5756787785166629E-2"/>
  </r>
  <r>
    <x v="133"/>
    <n v="0.84514"/>
    <n v="0.95687600000000006"/>
    <n v="0.3"/>
    <n v="0.80766000000000004"/>
    <n v="0.58008999999999999"/>
    <n v="435.7"/>
    <n v="0.25018014543666661"/>
    <n v="1.341403480116"/>
    <n v="0.21604236057833331"/>
    <n v="1.0912233346793334"/>
    <n v="-3.4137784858333298E-2"/>
    <n v="361.73"/>
    <n v="0.20770636678633328"/>
    <n v="1.1136696829524"/>
    <n v="0.17936424854716668"/>
    <n v="0.90596331616606673"/>
    <n v="-2.8342118239166603E-2"/>
    <n v="432.7"/>
    <n v="0.2484575371366666"/>
    <n v="1.332167284476"/>
    <n v="0.21455480702833332"/>
    <n v="1.0837097473393333"/>
    <n v="-3.3902730108333279E-2"/>
    <n v="399.98"/>
    <n v="0.22966962261133328"/>
    <n v="1.2314311773624"/>
    <n v="0.19833055630966667"/>
    <n v="1.0017615547510668"/>
    <n v="-3.1339066301666607E-2"/>
    <n v="357.73"/>
    <n v="0.20540955571966663"/>
    <n v="1.1013547554323999"/>
    <n v="0.17738084381383334"/>
    <n v="0.89594519971273323"/>
    <n v="-2.8028711905833281E-2"/>
  </r>
  <r>
    <x v="134"/>
    <n v="0.84486000000000006"/>
    <n v="0.95911199999999996"/>
    <n v="0.79"/>
    <n v="0.79800000000000004"/>
    <n v="0.79440999999999995"/>
    <n v="415.63"/>
    <n v="0.23863281459033331"/>
    <n v="1.2801988209527999"/>
    <n v="0.22375772861283333"/>
    <n v="1.0415660063624665"/>
    <n v="-1.487508597749998E-2"/>
    <n v="364.37"/>
    <n v="0.20920202740966665"/>
    <n v="1.1223108158471997"/>
    <n v="0.19616149838716665"/>
    <n v="0.91310878843753307"/>
    <n v="-1.3040529022499997E-2"/>
    <n v="419.13"/>
    <n v="0.24064232990699996"/>
    <n v="1.2909793129127998"/>
    <n v="0.22564198155449999"/>
    <n v="1.0503369830057998"/>
    <n v="-1.500034835249997E-2"/>
    <n v="406.12"/>
    <n v="0.23317267440133332"/>
    <n v="1.2509066842271999"/>
    <n v="0.21863794419133334"/>
    <n v="1.0177340098258665"/>
    <n v="-1.4534730209999985E-2"/>
    <n v="358.62"/>
    <n v="0.20590068081799998"/>
    <n v="1.1046000076271998"/>
    <n v="0.19306593998300001"/>
    <n v="0.89869932680919984"/>
    <n v="-1.2834740834999969E-2"/>
  </r>
  <r>
    <x v="135"/>
    <n v="0.84214"/>
    <n v="0.94899199999999995"/>
    <n v="0.78"/>
    <n v="0.78986000000000001"/>
    <n v="0.78544000000000003"/>
    <n v="404.68"/>
    <n v="0.23212759101466662"/>
    <n v="1.2438912040127998"/>
    <n v="0.21714276274133329"/>
    <n v="1.0117636129981333"/>
    <n v="-1.4984828273333334E-2"/>
    <n v="383.65"/>
    <n v="0.2200646196816666"/>
    <n v="1.1792499269039998"/>
    <n v="0.20585850777333328"/>
    <n v="0.95918530722233319"/>
    <n v="-1.4206111908333319E-2"/>
    <n v="410.68"/>
    <n v="0.23556923761466664"/>
    <n v="1.2623337937728001"/>
    <n v="0.22036223634133331"/>
    <n v="1.0267645561581333"/>
    <n v="-1.5207001273333326E-2"/>
    <n v="417.9"/>
    <n v="0.23971068568999995"/>
    <n v="1.2845263767839998"/>
    <n v="0.22423633623999994"/>
    <n v="1.0448156910939999"/>
    <n v="-1.5474349450000008E-2"/>
    <n v="369.9"/>
    <n v="0.21217751288999995"/>
    <n v="1.1369856587039997"/>
    <n v="0.19848054743999993"/>
    <n v="0.92480814581399973"/>
    <n v="-1.3696965450000015E-2"/>
  </r>
  <r>
    <x v="136"/>
    <n v="0.84443000000000001"/>
    <n v="0.95243600000000006"/>
    <n v="0.78"/>
    <n v="0.78778000000000004"/>
    <n v="0.78429000000000004"/>
    <n v="392.14"/>
    <n v="0.22511265307299999"/>
    <n v="1.2061970254151999"/>
    <n v="0.21032462231899995"/>
    <n v="0.98108437234219992"/>
    <n v="-1.4788030754000037E-2"/>
    <n v="372.44"/>
    <n v="0.21380363265799998"/>
    <n v="1.1456011122192"/>
    <n v="0.19975851057399996"/>
    <n v="0.93179747956120007"/>
    <n v="-1.4045122084000022E-2"/>
    <n v="400.99"/>
    <n v="0.2301931013305"/>
    <n v="1.2334190473332001"/>
    <n v="0.21507132734149995"/>
    <n v="1.0032259460027"/>
    <n v="-1.5121773989000054E-2"/>
    <n v="410.44"/>
    <n v="0.235617986758"/>
    <n v="1.2624866300591999"/>
    <n v="0.22013984287399993"/>
    <n v="1.0268686433012"/>
    <n v="-1.5478143884000067E-2"/>
    <n v="360.19"/>
    <n v="0.20677137377050001"/>
    <n v="1.1079209123892"/>
    <n v="0.19318821266149996"/>
    <n v="0.90114953861869995"/>
    <n v="-1.3583161109000041E-2"/>
  </r>
  <r>
    <x v="137"/>
    <n v="0.84314"/>
    <n v="0.95111600000000007"/>
    <n v="0.78"/>
    <n v="0.78693999999999997"/>
    <n v="0.78383000000000003"/>
    <n v="396.97"/>
    <n v="0.227783807517"/>
    <n v="1.2207236696676"/>
    <n v="0.21287898002816669"/>
    <n v="0.99293986215060004"/>
    <n v="-1.4904827488833317E-2"/>
    <n v="362.4"/>
    <n v="0.20794733063999996"/>
    <n v="1.1144173561920001"/>
    <n v="0.19434048507999999"/>
    <n v="0.90647002555200018"/>
    <n v="-1.3606845559999969E-2"/>
    <n v="408.72"/>
    <n v="0.234526029192"/>
    <n v="1.2568561308576001"/>
    <n v="0.21918003052399998"/>
    <n v="1.0223301016656001"/>
    <n v="-1.5345998668000016E-2"/>
    <n v="402.15"/>
    <n v="0.23075612311499993"/>
    <n v="1.2366527036219999"/>
    <n v="0.21565680484249999"/>
    <n v="1.0058965805069999"/>
    <n v="-1.509931827249994E-2"/>
    <n v="349.15"/>
    <n v="0.20034439981499996"/>
    <n v="1.073672240382"/>
    <n v="0.18723504515916664"/>
    <n v="0.87332784056700008"/>
    <n v="-1.3109354655833322E-2"/>
  </r>
  <r>
    <x v="138"/>
    <n v="0.85414000000000001"/>
    <n v="0.95659400000000017"/>
    <n v="0.78"/>
    <n v="0.78385000000000005"/>
    <n v="0.78212000000000004"/>
    <n v="395.62"/>
    <n v="0.22787228024866663"/>
    <n v="1.2179376205164001"/>
    <n v="0.21202085502266665"/>
    <n v="0.99006534026773352"/>
    <n v="-1.5851425225999971E-2"/>
    <n v="377.8"/>
    <n v="0.21760817824666664"/>
    <n v="1.1630777843160001"/>
    <n v="0.20247075230666667"/>
    <n v="0.94546960606933339"/>
    <n v="-1.5137425939999977E-2"/>
    <n v="403.42"/>
    <n v="0.23236498482866663"/>
    <n v="1.2419503434324002"/>
    <n v="0.21620103466266669"/>
    <n v="1.0095853586037336"/>
    <n v="-1.6163950165999946E-2"/>
    <n v="416.55"/>
    <n v="0.23992770420499998"/>
    <n v="1.2823717603410001"/>
    <n v="0.22323767039"/>
    <n v="1.042444056136"/>
    <n v="-1.6690033814999977E-2"/>
    <n v="364.8"/>
    <n v="0.21012033727999999"/>
    <n v="1.1230565794560001"/>
    <n v="0.19550378624"/>
    <n v="0.91293624217600011"/>
    <n v="-1.4616551039999981E-2"/>
  </r>
  <r>
    <x v="139"/>
    <n v="0.87470999999999999"/>
    <n v="0.96989399999999981"/>
    <n v="0.79"/>
    <n v="0.78164999999999996"/>
    <n v="0.78539000000000003"/>
    <n v="389.61"/>
    <n v="0.2260000921815"/>
    <n v="1.2027000518441999"/>
    <n v="0.2090526545835"/>
    <n v="0.97669995966269996"/>
    <n v="-1.6947437597999992E-2"/>
    <n v="381.92"/>
    <n v="0.22153937323466663"/>
    <n v="1.1789615353823999"/>
    <n v="0.20492643884533332"/>
    <n v="0.95742216214773324"/>
    <n v="-1.6612934389333311E-2"/>
    <n v="392.36"/>
    <n v="0.22759527776066665"/>
    <n v="1.2111891181992001"/>
    <n v="0.21052821937933333"/>
    <n v="0.98359384043853337"/>
    <n v="-1.7067058381333322E-2"/>
    <n v="427.17"/>
    <n v="0.24778742685549998"/>
    <n v="1.3186452635873998"/>
    <n v="0.2292061868495"/>
    <n v="1.0708578367318997"/>
    <n v="-1.8581240005999977E-2"/>
    <n v="375.42"/>
    <n v="0.21776893459299995"/>
    <n v="1.1588964694523998"/>
    <n v="0.20143874023699998"/>
    <n v="0.94112753485939982"/>
    <n v="-1.6330194355999972E-2"/>
  </r>
  <r>
    <x v="140"/>
    <n v="0.88671"/>
    <n v="0.97321000000000002"/>
    <n v="0.79"/>
    <n v="0.79596999999999996"/>
    <n v="0.79329000000000005"/>
    <n v="383.12"/>
    <n v="0.22314727981466662"/>
    <n v="1.1834662235760001"/>
    <n v="0.20617060685199998"/>
    <n v="0.96031894376133342"/>
    <n v="-1.6976672962666639E-2"/>
    <n v="394.53"/>
    <n v="0.22979300559949994"/>
    <n v="1.2187119680189999"/>
    <n v="0.21231073690049995"/>
    <n v="0.98891896241950006"/>
    <n v="-1.7482268698999992E-2"/>
    <n v="384.62"/>
    <n v="0.2240209510396666"/>
    <n v="1.1880997570259999"/>
    <n v="0.20697781062699996"/>
    <n v="0.96407880598633333"/>
    <n v="-1.7043140412666635E-2"/>
    <n v="438.78"/>
    <n v="0.25556630673699993"/>
    <n v="1.3554012047939998"/>
    <n v="0.23612324826299996"/>
    <n v="1.0998348980569999"/>
    <n v="-1.9443058473999963E-2"/>
    <n v="387.03"/>
    <n v="0.22542464947449997"/>
    <n v="1.1955443007689999"/>
    <n v="0.20827471802549996"/>
    <n v="0.97011965129449984"/>
    <n v="-1.7149931449000011E-2"/>
  </r>
  <r>
    <x v="141"/>
    <n v="0.93557000000000001"/>
    <n v="1.0247760000000001"/>
    <n v="0.8"/>
    <n v="0.86275999999999997"/>
    <n v="0.83462999999999998"/>
    <n v="380"/>
    <n v="0.22501245899999997"/>
    <n v="1.1861733744000003"/>
    <n v="0.20760728099999998"/>
    <n v="0.96116091540000026"/>
    <n v="-1.7405177999999993E-2"/>
    <n v="400.29"/>
    <n v="0.23702694003450003"/>
    <n v="1.2495087895752002"/>
    <n v="0.21869241713549997"/>
    <n v="1.0124818495407002"/>
    <n v="-1.8334522899000061E-2"/>
    <n v="376.25"/>
    <n v="0.22279194131249999"/>
    <n v="1.1744677161000001"/>
    <n v="0.20555852493749999"/>
    <n v="0.9516757747875001"/>
    <n v="-1.7233416375000005E-2"/>
    <n v="444.04"/>
    <n v="0.26293297972200003"/>
    <n v="1.3860748030752004"/>
    <n v="0.24259457119800001"/>
    <n v="1.1231418233532002"/>
    <n v="-2.0338408524000012E-2"/>
    <n v="392.29"/>
    <n v="0.23228983563450001"/>
    <n v="1.2245367185352003"/>
    <n v="0.21432173753550002"/>
    <n v="0.99224688290070029"/>
    <n v="-1.7968098098999991E-2"/>
  </r>
  <r>
    <x v="142"/>
    <n v="0.92842999999999998"/>
    <n v="1.0282960000000001"/>
    <n v="0.8"/>
    <n v="0.86443999999999999"/>
    <n v="0.83555000000000001"/>
    <n v="369.18"/>
    <n v="0.21808272950099999"/>
    <n v="1.1532173418864"/>
    <n v="0.201763299885"/>
    <n v="0.93513461238540008"/>
    <n v="-1.6319429615999997E-2"/>
    <n v="383.17"/>
    <n v="0.22634692958149996"/>
    <n v="1.1969182753416001"/>
    <n v="0.20940907854416665"/>
    <n v="0.97057134576010018"/>
    <n v="-1.6937851037333307E-2"/>
    <n v="362.43"/>
    <n v="0.21409535633849996"/>
    <n v="1.1321321881464002"/>
    <n v="0.19807430732249998"/>
    <n v="0.91803683180790019"/>
    <n v="-1.6021049015999989E-2"/>
    <n v="445.17"/>
    <n v="0.26297169048149999"/>
    <n v="1.3905893171016002"/>
    <n v="0.24329315837749999"/>
    <n v="1.1276176266201001"/>
    <n v="-1.9678532104000002E-2"/>
    <n v="382.92"/>
    <n v="0.22619924909399999"/>
    <n v="1.1961373437216001"/>
    <n v="0.20927244919000001"/>
    <n v="0.96993809462760006"/>
    <n v="-1.6926799903999978E-2"/>
  </r>
  <r>
    <x v="143"/>
    <n v="0.92728999999999995"/>
    <n v="1.0474060000000001"/>
    <n v="0.79"/>
    <n v="0.87161"/>
    <n v="0.83503000000000005"/>
    <n v="351.81"/>
    <n v="0.2077423449885"/>
    <n v="1.1031937590618"/>
    <n v="0.19223400901950002"/>
    <n v="0.89545141407329998"/>
    <n v="-1.5508335968999976E-2"/>
    <n v="361.31"/>
    <n v="0.21335205556350001"/>
    <n v="1.1329835339718"/>
    <n v="0.19742494471116667"/>
    <n v="0.91963147840829995"/>
    <n v="-1.5927110852333337E-2"/>
    <n v="346.31"/>
    <n v="0.20449461781350001"/>
    <n v="1.0859470472718"/>
    <n v="0.18922873046116667"/>
    <n v="0.88145242945830005"/>
    <n v="-1.5265887352333335E-2"/>
    <n v="423.06"/>
    <n v="0.24981517430099998"/>
    <n v="1.3266170708867999"/>
    <n v="0.23116602670700001"/>
    <n v="1.0768018965857999"/>
    <n v="-1.8649147593999965E-2"/>
    <n v="360.81"/>
    <n v="0.21305680763850002"/>
    <n v="1.1314156510818001"/>
    <n v="0.19715173756950002"/>
    <n v="0.9183588434433001"/>
    <n v="-1.5905070068999994E-2"/>
  </r>
  <r>
    <x v="144"/>
    <n v="0.96070999999999995"/>
    <n v="1.0766819999999999"/>
    <n v="0.79"/>
    <n v="0.90766999999999998"/>
    <n v="0.85492000000000001"/>
    <n v="362.95"/>
    <n v="0.21672621024249994"/>
    <n v="1.144820396097"/>
    <n v="0.1997528474433333"/>
    <n v="0.9280941858545001"/>
    <n v="-1.6973362799166641E-2"/>
    <n v="373.92"/>
    <n v="0.22327666216799996"/>
    <n v="1.1794220760671998"/>
    <n v="0.20579028713599998"/>
    <n v="0.95614541389919983"/>
    <n v="-1.7486375031999984E-2"/>
    <n v="354.2"/>
    <n v="0.21150137392999996"/>
    <n v="1.117221061572"/>
    <n v="0.19493720502666662"/>
    <n v="0.90571968764199995"/>
    <n v="-1.6564168903333343E-2"/>
    <n v="423.17"/>
    <n v="0.25268502655549996"/>
    <n v="1.3347669018222001"/>
    <n v="0.23289547445266665"/>
    <n v="1.0820818752667001"/>
    <n v="-1.9789552102833313E-2"/>
    <n v="372.42"/>
    <n v="0.22238097594299996"/>
    <n v="1.1746907615772002"/>
    <n v="0.20496474843599999"/>
    <n v="0.95230978563420021"/>
    <n v="-1.7416227506999976E-2"/>
  </r>
  <r>
    <x v="145"/>
    <n v="0.97357000000000005"/>
    <n v="1.0856440000000001"/>
    <n v="0.78"/>
    <n v="0.92242000000000002"/>
    <n v="0.85858000000000001"/>
    <n v="357.16"/>
    <n v="0.21417982180466669"/>
    <n v="1.1285740689552002"/>
    <n v="0.19682553050533336"/>
    <n v="0.91439424715053352"/>
    <n v="-1.735429129933333E-2"/>
    <n v="373.95"/>
    <n v="0.22424836029749998"/>
    <n v="1.1816280464939999"/>
    <n v="0.20607824821499998"/>
    <n v="0.95737968619649993"/>
    <n v="-1.8170112082499995E-2"/>
    <n v="346.66"/>
    <n v="0.20788323727966668"/>
    <n v="1.0953955838952001"/>
    <n v="0.19103913765533334"/>
    <n v="0.88751234661553347"/>
    <n v="-1.6844099624333336E-2"/>
    <n v="425.95"/>
    <n v="0.25543144556416664"/>
    <n v="1.345940543934"/>
    <n v="0.23473466994833331"/>
    <n v="1.0905090983698333"/>
    <n v="-2.0696775615833329E-2"/>
    <n v="371.7"/>
    <n v="0.22289909218499995"/>
    <n v="1.1745183711239999"/>
    <n v="0.20483830688999999"/>
    <n v="0.951619278939"/>
    <n v="-1.8060785294999965E-2"/>
  </r>
  <r>
    <x v="146"/>
    <n v="1.0057100000000001"/>
    <n v="1.1150579999999999"/>
    <n v="0.78"/>
    <n v="0.96396999999999999"/>
    <n v="0.88149999999999995"/>
    <n v="358.63"/>
    <n v="0.2173474066645"/>
    <n v="1.1398647648402001"/>
    <n v="0.19926588575833332"/>
    <n v="0.92251735817570002"/>
    <n v="-1.8081520906166687E-2"/>
    <n v="369.52"/>
    <n v="0.22394728190799998"/>
    <n v="1.1744773942608"/>
    <n v="0.20531670553333331"/>
    <n v="0.95053011235280005"/>
    <n v="-1.8630576374666669E-2"/>
    <n v="349.59"/>
    <n v="0.21186872234849999"/>
    <n v="1.1111321505186"/>
    <n v="0.19424298302499998"/>
    <n v="0.89926342817010008"/>
    <n v="-1.7625739323500006E-2"/>
    <n v="422.77"/>
    <n v="0.25621939914549996"/>
    <n v="1.3437264775158"/>
    <n v="0.23490404740833329"/>
    <n v="1.0875070783703"/>
    <n v="-2.1315351737166671E-2"/>
    <n v="367.77"/>
    <n v="0.2228866958955"/>
    <n v="1.1689152178158"/>
    <n v="0.20434435157499997"/>
    <n v="0.94602852192029996"/>
    <n v="-1.8542344320500032E-2"/>
  </r>
  <r>
    <x v="147"/>
    <n v="1.01657"/>
    <n v="1.1263100000000001"/>
    <n v="0.78"/>
    <n v="0.97179000000000004"/>
    <n v="0.88582000000000005"/>
    <n v="359.18"/>
    <n v="0.21845437149899996"/>
    <n v="1.144159018254"/>
    <n v="0.19987922814066666"/>
    <n v="0.92570464675500008"/>
    <n v="-1.8575143358333296E-2"/>
    <n v="369.97"/>
    <n v="0.22501688240849999"/>
    <n v="1.1785302967410001"/>
    <n v="0.20588372970433333"/>
    <n v="0.95351341433250014"/>
    <n v="-1.9133152704166656E-2"/>
    <n v="350.93"/>
    <n v="0.2134366963365"/>
    <n v="1.117878847029"/>
    <n v="0.19528820516566667"/>
    <n v="0.9044421506925"/>
    <n v="-1.8148491170833336E-2"/>
    <n v="418.97"/>
    <n v="0.25481883185849996"/>
    <n v="1.3346185864410001"/>
    <n v="0.23315162373766665"/>
    <n v="1.0797997545825"/>
    <n v="-2.1667208120833309E-2"/>
    <n v="363.97"/>
    <n v="0.22136766410850001"/>
    <n v="1.159417444941"/>
    <n v="0.20254480390433333"/>
    <n v="0.9380497808324999"/>
    <n v="-1.882286020416668E-2"/>
  </r>
  <r>
    <x v="148"/>
    <n v="1.0229999999999999"/>
    <n v="1.1335"/>
    <n v="0.78"/>
    <n v="0.97529999999999994"/>
    <n v="0.88775000000000004"/>
    <n v="369.91"/>
    <n v="0.22545213028333333"/>
    <n v="1.1800147495500002"/>
    <n v="0.20599193582916667"/>
    <n v="0.95456261926666686"/>
    <n v="-1.9460194454166663E-2"/>
    <n v="373.28"/>
    <n v="0.22750607226666664"/>
    <n v="1.1907650664"/>
    <n v="0.20786858913333331"/>
    <n v="0.96325899413333338"/>
    <n v="-1.9637483133333328E-2"/>
    <n v="358.91"/>
    <n v="0.21874786861666667"/>
    <n v="1.14492469455"/>
    <n v="0.19986636124583335"/>
    <n v="0.92617682593333339"/>
    <n v="-1.8881507370833328E-2"/>
    <n v="422.53"/>
    <n v="0.2575228801833333"/>
    <n v="1.3478728126499999"/>
    <n v="0.23529445715416664"/>
    <n v="1.0903499324666666"/>
    <n v="-2.2228423029166666E-2"/>
    <n v="367.53"/>
    <n v="0.22400157184999994"/>
    <n v="1.1724225376499999"/>
    <n v="0.20466658423749998"/>
    <n v="0.94842096580000002"/>
    <n v="-1.9334987612499965E-2"/>
  </r>
  <r>
    <x v="149"/>
    <n v="1.0595699999999999"/>
    <n v="1.1792899999999999"/>
    <n v="0.78"/>
    <n v="1.03409"/>
    <n v="0.92018999999999995"/>
    <n v="380.55"/>
    <n v="0.2346971279275"/>
    <n v="1.224934394985"/>
    <n v="0.21436547039250001"/>
    <n v="0.99023726705750004"/>
    <n v="-2.0331657534999992E-2"/>
    <n v="381.49"/>
    <n v="0.2352768554278333"/>
    <n v="1.2279601165230001"/>
    <n v="0.21489497648149997"/>
    <n v="0.9926832610951668"/>
    <n v="-2.0381878946333337E-2"/>
    <n v="370.05"/>
    <n v="0.22822144840249997"/>
    <n v="1.1911364416350001"/>
    <n v="0.20845077471749998"/>
    <n v="0.96291499323250007"/>
    <n v="-1.977067368499999E-2"/>
    <n v="429.74"/>
    <n v="0.26503414467366665"/>
    <n v="1.3832697592979999"/>
    <n v="0.24207441136899996"/>
    <n v="1.1182356146243333"/>
    <n v="-2.2959733304666691E-2"/>
    <n v="374.74"/>
    <n v="0.23111391859033331"/>
    <n v="1.2062328607980002"/>
    <n v="0.21109267211899999"/>
    <n v="0.97511894220766693"/>
    <n v="-2.0021246471333326E-2"/>
  </r>
  <r>
    <x v="150"/>
    <n v="1.0617099999999999"/>
    <n v="1.1868300000000001"/>
    <n v="0.78"/>
    <n v="1.04505"/>
    <n v="0.92623"/>
    <n v="386.28"/>
    <n v="0.23839494886199991"/>
    <n v="1.2452133282119999"/>
    <n v="0.21805594200599993"/>
    <n v="1.0068183793500001"/>
    <n v="-2.0339006855999986E-2"/>
    <n v="397.94"/>
    <n v="0.24559098568433327"/>
    <n v="1.2828005380259999"/>
    <n v="0.22463803862966664"/>
    <n v="1.0372095523416667"/>
    <n v="-2.0952947054666632E-2"/>
    <n v="371.78"/>
    <n v="0.22944618952033324"/>
    <n v="1.1984710861619998"/>
    <n v="0.20987065889766662"/>
    <n v="0.96902489664166658"/>
    <n v="-1.957553062266662E-2"/>
    <n v="442.44"/>
    <n v="0.2730544195259999"/>
    <n v="1.4262508670759999"/>
    <n v="0.24975839023799998"/>
    <n v="1.1531964475500001"/>
    <n v="-2.3296029287999925E-2"/>
    <n v="387.44"/>
    <n v="0.23911084960933326"/>
    <n v="1.2489527075759999"/>
    <n v="0.21871076465466663"/>
    <n v="1.0098418579666666"/>
    <n v="-2.0400084954666636E-2"/>
  </r>
  <r>
    <x v="151"/>
    <n v="1.1198600000000001"/>
    <n v="1.2103820000000001"/>
    <n v="0.79"/>
    <n v="1.08077"/>
    <n v="0.95042000000000004"/>
    <n v="389.55"/>
    <n v="0.244905760995"/>
    <n v="1.2615345591030001"/>
    <n v="0.22177080201500002"/>
    <n v="1.016628798108"/>
    <n v="-2.3134958979999981E-2"/>
    <n v="393.12"/>
    <n v="0.24715018036800002"/>
    <n v="1.2730957922592001"/>
    <n v="0.223803202896"/>
    <n v="1.0259456118912"/>
    <n v="-2.3346977472000013E-2"/>
    <n v="371.5"/>
    <n v="0.23355792635000003"/>
    <n v="1.2030807051899999"/>
    <n v="0.21149493761666668"/>
    <n v="0.96952277883999982"/>
    <n v="-2.2062988733333344E-2"/>
    <n v="443.37"/>
    <n v="0.278741797593"/>
    <n v="1.4358274354242"/>
    <n v="0.25241052622100002"/>
    <n v="1.1570856378312"/>
    <n v="-2.6331271371999976E-2"/>
    <n v="388.37"/>
    <n v="0.24416390809300004"/>
    <n v="1.2577131991241999"/>
    <n v="0.22109902805433335"/>
    <n v="1.0135492910311998"/>
    <n v="-2.3064880038666691E-2"/>
  </r>
  <r>
    <x v="152"/>
    <n v="1.11971"/>
    <n v="1.2258920000000002"/>
    <n v="0.8"/>
    <n v="1.0879000000000001"/>
    <n v="0.95884000000000003"/>
    <n v="410.08"/>
    <n v="0.257800544232"/>
    <n v="1.3320267605568001"/>
    <n v="0.23414335026133329"/>
    <n v="1.0742262163248002"/>
    <n v="-2.3657193970666707E-2"/>
    <n v="405.41"/>
    <n v="0.25486470600150002"/>
    <n v="1.3168576107036003"/>
    <n v="0.23147692067266665"/>
    <n v="1.0619929047021004"/>
    <n v="-2.3387785328833371E-2"/>
    <n v="391.08"/>
    <n v="0.24585602038199997"/>
    <n v="1.2703107333168002"/>
    <n v="0.22329492152799996"/>
    <n v="1.0244547129348003"/>
    <n v="-2.2561098854000011E-2"/>
    <n v="461.91"/>
    <n v="0.29038394797649997"/>
    <n v="1.5003815864436003"/>
    <n v="0.263736721906"/>
    <n v="1.2099976384671003"/>
    <n v="-2.6647226070499963E-2"/>
    <n v="407.16"/>
    <n v="0.255964859514"/>
    <n v="1.3225419816336004"/>
    <n v="0.23247611805599999"/>
    <n v="1.0665771221196003"/>
    <n v="-2.3488741458000006E-2"/>
  </r>
  <r>
    <x v="153"/>
    <n v="1.15971"/>
    <n v="1.2873180000000002"/>
    <n v="0.78"/>
    <n v="1.1581300000000001"/>
    <n v="0.98862000000000005"/>
    <n v="435.76"/>
    <n v="0.27740154053733335"/>
    <n v="1.4323040497584003"/>
    <n v="0.251379616488"/>
    <n v="1.154902509221067"/>
    <n v="-2.6021924049333345E-2"/>
    <n v="425.8"/>
    <n v="0.27106107940333335"/>
    <n v="1.3995664227720002"/>
    <n v="0.24563392854000002"/>
    <n v="1.1285053433686669"/>
    <n v="-2.5427150863333331E-2"/>
    <n v="412.01"/>
    <n v="0.26228246905816666"/>
    <n v="1.3542399291834002"/>
    <n v="0.23767880436299998"/>
    <n v="1.0919574601252335"/>
    <n v="-2.4603664695166672E-2"/>
    <n v="477.55"/>
    <n v="0.30400474041583331"/>
    <n v="1.5696640328670004"/>
    <n v="0.27548727706500004"/>
    <n v="1.2656592924511672"/>
    <n v="-2.8517463350833272E-2"/>
    <n v="422.8"/>
    <n v="0.26915130195333337"/>
    <n v="1.3897056917520003"/>
    <n v="0.24390329964000002"/>
    <n v="1.1205543897986669"/>
    <n v="-2.5248002313333351E-2"/>
  </r>
  <r>
    <x v="154"/>
    <n v="1.1902900000000001"/>
    <n v="1.3088839999999999"/>
    <n v="0.77"/>
    <n v="1.1839599999999999"/>
    <n v="0.99839"/>
    <n v="430.81"/>
    <n v="0.27686328475516664"/>
    <n v="1.4218870781052"/>
    <n v="0.24935886652016667"/>
    <n v="1.1450237933500333"/>
    <n v="-2.7504418234999967E-2"/>
    <n v="422.02"/>
    <n v="0.27121432518366667"/>
    <n v="1.3928757101784002"/>
    <n v="0.24427109131366664"/>
    <n v="1.1216613849947334"/>
    <n v="-2.6943233870000027E-2"/>
    <n v="408.06"/>
    <n v="0.26224282625099998"/>
    <n v="1.3468007731752001"/>
    <n v="0.23619084764099996"/>
    <n v="1.0845579469242002"/>
    <n v="-2.6051978610000026E-2"/>
    <n v="474.52"/>
    <n v="0.30495384480866666"/>
    <n v="1.5661517984783999"/>
    <n v="0.27465882718866663"/>
    <n v="1.2611979536697333"/>
    <n v="-3.0295017620000031E-2"/>
    <n v="419.77"/>
    <n v="0.2697683457711666"/>
    <n v="1.3854495921084"/>
    <n v="0.24296875977616664"/>
    <n v="1.1156812463372334"/>
    <n v="-2.6799585994999958E-2"/>
  </r>
  <r>
    <x v="155"/>
    <n v="1.1997100000000001"/>
    <n v="1.3259840000000001"/>
    <n v="0.76"/>
    <n v="1.1994400000000001"/>
    <n v="1.0024500000000001"/>
    <n v="431.18"/>
    <n v="0.2779066416303333"/>
    <n v="1.4277533641055999"/>
    <n v="0.24992022821499996"/>
    <n v="1.1498467224752666"/>
    <n v="-2.7986413415333339E-2"/>
    <n v="427.19"/>
    <n v="0.27533498362183334"/>
    <n v="1.4145413971248"/>
    <n v="0.24760754740749999"/>
    <n v="1.1392064135029667"/>
    <n v="-2.7727436214333351E-2"/>
    <n v="406.93"/>
    <n v="0.26227689057616665"/>
    <n v="1.3474550685455999"/>
    <n v="0.23586446140249995"/>
    <n v="1.0851781779694334"/>
    <n v="-2.6412429173666707E-2"/>
    <n v="479.94"/>
    <n v="0.30933372045099999"/>
    <n v="1.5892108854048002"/>
    <n v="0.27818246284499992"/>
    <n v="1.2798771649538001"/>
    <n v="-3.1151257606000071E-2"/>
    <n v="425.19"/>
    <n v="0.27404593198850002"/>
    <n v="1.4079188572848"/>
    <n v="0.24644830890749997"/>
    <n v="1.1338729252963"/>
    <n v="-2.7597623081000056E-2"/>
  </r>
  <r>
    <x v="156"/>
    <n v="1.25471"/>
    <n v="1.3627880000000001"/>
    <n v="0.75"/>
    <n v="1.2439"/>
    <n v="1.0225"/>
    <n v="440.12"/>
    <n v="0.28846967809799995"/>
    <n v="1.4675609683727999"/>
    <n v="0.25685219816666666"/>
    <n v="1.1790912902747999"/>
    <n v="-3.1617479931333292E-2"/>
    <n v="432.62"/>
    <n v="0.283553921973"/>
    <n v="1.4425525450727998"/>
    <n v="0.25247522941666667"/>
    <n v="1.1589986230997997"/>
    <n v="-3.1078692556333332E-2"/>
    <n v="419.37"/>
    <n v="0.27486941948549998"/>
    <n v="1.3983709972428"/>
    <n v="0.24474258462499998"/>
    <n v="1.1235015777573001"/>
    <n v="-3.0126834860499996E-2"/>
    <n v="497.62"/>
    <n v="0.32615714172299998"/>
    <n v="1.6592922136727999"/>
    <n v="0.29040895858333338"/>
    <n v="1.3331350719497999"/>
    <n v="-3.5748183139666601E-2"/>
    <n v="430.37"/>
    <n v="0.2820791951355"/>
    <n v="1.4350500180827999"/>
    <n v="0.25116213879166666"/>
    <n v="1.1529708229472999"/>
    <n v="-3.0917056343833349E-2"/>
  </r>
  <r>
    <x v="157"/>
    <n v="1.2821400000000001"/>
    <n v="1.3764959999999999"/>
    <n v="0.75"/>
    <n v="1.2577"/>
    <n v="1.0301100000000001"/>
    <n v="436.67"/>
    <n v="0.28858403880366668"/>
    <n v="1.4598281932416004"/>
    <n v="0.25549786585049999"/>
    <n v="1.1712441544379337"/>
    <n v="-3.3086172953166681E-2"/>
    <n v="423.47"/>
    <n v="0.27986049628366666"/>
    <n v="1.4156993725056002"/>
    <n v="0.24777447787050003"/>
    <n v="1.1358388762219336"/>
    <n v="-3.2086018413166634E-2"/>
    <n v="417.17"/>
    <n v="0.27569698735366666"/>
    <n v="1.3946378898816001"/>
    <n v="0.2440883154255"/>
    <n v="1.1189409025279335"/>
    <n v="-3.1608671928166659E-2"/>
    <n v="485.22"/>
    <n v="0.320669492542"/>
    <n v="1.6221353331456003"/>
    <n v="0.28390472088299995"/>
    <n v="1.3014658406036004"/>
    <n v="-3.6764771659000051E-2"/>
    <n v="420.72"/>
    <n v="0.27804309159199997"/>
    <n v="1.4065058681856004"/>
    <n v="0.24616543870800001"/>
    <n v="1.1284627765936004"/>
    <n v="-3.1877652883999963E-2"/>
  </r>
  <r>
    <x v="158"/>
    <n v="1.3240000000000001"/>
    <n v="1.4060619999999999"/>
    <n v="0.73"/>
    <n v="1.2786500000000001"/>
    <n v="1.0327"/>
    <n v="428.59"/>
    <n v="0.28680242756666663"/>
    <n v="1.4407991719254001"/>
    <n v="0.25099037577833333"/>
    <n v="1.1539967443587336"/>
    <n v="-3.5812051788333299E-2"/>
    <n v="413.28"/>
    <n v="0.27655733279999994"/>
    <n v="1.3893312531167998"/>
    <n v="0.24202455143999996"/>
    <n v="1.1127739203167999"/>
    <n v="-3.4532781359999987E-2"/>
    <n v="411.09"/>
    <n v="0.27509183589999997"/>
    <n v="1.3819690883753999"/>
    <n v="0.24074204619499998"/>
    <n v="1.1068772524754"/>
    <n v="-3.4349789704999995E-2"/>
    <n v="472.03"/>
    <n v="0.3158714619666666"/>
    <n v="1.5868322478917998"/>
    <n v="0.27642965789833335"/>
    <n v="1.2709607859251331"/>
    <n v="-3.9441804068333253E-2"/>
    <n v="407.53"/>
    <n v="0.27270956696666659"/>
    <n v="1.3700013685218"/>
    <n v="0.23865724314833328"/>
    <n v="1.0972918015551334"/>
    <n v="-3.4052323818333313E-2"/>
  </r>
  <r>
    <x v="159"/>
    <n v="1.50929"/>
    <n v="1.4706840000000001"/>
    <n v="0.69"/>
    <n v="1.33382"/>
    <n v="1.04521"/>
    <n v="439.15"/>
    <n v="0.3100073370275"/>
    <n v="1.4941775385179996"/>
    <n v="0.2582641076808333"/>
    <n v="1.1841702014904996"/>
    <n v="-5.1743229346666697E-2"/>
    <n v="405.88"/>
    <n v="0.28652118399800003"/>
    <n v="1.3809786618095998"/>
    <n v="0.23869802123533332"/>
    <n v="1.0944574778115999"/>
    <n v="-4.782316276266671E-2"/>
    <n v="423.9"/>
    <n v="0.29924196781499995"/>
    <n v="1.4422904669879997"/>
    <n v="0.24929558293500001"/>
    <n v="1.1430484991729997"/>
    <n v="-4.9946384879999944E-2"/>
    <n v="466.38"/>
    <n v="0.329229697923"/>
    <n v="1.5868257324695996"/>
    <n v="0.27427807022700001"/>
    <n v="1.2575960345465995"/>
    <n v="-5.4951627695999983E-2"/>
    <n v="401.88"/>
    <n v="0.28369748059799998"/>
    <n v="1.3673689381295999"/>
    <n v="0.23634562130199999"/>
    <n v="1.0836714575316"/>
    <n v="-4.7351859295999998E-2"/>
  </r>
  <r>
    <x v="160"/>
    <n v="1.5234300000000001"/>
    <n v="1.6408100000000001"/>
    <n v="0.7"/>
    <n v="1.47739"/>
    <n v="1.1289"/>
    <n v="452.7"/>
    <n v="0.32084219926500002"/>
    <n v="1.58880058281"/>
    <n v="0.27374701094999998"/>
    <n v="1.2679583835449999"/>
    <n v="-4.7095188315000036E-2"/>
    <n v="394.42"/>
    <n v="0.27953739835233332"/>
    <n v="1.384260494526"/>
    <n v="0.23850518237000001"/>
    <n v="1.1047230961736667"/>
    <n v="-4.1032215982333309E-2"/>
    <n v="438.95"/>
    <n v="0.31109715786916664"/>
    <n v="1.5405434411849999"/>
    <n v="0.265432406575"/>
    <n v="1.2294462833158333"/>
    <n v="-4.5664751294166639E-2"/>
    <n v="455.67"/>
    <n v="0.32294712820650001"/>
    <n v="1.599224125401"/>
    <n v="0.27554296549499996"/>
    <n v="1.2762769971945001"/>
    <n v="-4.7404162711500053E-2"/>
    <n v="391.17"/>
    <n v="0.27723402493150001"/>
    <n v="1.3728542610510002"/>
    <n v="0.23653991224499998"/>
    <n v="1.0956202361195002"/>
    <n v="-4.0694112686500028E-2"/>
  </r>
  <r>
    <x v="161"/>
    <n v="1.59514"/>
    <n v="1.6829239999999999"/>
    <n v="1.45"/>
    <n v="1.5091399999999999"/>
    <n v="1.4826299999999999"/>
    <n v="455.09"/>
    <n v="0.32900857458233329"/>
    <n v="1.6092629173907997"/>
    <n v="0.30711973919549995"/>
    <n v="1.2802543428084665"/>
    <n v="-2.1888835386833339E-2"/>
    <n v="401.29"/>
    <n v="0.29011371573566663"/>
    <n v="1.4190184713348"/>
    <n v="0.2708125428855"/>
    <n v="1.1289047555991334"/>
    <n v="-1.9301172850166637E-2"/>
    <n v="441.19"/>
    <n v="0.31895953112566661"/>
    <n v="1.5601105419227996"/>
    <n v="0.2977392553905"/>
    <n v="1.2411510107971331"/>
    <n v="-2.1220275735166605E-2"/>
    <n v="463.54"/>
    <n v="0.33511752546066664"/>
    <n v="1.6391433183047999"/>
    <n v="0.31282226352300002"/>
    <n v="1.3040257928441332"/>
    <n v="-2.2295261937666622E-2"/>
    <n v="396.54"/>
    <n v="0.28667969009399996"/>
    <n v="1.4022217962647998"/>
    <n v="0.26760698187300003"/>
    <n v="1.1155421061707997"/>
    <n v="-1.9072708220999934E-2"/>
  </r>
  <r>
    <x v="162"/>
    <n v="1.61229"/>
    <n v="1.6778159999999998"/>
    <n v="1.45"/>
    <n v="1.50684"/>
    <n v="1.48136"/>
    <n v="430.48"/>
    <n v="0.31268094884133329"/>
    <n v="1.5208531579583997"/>
    <n v="0.2904031281386667"/>
    <n v="1.2081722091170664"/>
    <n v="-2.2277820702666595E-2"/>
    <n v="386.3"/>
    <n v="0.2805906210216666"/>
    <n v="1.3647685721039997"/>
    <n v="0.26059916465333338"/>
    <n v="1.0841779510823331"/>
    <n v="-1.9991456368333216E-2"/>
    <n v="417.98"/>
    <n v="0.30360152154966663"/>
    <n v="1.4766916069584"/>
    <n v="0.28197058980533335"/>
    <n v="1.1730900854087334"/>
    <n v="-2.1630931744333282E-2"/>
    <n v="446.8"/>
    <n v="0.32453504911333325"/>
    <n v="1.5785104789439999"/>
    <n v="0.30141265018666669"/>
    <n v="1.2539754298306667"/>
    <n v="-2.3122398926666565E-2"/>
    <n v="379.8"/>
    <n v="0.27586931882999999"/>
    <n v="1.3418045655839999"/>
    <n v="0.25621424472000004"/>
    <n v="1.065935246754"/>
    <n v="-1.9655074109999948E-2"/>
  </r>
  <r>
    <x v="163"/>
    <n v="1.64157"/>
    <n v="1.6820119999999998"/>
    <n v="1.45"/>
    <n v="1.4984999999999999"/>
    <n v="1.4767600000000001"/>
    <n v="432.09"/>
    <n v="0.31635961212449992"/>
    <n v="1.5276833870003996"/>
    <n v="0.29109502896599998"/>
    <n v="1.2113237748758996"/>
    <n v="-2.5264583158499943E-2"/>
    <n v="386.2"/>
    <n v="0.28276072624333326"/>
    <n v="1.3654361916719999"/>
    <n v="0.26017936121333329"/>
    <n v="1.0826754654286668"/>
    <n v="-2.2581365029999967E-2"/>
    <n v="416.59"/>
    <n v="0.30501111068283321"/>
    <n v="1.4728820898203998"/>
    <n v="0.28065282259933333"/>
    <n v="1.1678709791375665"/>
    <n v="-2.4358288083499879E-2"/>
    <n v="444.45"/>
    <n v="0.32540912682249989"/>
    <n v="1.5713830020419997"/>
    <n v="0.29942184642999997"/>
    <n v="1.2459738752194998"/>
    <n v="-2.5987280392499923E-2"/>
    <n v="378.2"/>
    <n v="0.2769034351766666"/>
    <n v="1.3371516511919999"/>
    <n v="0.25478983534666666"/>
    <n v="1.0602482160153333"/>
    <n v="-2.2113599829999941E-2"/>
  </r>
  <r>
    <x v="164"/>
    <n v="1.6327100000000001"/>
    <n v="1.7047479999999999"/>
    <n v="1.45"/>
    <n v="1.50502"/>
    <n v="1.4803599999999999"/>
    <n v="435.96"/>
    <n v="0.31842699323400003"/>
    <n v="1.5476105849903998"/>
    <n v="0.29401348754399997"/>
    <n v="1.2291835917563998"/>
    <n v="-2.4413505690000059E-2"/>
    <n v="389.41"/>
    <n v="0.28442668005150001"/>
    <n v="1.3823631477684"/>
    <n v="0.26261994720733334"/>
    <n v="1.0979364677168999"/>
    <n v="-2.1806732844166676E-2"/>
    <n v="415.46"/>
    <n v="0.30345370815899997"/>
    <n v="1.4748378145703998"/>
    <n v="0.28018819051066662"/>
    <n v="1.1713841064113999"/>
    <n v="-2.3265517648333345E-2"/>
    <n v="445.41"/>
    <n v="0.32532931245150004"/>
    <n v="1.5811570572083999"/>
    <n v="0.30038661227400004"/>
    <n v="1.2558277447569"/>
    <n v="-2.4942700177499999E-2"/>
    <n v="383.41"/>
    <n v="0.28004425515150005"/>
    <n v="1.3610638003283999"/>
    <n v="0.25857351880733337"/>
    <n v="1.0810195451768998"/>
    <n v="-2.1470736344166685E-2"/>
  </r>
  <r>
    <x v="165"/>
    <n v="1.62357"/>
    <n v="1.7037160000000002"/>
    <n v="1.44"/>
    <n v="1.4973799999999999"/>
    <n v="1.47166"/>
    <n v="427.79"/>
    <n v="0.31168410787616668"/>
    <n v="1.5183298416132003"/>
    <n v="0.28776544922766661"/>
    <n v="1.2066457337370335"/>
    <n v="-2.3918658648500069E-2"/>
    <n v="379.85"/>
    <n v="0.27675543695916666"/>
    <n v="1.348179224238"/>
    <n v="0.25551720678166662"/>
    <n v="1.0714237872788333"/>
    <n v="-2.1238230177500039E-2"/>
    <n v="411.29"/>
    <n v="0.29966235005116665"/>
    <n v="1.4597673637932"/>
    <n v="0.27666624187766664"/>
    <n v="1.1601050137420335"/>
    <n v="-2.2996108173500007E-2"/>
    <n v="433.85"/>
    <n v="0.31609937165916668"/>
    <n v="1.5398382425580002"/>
    <n v="0.29184188538166661"/>
    <n v="1.2237388708988335"/>
    <n v="-2.4257486277500073E-2"/>
    <n v="371.85"/>
    <n v="0.27092670589250001"/>
    <n v="1.3197852955980001"/>
    <n v="0.25013577291499994"/>
    <n v="1.0488585897055001"/>
    <n v="-2.0790932977500065E-2"/>
  </r>
  <r>
    <x v="166"/>
    <n v="1.6327100000000001"/>
    <n v="1.6955679999999997"/>
    <n v="1.46"/>
    <n v="1.4864599999999999"/>
    <n v="1.4745999999999999"/>
    <n v="429.29"/>
    <n v="0.31355519755350003"/>
    <n v="1.5214500546335996"/>
    <n v="0.28902478707666662"/>
    <n v="1.2078948570800996"/>
    <n v="-2.4530410476833409E-2"/>
    <n v="388.92"/>
    <n v="0.28406878201800007"/>
    <n v="1.3783744211327997"/>
    <n v="0.26184518667999995"/>
    <n v="1.0943056391147996"/>
    <n v="-2.2223595338000113E-2"/>
    <n v="411.98"/>
    <n v="0.30091190171700005"/>
    <n v="1.4601015479231998"/>
    <n v="0.27737061608666663"/>
    <n v="1.1591896462061997"/>
    <n v="-2.3541285630333419E-2"/>
    <n v="440.92"/>
    <n v="0.32204979781800003"/>
    <n v="1.5626680288127994"/>
    <n v="0.29685482801333329"/>
    <n v="1.2406182309947993"/>
    <n v="-2.5194969804666734E-2"/>
    <n v="381.92"/>
    <n v="0.27895595296800002"/>
    <n v="1.3535656662527997"/>
    <n v="0.25713235034666665"/>
    <n v="1.0746097132847998"/>
    <n v="-2.1823602621333371E-2"/>
  </r>
  <r>
    <x v="167"/>
    <n v="1.65229"/>
    <n v="1.722826"/>
    <n v="1.5"/>
    <n v="1.5182899999999999"/>
    <n v="1.5100899999999999"/>
    <n v="416.27"/>
    <n v="0.30566186456283329"/>
    <n v="1.4824541837826"/>
    <n v="0.28318897358616668"/>
    <n v="1.1767923192197667"/>
    <n v="-2.2472890976666604E-2"/>
    <n v="387.49"/>
    <n v="0.28452906983316667"/>
    <n v="1.3799605344462003"/>
    <n v="0.26360990552983332"/>
    <n v="1.0954314646130336"/>
    <n v="-2.0919164303333349E-2"/>
    <n v="397.17"/>
    <n v="0.29163697299449998"/>
    <n v="1.4144337285246003"/>
    <n v="0.2701952209845"/>
    <n v="1.1227967555301004"/>
    <n v="-2.1441752009999981E-2"/>
    <n v="440.99"/>
    <n v="0.32381345197483336"/>
    <n v="1.5704890347762002"/>
    <n v="0.30000601883816663"/>
    <n v="1.2466755828013669"/>
    <n v="-2.3807433136666722E-2"/>
    <n v="375.49"/>
    <n v="0.27571761963316666"/>
    <n v="1.3372251698862001"/>
    <n v="0.25544629132983332"/>
    <n v="1.0615075502530336"/>
    <n v="-2.0271328303333336E-2"/>
  </r>
  <r>
    <x v="168"/>
    <n v="1.66614"/>
    <n v="1.7369680000000001"/>
    <n v="1.52"/>
    <n v="1.52532"/>
    <n v="1.52294"/>
    <n v="412.47"/>
    <n v="0.30400459271699998"/>
    <n v="1.4725962033048006"/>
    <n v="0.28165504325699997"/>
    <n v="1.1685916105878005"/>
    <n v="-2.2349549460000007E-2"/>
    <n v="400.67"/>
    <n v="0.29530758640366667"/>
    <n v="1.4304679631928003"/>
    <n v="0.27359741601033333"/>
    <n v="1.1351603767891336"/>
    <n v="-2.1710170393333339E-2"/>
    <n v="396.72"/>
    <n v="0.29239630039199999"/>
    <n v="1.4163657133248002"/>
    <n v="0.27090015943199997"/>
    <n v="1.1239694129328002"/>
    <n v="-2.1496140960000021E-2"/>
    <n v="449.67"/>
    <n v="0.331422273637"/>
    <n v="1.6054072653528004"/>
    <n v="0.307057054577"/>
    <n v="1.2739849917158004"/>
    <n v="-2.4365219059999998E-2"/>
    <n v="386.42"/>
    <n v="0.28480484572866666"/>
    <n v="1.3795927579728002"/>
    <n v="0.26386680683533331"/>
    <n v="1.0947879122441335"/>
    <n v="-2.0938038893333344E-2"/>
  </r>
  <r>
    <x v="169"/>
    <n v="1.7131400000000001"/>
    <n v="1.790084"/>
    <n v="1.51"/>
    <n v="1.5985199999999999"/>
    <n v="1.55884"/>
    <n v="395.38"/>
    <n v="0.29509427481799999"/>
    <n v="1.4248122915095998"/>
    <n v="0.27280031224133333"/>
    <n v="1.1297180166915997"/>
    <n v="-2.2293962576666659E-2"/>
    <n v="387.08"/>
    <n v="0.288899519188"/>
    <n v="1.3949019722735998"/>
    <n v="0.26707356179466668"/>
    <n v="1.1060024530855999"/>
    <n v="-2.1825957393333317E-2"/>
    <n v="380.13"/>
    <n v="0.28371234429299996"/>
    <n v="1.3698565844795998"/>
    <n v="0.26227827075800003"/>
    <n v="1.0861442401865999"/>
    <n v="-2.1434073534999931E-2"/>
    <n v="440.58"/>
    <n v="0.32882957053799994"/>
    <n v="1.5876974034935996"/>
    <n v="0.30398695322800001"/>
    <n v="1.2588678329555996"/>
    <n v="-2.4842617309999926E-2"/>
    <n v="377.33"/>
    <n v="0.28162254721300001"/>
    <n v="1.3597663563035995"/>
    <n v="0.26034635494466662"/>
    <n v="1.0781438090905995"/>
    <n v="-2.1276192268333383E-2"/>
  </r>
  <r>
    <x v="170"/>
    <n v="1.78671"/>
    <n v="1.858198"/>
    <n v="1.5"/>
    <n v="1.68597"/>
    <n v="1.6026"/>
    <n v="383.25"/>
    <n v="0.29163312298749999"/>
    <n v="1.397545936605"/>
    <n v="0.26775722924999995"/>
    <n v="1.1059128136175"/>
    <n v="-2.3875893737500042E-2"/>
    <n v="367.63"/>
    <n v="0.2797471232978333"/>
    <n v="1.3405865953662"/>
    <n v="0.25684433186999994"/>
    <n v="1.0608394720683667"/>
    <n v="-2.2902791427833358E-2"/>
    <n v="365.55"/>
    <n v="0.27816435253250005"/>
    <n v="1.3330017407070001"/>
    <n v="0.25539114195000001"/>
    <n v="1.0548373881745001"/>
    <n v="-2.2773210582500036E-2"/>
    <n v="413.63"/>
    <n v="0.31475070753116663"/>
    <n v="1.5083285734062"/>
    <n v="0.28898218586999996"/>
    <n v="1.1935778658750333"/>
    <n v="-2.5768521661166666E-2"/>
    <n v="357.38"/>
    <n v="0.27194741159366664"/>
    <n v="1.3032093067812001"/>
    <n v="0.24968317962"/>
    <n v="1.0312618951875334"/>
    <n v="-2.2264231973666643E-2"/>
  </r>
  <r>
    <x v="171"/>
    <n v="1.7975699999999999"/>
    <n v="1.8805499999999999"/>
    <n v="1.52"/>
    <n v="1.7278899999999999"/>
    <n v="1.6347"/>
    <n v="394.14"/>
    <n v="0.30076877922699996"/>
    <n v="1.4428072115099999"/>
    <n v="0.27787480916999996"/>
    <n v="1.1420384322829999"/>
    <n v="-2.2893970057000002E-2"/>
    <n v="383.28"/>
    <n v="0.29248149820399993"/>
    <n v="1.4030525905199998"/>
    <n v="0.27021834083999996"/>
    <n v="1.1105710923159999"/>
    <n v="-2.2263157363999975E-2"/>
    <n v="377.89"/>
    <n v="0.2883683817478333"/>
    <n v="1.3833217058849998"/>
    <n v="0.26641830729499993"/>
    <n v="1.0949533241371665"/>
    <n v="-2.1950074452833368E-2"/>
    <n v="427.28"/>
    <n v="0.32605795907066665"/>
    <n v="1.5641210365199998"/>
    <n v="0.30123902283999998"/>
    <n v="1.2380630774493331"/>
    <n v="-2.4818936230666666E-2"/>
    <n v="371.03"/>
    <n v="0.28313350625816663"/>
    <n v="1.3582096708949998"/>
    <n v="0.26158190096499995"/>
    <n v="1.0750761646368332"/>
    <n v="-2.1551605293166687E-2"/>
  </r>
  <r>
    <x v="172"/>
    <n v="1.7909999999999999"/>
    <n v="1.880752"/>
    <n v="1.54"/>
    <n v="1.73014"/>
    <n v="1.6449"/>
    <n v="359.66"/>
    <n v="0.27398838856666663"/>
    <n v="1.3166338905216002"/>
    <n v="0.25429346690999999"/>
    <n v="1.0426455019549334"/>
    <n v="-1.9694921656666642E-2"/>
    <n v="345.4"/>
    <n v="0.26312514433333328"/>
    <n v="1.2644312567039999"/>
    <n v="0.24421109789999998"/>
    <n v="1.0013061123706666"/>
    <n v="-1.8914046433333304E-2"/>
    <n v="343.66"/>
    <n v="0.26179961523333334"/>
    <n v="1.2580615103616"/>
    <n v="0.24298085090999999"/>
    <n v="0.99626189512826668"/>
    <n v="-1.8818764323333348E-2"/>
    <n v="391.15"/>
    <n v="0.29797741808333328"/>
    <n v="1.4319116562239997"/>
    <n v="0.27655810927499996"/>
    <n v="1.1339342381406665"/>
    <n v="-2.1419308808333315E-2"/>
    <n v="334.9"/>
    <n v="0.25512626183333331"/>
    <n v="1.2259931322239999"/>
    <n v="0.23678719364999998"/>
    <n v="0.97086687039066655"/>
    <n v="-1.8339068183333335E-2"/>
  </r>
  <r>
    <x v="173"/>
    <n v="1.8068599999999999"/>
    <n v="1.9156279999999999"/>
    <n v="1.54"/>
    <n v="1.7487200000000001"/>
    <n v="1.65516"/>
    <n v="341.81"/>
    <n v="0.26146547445899998"/>
    <n v="1.2587992872084"/>
    <n v="0.24236837885399998"/>
    <n v="0.99733381274940003"/>
    <n v="-1.9097095605000003E-2"/>
    <n v="329.66"/>
    <n v="0.25217140607400002"/>
    <n v="1.2140539276824001"/>
    <n v="0.233753137044"/>
    <n v="0.96188252160840004"/>
    <n v="-1.8418269030000017E-2"/>
    <n v="323.70999999999998"/>
    <n v="0.24761998986899994"/>
    <n v="1.1921415911243998"/>
    <n v="0.22953415031399996"/>
    <n v="0.94452160125539986"/>
    <n v="-1.8085839554999983E-2"/>
    <n v="378.41"/>
    <n v="0.28946242119900001"/>
    <n v="1.3935877776323999"/>
    <n v="0.268320465294"/>
    <n v="1.1041253564333999"/>
    <n v="-2.1141955905000009E-2"/>
    <n v="322.16000000000003"/>
    <n v="0.24643432682400002"/>
    <n v="1.1864333353824001"/>
    <n v="0.22843508654400002"/>
    <n v="0.93999900855840013"/>
    <n v="-1.7999240279999995E-2"/>
  </r>
  <r>
    <x v="174"/>
    <n v="1.8721399999999999"/>
    <n v="1.9717939999999998"/>
    <n v="1.54"/>
    <n v="1.82433"/>
    <n v="1.6968700000000001"/>
    <n v="368.39"/>
    <n v="0.28656730232899996"/>
    <n v="1.3697219917457999"/>
    <n v="0.26426304996116667"/>
    <n v="1.0831546894168"/>
    <n v="-2.2304252367833288E-2"/>
    <n v="345.04"/>
    <n v="0.268403545144"/>
    <n v="1.2829036511087999"/>
    <n v="0.24751302358533334"/>
    <n v="1.0145001059648"/>
    <n v="-2.0890521558666664E-2"/>
    <n v="351.64"/>
    <n v="0.27353762640399998"/>
    <n v="1.3074433105607999"/>
    <n v="0.25224750641533333"/>
    <n v="1.0339056841568"/>
    <n v="-2.1290119988666645E-2"/>
    <n v="400.04"/>
    <n v="0.31118755564399997"/>
    <n v="1.4874008132087999"/>
    <n v="0.28696704716866667"/>
    <n v="1.1762132575647999"/>
    <n v="-2.4220508475333302E-2"/>
    <n v="339.04"/>
    <n v="0.26373619854399999"/>
    <n v="1.2605948697888001"/>
    <n v="0.24320894828533335"/>
    <n v="0.9968586712448001"/>
    <n v="-2.0527250258666641E-2"/>
  </r>
  <r>
    <x v="175"/>
    <n v="1.89971"/>
    <n v="2.017836"/>
    <n v="1.53"/>
    <n v="1.8683799999999999"/>
    <n v="1.71669"/>
    <n v="368.79"/>
    <n v="0.2888950209285"/>
    <n v="1.3819065362172003"/>
    <n v="0.26599968951150005"/>
    <n v="1.0930115152887003"/>
    <n v="-2.2895331416999953E-2"/>
    <n v="347.71"/>
    <n v="0.27238181004649997"/>
    <n v="1.3029168950028001"/>
    <n v="0.2507951735135"/>
    <n v="1.0305350849563002"/>
    <n v="-2.158663653299997E-2"/>
    <n v="353.29"/>
    <n v="0.27675295410349998"/>
    <n v="1.3238259176772005"/>
    <n v="0.25481989833649998"/>
    <n v="1.0470729635737004"/>
    <n v="-2.1933055766999998E-2"/>
    <n v="403.71"/>
    <n v="0.31624992244649996"/>
    <n v="1.5127565490828001"/>
    <n v="0.29118667711349999"/>
    <n v="1.1965066266363"/>
    <n v="-2.5063245332999973E-2"/>
    <n v="342.71"/>
    <n v="0.26846501429649999"/>
    <n v="1.2841812116028002"/>
    <n v="0.24718878926349996"/>
    <n v="1.0157161973063003"/>
    <n v="-2.1276225033000029E-2"/>
  </r>
  <r>
    <x v="176"/>
    <n v="1.9644299999999999"/>
    <n v="2.0659940000000003"/>
    <n v="1.53"/>
    <n v="1.9259900000000001"/>
    <n v="1.74848"/>
    <n v="380.06"/>
    <n v="0.30260197938366667"/>
    <n v="1.4356676121731999"/>
    <n v="0.27652476424533334"/>
    <n v="1.1330656327895332"/>
    <n v="-2.6077215138333332E-2"/>
    <n v="342.97"/>
    <n v="0.27307109632483334"/>
    <n v="1.2955610191733999"/>
    <n v="0.24953875281066668"/>
    <n v="1.0224899228485667"/>
    <n v="-2.3532343514166665E-2"/>
    <n v="364.56"/>
    <n v="0.29026095249199996"/>
    <n v="1.3771167307632"/>
    <n v="0.265247245312"/>
    <n v="1.0868557782712001"/>
    <n v="-2.5013707179999956E-2"/>
    <n v="402.47"/>
    <n v="0.32044471568316668"/>
    <n v="1.5203208542634001"/>
    <n v="0.29282987387733334"/>
    <n v="1.1998761385802335"/>
    <n v="-2.7614841805833346E-2"/>
    <n v="341.47"/>
    <n v="0.27187680339983333"/>
    <n v="1.2898948048434"/>
    <n v="0.24844738001066669"/>
    <n v="1.0180180014435667"/>
    <n v="-2.3429423389166648E-2"/>
  </r>
  <r>
    <x v="177"/>
    <n v="1.97143"/>
    <n v="2.0856500000000002"/>
    <n v="1.54"/>
    <n v="1.9439299999999999"/>
    <n v="1.7628600000000001"/>
    <n v="367.51"/>
    <n v="0.29311995496116666"/>
    <n v="1.3928112648450002"/>
    <n v="0.26844176258899999"/>
    <n v="1.0996913098838335"/>
    <n v="-2.4678192372166674E-2"/>
    <n v="322.95999999999998"/>
    <n v="0.25758760483866661"/>
    <n v="1.22397302412"/>
    <n v="0.23590093234399995"/>
    <n v="0.96638541928133337"/>
    <n v="-2.1686672494666659E-2"/>
    <n v="356.51"/>
    <n v="0.28434653517783332"/>
    <n v="1.3511228103450001"/>
    <n v="0.260406989689"/>
    <n v="1.0667762751671668"/>
    <n v="-2.3939545488833314E-2"/>
    <n v="376.21"/>
    <n v="0.3000589324261666"/>
    <n v="1.4257830424950002"/>
    <n v="0.27479653751899996"/>
    <n v="1.1257241100688336"/>
    <n v="-2.5262394907166641E-2"/>
    <n v="319.95999999999998"/>
    <n v="0.25519485398866665"/>
    <n v="1.2126034456200001"/>
    <n v="0.23370963064399999"/>
    <n v="0.95740859163133352"/>
    <n v="-2.1485223344666654E-2"/>
  </r>
  <r>
    <x v="178"/>
    <n v="1.9991399999999999"/>
    <n v="2.1062960000000004"/>
    <n v="1.53"/>
    <n v="1.95858"/>
    <n v="1.7664599999999999"/>
    <n v="367.04"/>
    <n v="0.29476227521066667"/>
    <n v="1.3958041128192"/>
    <n v="0.26836052521600001"/>
    <n v="1.1010418376085334"/>
    <n v="-2.6401749994666657E-2"/>
    <n v="319.87"/>
    <n v="0.25688101834033333"/>
    <n v="1.2164229009576"/>
    <n v="0.23387227877299999"/>
    <n v="0.95954188261726658"/>
    <n v="-2.3008739567333347E-2"/>
    <n v="353.09"/>
    <n v="0.28355931711566656"/>
    <n v="1.3427541254231998"/>
    <n v="0.258161012011"/>
    <n v="1.0591948083075333"/>
    <n v="-2.5398305104666563E-2"/>
    <n v="364.37"/>
    <n v="0.29261805312366662"/>
    <n v="1.3856504593176"/>
    <n v="0.26640836032299997"/>
    <n v="1.0930324061939334"/>
    <n v="-2.6209692800666651E-2"/>
    <n v="315.12"/>
    <n v="0.25306639103199996"/>
    <n v="1.1983592851775999"/>
    <n v="0.230399326248"/>
    <n v="0.94529289414560003"/>
    <n v="-2.2667064783999963E-2"/>
  </r>
  <r>
    <x v="179"/>
    <n v="2.1560000000000001"/>
    <n v="2.25291"/>
    <n v="1.53"/>
    <n v="2.1009699999999998"/>
    <n v="1.8450200000000001"/>
    <n v="365.19"/>
    <n v="0.30463784609999994"/>
    <n v="1.422500248827"/>
    <n v="0.27269795133699992"/>
    <n v="1.1178624027270001"/>
    <n v="-3.1939894763000021E-2"/>
    <n v="307.43"/>
    <n v="0.2564550317"/>
    <n v="1.1975115734189998"/>
    <n v="0.22956688622233332"/>
    <n v="0.94105654171899977"/>
    <n v="-2.6888145477666686E-2"/>
    <n v="349.44"/>
    <n v="0.29149935359999996"/>
    <n v="1.3611503243519998"/>
    <n v="0.26093697011199996"/>
    <n v="1.0696509707519999"/>
    <n v="-3.0562383488E-2"/>
    <n v="355.18"/>
    <n v="0.29628760419999994"/>
    <n v="1.3835089634939999"/>
    <n v="0.26522319438066666"/>
    <n v="1.0872213592939999"/>
    <n v="-3.1064409819333283E-2"/>
    <n v="305.93"/>
    <n v="0.25520374670000001"/>
    <n v="1.191668723469"/>
    <n v="0.22844679277233332"/>
    <n v="0.93646497676899998"/>
    <n v="-2.6756953927666693E-2"/>
  </r>
  <r>
    <x v="180"/>
    <n v="2.1202899999999998"/>
    <n v="2.3187979999999997"/>
    <n v="1.54"/>
    <n v="2.1625299999999998"/>
    <n v="1.8834599999999999"/>
    <n v="367.85"/>
    <n v="0.30425150000583334"/>
    <n v="1.4481308169089999"/>
    <n v="0.27748871426499999"/>
    <n v="1.1438793169031665"/>
    <n v="-2.676278574083335E-2"/>
    <n v="306.32"/>
    <n v="0.25335957450533331"/>
    <n v="1.2059030361167999"/>
    <n v="0.23107338032800001"/>
    <n v="0.95254346161146664"/>
    <n v="-2.2286194177333296E-2"/>
    <n v="352.9"/>
    <n v="0.29188624263166663"/>
    <n v="1.3892765129459999"/>
    <n v="0.26621113840999994"/>
    <n v="1.0973902703143332"/>
    <n v="-2.5675104221666689E-2"/>
    <n v="356.57"/>
    <n v="0.29492172721783327"/>
    <n v="1.4037243588017998"/>
    <n v="0.26897961355299999"/>
    <n v="1.1088026315839665"/>
    <n v="-2.5942113664833288E-2"/>
    <n v="307.32"/>
    <n v="0.25418668202199995"/>
    <n v="1.2098397788567998"/>
    <n v="0.23182773322799999"/>
    <n v="0.95565309683479982"/>
    <n v="-2.2358948793999966E-2"/>
  </r>
  <r>
    <x v="181"/>
    <n v="2.12643"/>
    <n v="2.2779500000000001"/>
    <n v="1.54"/>
    <n v="2.1450499999999999"/>
    <n v="1.87382"/>
    <n v="362.55"/>
    <n v="0.3003093314725"/>
    <n v="1.4179361316750001"/>
    <n v="0.27279747246499997"/>
    <n v="1.1176268002025"/>
    <n v="-2.7511859007500028E-2"/>
    <n v="313.68"/>
    <n v="0.25982907487599999"/>
    <n v="1.22680514628"/>
    <n v="0.23602568242399999"/>
    <n v="0.9669760714040001"/>
    <n v="-2.3803392452E-2"/>
    <n v="346.8"/>
    <n v="0.28726320825999996"/>
    <n v="1.3563377478"/>
    <n v="0.26094652724"/>
    <n v="1.0690745395400001"/>
    <n v="-2.6316681019999955E-2"/>
    <n v="356.43"/>
    <n v="0.2952399807385"/>
    <n v="1.3940007596549999"/>
    <n v="0.26819253374899998"/>
    <n v="1.0987607789164999"/>
    <n v="-2.7047446989500012E-2"/>
    <n v="311.93"/>
    <n v="0.25837950563016665"/>
    <n v="1.219960881405"/>
    <n v="0.23470891073233333"/>
    <n v="0.96158137577483338"/>
    <n v="-2.3670594897833325E-2"/>
  </r>
  <r>
    <x v="182"/>
    <n v="2.1615700000000002"/>
    <n v="2.2814079999999999"/>
    <n v="1.54"/>
    <n v="2.1533799999999998"/>
    <n v="1.87842"/>
    <n v="359.18"/>
    <n v="0.30002115633233339"/>
    <n v="1.4055385210272"/>
    <n v="0.27058943829400001"/>
    <n v="1.1055173646948666"/>
    <n v="-2.9431718038333388E-2"/>
    <n v="319.75"/>
    <n v="0.26708548565416668"/>
    <n v="1.2512415560400001"/>
    <n v="0.24088471767500003"/>
    <n v="0.98415607038583341"/>
    <n v="-2.620076797916665E-2"/>
    <n v="342.93"/>
    <n v="0.28644761718650003"/>
    <n v="1.3419492316272001"/>
    <n v="0.25834744716899999"/>
    <n v="1.0555016144407001"/>
    <n v="-2.8100170017500037E-2"/>
    <n v="361"/>
    <n v="0.30154139271666669"/>
    <n v="1.4126605214400001"/>
    <n v="0.27196054130000002"/>
    <n v="1.1111191287233333"/>
    <n v="-2.9580851416666665E-2"/>
    <n v="316.5"/>
    <n v="0.26437077782500001"/>
    <n v="1.2385236981600001"/>
    <n v="0.23843631945000002"/>
    <n v="0.97415292033500012"/>
    <n v="-2.5934458374999997E-2"/>
  </r>
  <r>
    <x v="183"/>
    <n v="2.2135699999999998"/>
    <n v="2.3105980000000002"/>
    <n v="1.53"/>
    <n v="2.18011"/>
    <n v="1.8886799999999999"/>
    <n v="356.93"/>
    <n v="0.30182288128649998"/>
    <n v="1.4032976858082"/>
    <n v="0.26962071022599998"/>
    <n v="1.1014748045217"/>
    <n v="-3.2202171060499996E-2"/>
    <n v="316.54000000000002"/>
    <n v="0.26766877214699997"/>
    <n v="1.2445013012796"/>
    <n v="0.23911058082800002"/>
    <n v="0.9768325291326001"/>
    <n v="-2.8558191318999948E-2"/>
    <n v="340.68"/>
    <n v="0.28808175047399998"/>
    <n v="1.3394095637832"/>
    <n v="0.25734565197599996"/>
    <n v="1.0513278133092001"/>
    <n v="-3.073609849800002E-2"/>
    <n v="357.79"/>
    <n v="0.30255010420949996"/>
    <n v="1.4066788418045999"/>
    <n v="0.27027034407799999"/>
    <n v="1.1041287375950999"/>
    <n v="-3.2279760131499968E-2"/>
    <n v="313.29000000000002"/>
    <n v="0.26492054598449993"/>
    <n v="1.2317236768746"/>
    <n v="0.23665556917800001"/>
    <n v="0.96680313089010017"/>
    <n v="-2.826497680649992E-2"/>
  </r>
  <r>
    <x v="184"/>
    <n v="2.2589999999999999"/>
    <n v="2.3708199999999997"/>
    <n v="1.53"/>
    <n v="2.2574200000000002"/>
    <n v="1.9313400000000001"/>
    <n v="355.28"/>
    <n v="0.3036288014666666"/>
    <n v="1.4102898576479999"/>
    <n v="0.27138030824799997"/>
    <n v="1.1066610561813333"/>
    <n v="-3.224849321866663E-2"/>
    <n v="302.95"/>
    <n v="0.25890662408333331"/>
    <n v="1.2025650539699999"/>
    <n v="0.23140808484499997"/>
    <n v="0.94365842988666659"/>
    <n v="-2.7498539238333342E-2"/>
    <n v="341.53"/>
    <n v="0.2918777993833333"/>
    <n v="1.3557090043979998"/>
    <n v="0.26087738312299996"/>
    <n v="1.0638312050146665"/>
    <n v="-3.1000416260333341E-2"/>
    <n v="335.7"/>
    <n v="0.28689537449999991"/>
    <n v="1.33256672262"/>
    <n v="0.25642414286999998"/>
    <n v="1.04567134812"/>
    <n v="-3.0471231629999929E-2"/>
    <n v="299.2"/>
    <n v="0.25570180533333331"/>
    <n v="1.1876793667199999"/>
    <n v="0.22854365071999999"/>
    <n v="0.93197756138666654"/>
    <n v="-2.7158154613333318E-2"/>
  </r>
  <r>
    <x v="185"/>
    <n v="2.2522899999999999"/>
    <n v="2.3942779999999999"/>
    <n v="1.52"/>
    <n v="2.2846099999999998"/>
    <n v="1.9418500000000001"/>
    <n v="342.01"/>
    <n v="0.29183286357516663"/>
    <n v="1.3626687808313998"/>
    <n v="0.26195694483583332"/>
    <n v="1.0708359172562332"/>
    <n v="-2.9875918739333318E-2"/>
    <n v="301.27999999999997"/>
    <n v="0.2570784630213333"/>
    <n v="1.2003884397791997"/>
    <n v="0.23076046998666661"/>
    <n v="0.94330997675786643"/>
    <n v="-2.6317993034666698E-2"/>
    <n v="328.56"/>
    <n v="0.28035614647599999"/>
    <n v="1.3090800111983998"/>
    <n v="0.25165513814000001"/>
    <n v="1.0287238647223997"/>
    <n v="-2.8701008335999978E-2"/>
    <n v="337.78"/>
    <n v="0.28822345737966659"/>
    <n v="1.3458152123891998"/>
    <n v="0.25871704577833332"/>
    <n v="1.0575917550095331"/>
    <n v="-2.9506411601333271E-2"/>
    <n v="301.27999999999997"/>
    <n v="0.2570784630213333"/>
    <n v="1.2003884397791997"/>
    <n v="0.23076046998666661"/>
    <n v="0.94330997675786643"/>
    <n v="-2.6317993034666698E-2"/>
  </r>
  <r>
    <x v="186"/>
    <n v="2.2997100000000001"/>
    <n v="2.3832739999999997"/>
    <n v="1.53"/>
    <n v="2.2860900000000002"/>
    <n v="1.9471499999999999"/>
    <n v="347.81"/>
    <n v="0.30005307262816666"/>
    <n v="1.3833664928621998"/>
    <n v="0.26676496589749998"/>
    <n v="1.0833134202340331"/>
    <n v="-3.3288106730666678E-2"/>
    <n v="306.45"/>
    <n v="0.26437211151749995"/>
    <n v="1.2188627748989997"/>
    <n v="0.2350424766375"/>
    <n v="0.95449066338149979"/>
    <n v="-2.9329634879999955E-2"/>
    <n v="331.91"/>
    <n v="0.28633626214316665"/>
    <n v="1.3201264272041999"/>
    <n v="0.25456990837249999"/>
    <n v="1.0337901650610333"/>
    <n v="-3.1766353770666667E-2"/>
    <n v="350.45"/>
    <n v="0.30233058078416669"/>
    <n v="1.393866730179"/>
    <n v="0.26878980563749993"/>
    <n v="1.0915361493948332"/>
    <n v="-3.3540775146666757E-2"/>
    <n v="309.45"/>
    <n v="0.26696018896750001"/>
    <n v="1.2307948627589997"/>
    <n v="0.23734343088749996"/>
    <n v="0.96383467379149979"/>
    <n v="-2.9616758080000055E-2"/>
  </r>
  <r>
    <x v="187"/>
    <n v="2.3460000000000001"/>
    <n v="2.418526"/>
    <n v="1.53"/>
    <n v="2.32179"/>
    <n v="1.96685"/>
    <n v="353.54"/>
    <n v="0.30824209826666665"/>
    <n v="1.4140084656851999"/>
    <n v="0.27254112821833332"/>
    <n v="1.1057663674185332"/>
    <n v="-3.5700970048333336E-2"/>
    <n v="305.43"/>
    <n v="0.26629627219999996"/>
    <n v="1.2215890865933998"/>
    <n v="0.23545351810749998"/>
    <n v="0.95529281439339986"/>
    <n v="-3.084275409249998E-2"/>
    <n v="339.05"/>
    <n v="0.29560865366666667"/>
    <n v="1.3560546763889998"/>
    <n v="0.26137090434583332"/>
    <n v="1.0604460227223331"/>
    <n v="-3.4237749320833344E-2"/>
    <n v="337.43"/>
    <n v="0.29419621886666664"/>
    <n v="1.3495753707533997"/>
    <n v="0.26012205944083333"/>
    <n v="1.055379151886733"/>
    <n v="-3.4074159425833306E-2"/>
    <n v="301.68"/>
    <n v="0.26302674719999997"/>
    <n v="1.2065906939183997"/>
    <n v="0.23256267342"/>
    <n v="0.94356394671839972"/>
    <n v="-3.0464073779999962E-2"/>
  </r>
  <r>
    <x v="188"/>
    <n v="2.37229"/>
    <n v="2.4268720000000004"/>
    <n v="1.53"/>
    <n v="2.3269600000000001"/>
    <n v="1.9697"/>
    <n v="363.88"/>
    <n v="0.31915460556466668"/>
    <n v="1.4572773075168004"/>
    <n v="0.28071783380666665"/>
    <n v="1.1381227019521338"/>
    <n v="-3.8436771758000032E-2"/>
    <n v="311.86"/>
    <n v="0.27352851294766667"/>
    <n v="1.2489460842096005"/>
    <n v="0.24058663199666669"/>
    <n v="0.97541757126193385"/>
    <n v="-3.294188095099998E-2"/>
    <n v="347.28"/>
    <n v="0.30459495278799997"/>
    <n v="1.3907971401408001"/>
    <n v="0.26791164483999996"/>
    <n v="1.0862021873528001"/>
    <n v="-3.668330794800001E-2"/>
    <n v="343.86"/>
    <n v="0.30159531348099999"/>
    <n v="1.3771006237296004"/>
    <n v="0.26527326133000001"/>
    <n v="1.0755053102486003"/>
    <n v="-3.6322052150999984E-2"/>
    <n v="308.11"/>
    <n v="0.27023943476016665"/>
    <n v="1.2339279741096003"/>
    <n v="0.23769366762166663"/>
    <n v="0.96368853934943366"/>
    <n v="-3.254576713850002E-2"/>
  </r>
  <r>
    <x v="189"/>
    <n v="2.3731399999999998"/>
    <n v="2.4144540000000001"/>
    <n v="2.2799999999999998"/>
    <n v="2.3073899999999998"/>
    <n v="2.2951100000000002"/>
    <n v="359.13"/>
    <n v="0.31504898319299995"/>
    <n v="1.4354447719626"/>
    <n v="0.30023153676949998"/>
    <n v="1.1203957887696001"/>
    <n v="-1.4817446423499969E-2"/>
    <n v="300.68"/>
    <n v="0.26377336414799996"/>
    <n v="1.2018197700936002"/>
    <n v="0.25136752283533331"/>
    <n v="0.93804640594560018"/>
    <n v="-1.2405841312666643E-2"/>
    <n v="341.13"/>
    <n v="0.29925837339299993"/>
    <n v="1.3634986636026001"/>
    <n v="0.2851835940695"/>
    <n v="1.0642402902096002"/>
    <n v="-1.4074779323499931E-2"/>
    <n v="327.68"/>
    <n v="0.28745927884799999"/>
    <n v="1.3097389326336"/>
    <n v="0.27393943688533329"/>
    <n v="1.0222796537856"/>
    <n v="-1.3519841962666701E-2"/>
    <n v="291.93"/>
    <n v="0.25609737327299997"/>
    <n v="1.1668459674186"/>
    <n v="0.24405255068949996"/>
    <n v="0.91074859414560005"/>
    <n v="-1.2044822583500009E-2"/>
  </r>
  <r>
    <x v="190"/>
    <n v="2.3622899999999998"/>
    <n v="2.3881619999999999"/>
    <n v="2.27"/>
    <n v="2.28471"/>
    <n v="2.2781199999999999"/>
    <n v="351.15"/>
    <n v="0.3072928339774999"/>
    <n v="1.3977322293689998"/>
    <n v="0.29237701786999992"/>
    <n v="1.0904393953914999"/>
    <n v="-1.491581610749998E-2"/>
    <n v="297.82"/>
    <n v="0.26062352788033333"/>
    <n v="1.1854552543091998"/>
    <n v="0.24797301284933329"/>
    <n v="0.92483172642886657"/>
    <n v="-1.2650515031000037E-2"/>
    <n v="335.65"/>
    <n v="0.29372871913583326"/>
    <n v="1.3360353774389999"/>
    <n v="0.27947129730333325"/>
    <n v="1.0423066583031666"/>
    <n v="-1.4257421832500006E-2"/>
    <n v="328.57"/>
    <n v="0.2875329815178333"/>
    <n v="1.3078538476541999"/>
    <n v="0.2735762971993333"/>
    <n v="1.0203208661363665"/>
    <n v="-1.3956684318500001E-2"/>
    <n v="292.82"/>
    <n v="0.25624800696366662"/>
    <n v="1.1655530440091999"/>
    <n v="0.24380987718266661"/>
    <n v="0.90930503704553334"/>
    <n v="-1.2438129781000007E-2"/>
  </r>
  <r>
    <x v="191"/>
    <n v="2.36686"/>
    <n v="2.3938479999999998"/>
    <n v="2.2799999999999998"/>
    <n v="2.2853599999999998"/>
    <n v="2.2829600000000001"/>
    <n v="338.95"/>
    <n v="0.29692378157166666"/>
    <n v="1.3503850161479998"/>
    <n v="0.28254433624666664"/>
    <n v="1.053461234576333"/>
    <n v="-1.4379445325000018E-2"/>
    <n v="279.81"/>
    <n v="0.24511651665899997"/>
    <n v="1.1147698225943998"/>
    <n v="0.23324599712400002"/>
    <n v="0.86965330593539991"/>
    <n v="-1.1870519534999957E-2"/>
    <n v="323.5"/>
    <n v="0.2833894183166667"/>
    <n v="1.28883184164"/>
    <n v="0.26966541606666666"/>
    <n v="1.0054424233233332"/>
    <n v="-1.3724002250000034E-2"/>
    <n v="304.56"/>
    <n v="0.26679777818400002"/>
    <n v="1.2133744225344001"/>
    <n v="0.25387727702399998"/>
    <n v="0.94657664435040001"/>
    <n v="-1.2920501160000042E-2"/>
    <n v="279.06"/>
    <n v="0.24445950873400002"/>
    <n v="1.1117818044144001"/>
    <n v="0.23262080682400002"/>
    <n v="0.86732229568040009"/>
    <n v="-1.1838701909999999E-2"/>
  </r>
  <r>
    <x v="192"/>
    <n v="2.3572899999999999"/>
    <n v="2.3970080000000005"/>
    <n v="2.2999999999999998"/>
    <n v="2.28518"/>
    <n v="2.29182"/>
    <n v="332.99"/>
    <n v="0.29107072692483327"/>
    <n v="1.3273031481696003"/>
    <n v="0.27816129845699999"/>
    <n v="1.0362324212447671"/>
    <n v="-1.2909428467833273E-2"/>
    <n v="289.42"/>
    <n v="0.25298564457366662"/>
    <n v="1.1536324728768002"/>
    <n v="0.24176534730599999"/>
    <n v="0.90064682830313347"/>
    <n v="-1.1220297267666629E-2"/>
    <n v="315.54000000000002"/>
    <n v="0.27581746350899994"/>
    <n v="1.2577471857216003"/>
    <n v="0.26358454042199997"/>
    <n v="0.98192972221260033"/>
    <n v="-1.2232923086999969E-2"/>
    <n v="313.17"/>
    <n v="0.27374581684449995"/>
    <n v="1.2483003300768001"/>
    <n v="0.261604774431"/>
    <n v="0.97455451323230013"/>
    <n v="-1.2141042413499947E-2"/>
    <n v="290.67"/>
    <n v="0.25407828521949993"/>
    <n v="1.1586149916768"/>
    <n v="0.24280952768099998"/>
    <n v="0.90453670645730011"/>
    <n v="-1.1268757538499957E-2"/>
  </r>
  <r>
    <x v="193"/>
    <n v="2.37629"/>
    <n v="2.4097760000000004"/>
    <n v="2.29"/>
    <n v="2.2873600000000001"/>
    <n v="2.2885399999999998"/>
    <n v="336.43"/>
    <n v="0.29534545436549997"/>
    <n v="1.3437212289984002"/>
    <n v="0.28081602391966659"/>
    <n v="1.0483757746329001"/>
    <n v="-1.452943044583338E-2"/>
    <n v="276.47000000000003"/>
    <n v="0.24270771859949999"/>
    <n v="1.1042374585536001"/>
    <n v="0.23076778567033329"/>
    <n v="0.86152973995410009"/>
    <n v="-1.1939932929166702E-2"/>
    <n v="319.73"/>
    <n v="0.28068484417049999"/>
    <n v="1.2770204457024001"/>
    <n v="0.26687663801633327"/>
    <n v="0.99633560153190015"/>
    <n v="-1.3808206154166724E-2"/>
    <n v="297.97000000000003"/>
    <n v="0.26158215687449998"/>
    <n v="1.1901097244736001"/>
    <n v="0.24871370165366666"/>
    <n v="0.92852756759910005"/>
    <n v="-1.2868455220833325E-2"/>
    <n v="275.47000000000003"/>
    <n v="0.24182983774950001"/>
    <n v="1.1002433996736003"/>
    <n v="0.22993309190366665"/>
    <n v="0.85841356192410023"/>
    <n v="-1.1896745845833362E-2"/>
  </r>
  <r>
    <x v="194"/>
    <n v="2.3727100000000001"/>
    <n v="2.4306839999999998"/>
    <n v="2.29"/>
    <n v="2.2926199999999999"/>
    <n v="2.2914500000000002"/>
    <n v="328.32"/>
    <n v="0.28799272252800001"/>
    <n v="1.3156540556543999"/>
    <n v="0.27423614736000002"/>
    <n v="1.0276613331264"/>
    <n v="-1.3756575167999996E-2"/>
    <n v="260.60000000000002"/>
    <n v="0.22859071482333335"/>
    <n v="1.0442843777520001"/>
    <n v="0.21767160088333334"/>
    <n v="0.81569366292866674"/>
    <n v="-1.0919113940000003E-2"/>
    <n v="310.97000000000003"/>
    <n v="0.27277380885883334"/>
    <n v="1.2461285991923998"/>
    <n v="0.25974419695583334"/>
    <n v="0.97335479033356642"/>
    <n v="-1.3029611903000005E-2"/>
    <n v="285.35000000000002"/>
    <n v="0.25030069253583337"/>
    <n v="1.143463343022"/>
    <n v="0.23834455607083338"/>
    <n v="0.89316265048616672"/>
    <n v="-1.1956136464999989E-2"/>
    <n v="262.85000000000002"/>
    <n v="0.23056434916083332"/>
    <n v="1.0533006473219999"/>
    <n v="0.21955096044583336"/>
    <n v="0.82273629816116656"/>
    <n v="-1.1013388714999961E-2"/>
  </r>
  <r>
    <x v="195"/>
    <n v="2.3694299999999999"/>
    <n v="2.4289319999999996"/>
    <n v="2.2799999999999998"/>
    <n v="2.2908599999999999"/>
    <n v="2.28599"/>
    <n v="315.08999999999997"/>
    <n v="0.27618277607549996"/>
    <n v="1.2622906068443995"/>
    <n v="0.26284430217149996"/>
    <n v="0.98610783076889952"/>
    <n v="-1.3338473904000003E-2"/>
    <n v="265.56"/>
    <n v="0.232768726442"/>
    <n v="1.0638671286095998"/>
    <n v="0.22152696970599994"/>
    <n v="0.83109840216759978"/>
    <n v="-1.1241756736000058E-2"/>
    <n v="298.33999999999997"/>
    <n v="0.26150106132966666"/>
    <n v="1.1951879769143996"/>
    <n v="0.24887165289233326"/>
    <n v="0.93368691558473293"/>
    <n v="-1.26294084373334E-2"/>
    <n v="288.31"/>
    <n v="0.25270956288783336"/>
    <n v="1.1550065214995997"/>
    <n v="0.24050474708516664"/>
    <n v="0.9022969586117664"/>
    <n v="-1.2204815802666719E-2"/>
    <n v="265.81"/>
    <n v="0.23298785651283332"/>
    <n v="1.0648686603995998"/>
    <n v="0.22173551671016664"/>
    <n v="0.83188080388676644"/>
    <n v="-1.1252339802666683E-2"/>
  </r>
  <r>
    <x v="196"/>
    <n v="2.3885700000000001"/>
    <n v="2.4591540000000003"/>
    <n v="2.2799999999999998"/>
    <n v="2.3033899999999998"/>
    <n v="2.2928999999999999"/>
    <n v="311.66000000000003"/>
    <n v="0.27435940402966669"/>
    <n v="1.2544835534532002"/>
    <n v="0.26041016210999995"/>
    <n v="0.98012414942353354"/>
    <n v="-1.3949241919666733E-2"/>
    <n v="270.62"/>
    <n v="0.23823121965766667"/>
    <n v="1.0892906989524003"/>
    <n v="0.22611884126999995"/>
    <n v="0.85105947929473358"/>
    <n v="-1.2112378387666711E-2"/>
    <n v="292.41000000000003"/>
    <n v="0.25741331365050002"/>
    <n v="1.1769990883182002"/>
    <n v="0.24432566098499997"/>
    <n v="0.9195857746677002"/>
    <n v="-1.3087652665500049E-2"/>
    <n v="290.37"/>
    <n v="0.25561746822849996"/>
    <n v="1.1687877475974002"/>
    <n v="0.24262112164499997"/>
    <n v="0.91317027936890027"/>
    <n v="-1.299634658349999E-2"/>
    <n v="267.87"/>
    <n v="0.23581034960349997"/>
    <n v="1.0782214896474001"/>
    <n v="0.22382105539499994"/>
    <n v="0.84241114004390005"/>
    <n v="-1.1989294208500034E-2"/>
  </r>
  <r>
    <x v="197"/>
    <n v="2.3801399999999999"/>
    <n v="2.4792939999999999"/>
    <n v="2.29"/>
    <n v="2.3119900000000002"/>
    <n v="2.30213"/>
    <n v="327.60000000000002"/>
    <n v="0.28784391635999995"/>
    <n v="1.322801370072"/>
    <n v="0.27432867461999999"/>
    <n v="1.0349574537120001"/>
    <n v="-1.3515241739999961E-2"/>
    <n v="277.27"/>
    <n v="0.24362174203033324"/>
    <n v="1.1195761168493998"/>
    <n v="0.23218288037816667"/>
    <n v="0.87595437481906657"/>
    <n v="-1.1438861652166565E-2"/>
    <n v="309.88"/>
    <n v="0.27227433700133324"/>
    <n v="1.2512505755735999"/>
    <n v="0.25949013947266669"/>
    <n v="0.97897623857226668"/>
    <n v="-1.2784197528666552E-2"/>
    <n v="298.02"/>
    <n v="0.26185361402199991"/>
    <n v="1.2033616126643998"/>
    <n v="0.249558704549"/>
    <n v="0.94150799864239987"/>
    <n v="-1.229490947299991E-2"/>
    <n v="275.52"/>
    <n v="0.24208411427199991"/>
    <n v="1.1125098702143998"/>
    <n v="0.23071744942399999"/>
    <n v="0.8704257559423999"/>
    <n v="-1.1366664847999919E-2"/>
  </r>
  <r>
    <x v="198"/>
    <n v="2.4004300000000001"/>
    <n v="2.4890599999999998"/>
    <n v="2.2799999999999998"/>
    <n v="2.3199000000000001"/>
    <n v="2.3020100000000001"/>
    <n v="335.28"/>
    <n v="0.29594113379599996"/>
    <n v="1.355874935184"/>
    <n v="0.28075184337199993"/>
    <n v="1.059933801388"/>
    <n v="-1.5189290424000024E-2"/>
    <n v="286.52999999999997"/>
    <n v="0.25291103873349996"/>
    <n v="1.158729554934"/>
    <n v="0.23993028418449996"/>
    <n v="0.90581851620050002"/>
    <n v="-1.2980754548999995E-2"/>
    <n v="319.02999999999997"/>
    <n v="0.28159776877516662"/>
    <n v="1.290159808434"/>
    <n v="0.26714465697616663"/>
    <n v="1.0085620396588335"/>
    <n v="-1.4453111798999996E-2"/>
    <n v="306.27999999999997"/>
    <n v="0.27034374391266663"/>
    <n v="1.238598708984"/>
    <n v="0.25646824918866662"/>
    <n v="0.96825496507133346"/>
    <n v="-1.3875494724000015E-2"/>
    <n v="283.77999999999997"/>
    <n v="0.25048370003766662"/>
    <n v="1.147608533484"/>
    <n v="0.23762752956366665"/>
    <n v="0.89712483344633343"/>
    <n v="-1.2856170473999978E-2"/>
  </r>
  <r>
    <x v="199"/>
    <n v="2.391"/>
    <n v="2.4691419999999997"/>
    <n v="2.2799999999999998"/>
    <n v="2.30741"/>
    <n v="2.2951199999999998"/>
    <n v="342.15"/>
    <n v="0.30136514974999995"/>
    <n v="1.3793638542389997"/>
    <n v="0.28603698941999994"/>
    <n v="1.0779987044889996"/>
    <n v="-1.5328160330000007E-2"/>
    <n v="286.39999999999998"/>
    <n v="0.25226064266666659"/>
    <n v="1.1546099893439996"/>
    <n v="0.23943005631999995"/>
    <n v="0.90234934667733302"/>
    <n v="-1.2830586346666645E-2"/>
    <n v="322.89999999999998"/>
    <n v="0.28440978183333326"/>
    <n v="1.3017582596339996"/>
    <n v="0.26994401251999994"/>
    <n v="1.0173484778006663"/>
    <n v="-1.4465769313333321E-2"/>
    <n v="316.14999999999998"/>
    <n v="0.27846439308333332"/>
    <n v="1.2745459082789996"/>
    <n v="0.26430102061999994"/>
    <n v="0.99608151519566634"/>
    <n v="-1.4163372463333379E-2"/>
    <n v="280.14999999999998"/>
    <n v="0.24675565308333328"/>
    <n v="1.1294133677189997"/>
    <n v="0.23420506381999992"/>
    <n v="0.88265771463566645"/>
    <n v="-1.2550589263333356E-2"/>
  </r>
  <r>
    <x v="200"/>
    <n v="2.38686"/>
    <n v="2.4609780000000003"/>
    <n v="2.2799999999999998"/>
    <n v="2.2966500000000001"/>
    <n v="2.2891900000000001"/>
    <n v="345.53"/>
    <n v="0.30405853343366662"/>
    <n v="1.3912130158542"/>
    <n v="0.28845628177216665"/>
    <n v="1.0871544824205333"/>
    <n v="-1.5602251661499977E-2"/>
    <n v="284.60000000000002"/>
    <n v="0.25044152060666669"/>
    <n v="1.1458895734440002"/>
    <n v="0.23759053567666669"/>
    <n v="0.89544805283733353"/>
    <n v="-1.2850984930000003E-2"/>
    <n v="327.02999999999997"/>
    <n v="0.28777895461699993"/>
    <n v="1.3167261672642001"/>
    <n v="0.27301206213049994"/>
    <n v="1.0289472126472001"/>
    <n v="-1.4766892486499983E-2"/>
    <n v="312.35000000000002"/>
    <n v="0.27486088883166665"/>
    <n v="1.2576198463290003"/>
    <n v="0.26075686513916663"/>
    <n v="0.98275895749733366"/>
    <n v="-1.4104023692500023E-2"/>
    <n v="277.10000000000002"/>
    <n v="0.24384169135666667"/>
    <n v="1.1156922023940001"/>
    <n v="0.23132936555166667"/>
    <n v="0.87185051103733346"/>
    <n v="-1.2512325805000002E-2"/>
  </r>
  <r>
    <x v="201"/>
    <n v="2.3797100000000002"/>
    <n v="2.4683420000000003"/>
    <n v="2.29"/>
    <n v="2.2963300000000002"/>
    <n v="2.2934899999999998"/>
    <n v="337.93"/>
    <n v="0.29689149355949995"/>
    <n v="1.3621807785978"/>
    <n v="0.28239982734716668"/>
    <n v="1.0652892850383"/>
    <n v="-1.4491666212333276E-2"/>
    <n v="276.92"/>
    <n v="0.243290599818"/>
    <n v="1.1162521859832002"/>
    <n v="0.23141526407533336"/>
    <n v="0.87296158616520025"/>
    <n v="-1.1875335742666637E-2"/>
    <n v="318.02999999999997"/>
    <n v="0.27940816647449995"/>
    <n v="1.2819647649438"/>
    <n v="0.26576988456549999"/>
    <n v="1.0025565984693001"/>
    <n v="-1.3638281908999961E-2"/>
    <n v="303.17"/>
    <n v="0.26635277750550002"/>
    <n v="1.2220647668082001"/>
    <n v="0.25335174638783331"/>
    <n v="0.95571198930270007"/>
    <n v="-1.3001031117666706E-2"/>
    <n v="275.67"/>
    <n v="0.24219240088049998"/>
    <n v="1.1112134916581999"/>
    <n v="0.23037066967950001"/>
    <n v="0.86902109077769996"/>
    <n v="-1.1821731200999969E-2"/>
  </r>
  <r>
    <x v="202"/>
    <n v="2.3769999999999998"/>
    <n v="2.4728660000000002"/>
    <n v="2.29"/>
    <n v="2.29697"/>
    <n v="2.2938499999999999"/>
    <n v="342.12"/>
    <n v="0.30038877259999996"/>
    <n v="1.3800455650296"/>
    <n v="0.28592573512999997"/>
    <n v="1.0796567924296001"/>
    <n v="-1.4463037469999995E-2"/>
    <n v="268.32"/>
    <n v="0.23559077359999997"/>
    <n v="1.0823507132256001"/>
    <n v="0.22424761267999996"/>
    <n v="0.84675993962560003"/>
    <n v="-1.1343160920000012E-2"/>
    <n v="320.12"/>
    <n v="0.28107229593333333"/>
    <n v="1.2913018422696001"/>
    <n v="0.26753930296333334"/>
    <n v="1.0102295463362667"/>
    <n v="-1.3532992969999991E-2"/>
    <n v="296.32"/>
    <n v="0.26017538026666659"/>
    <n v="1.1952972694655999"/>
    <n v="0.24764852634666665"/>
    <n v="0.93512188919893324"/>
    <n v="-1.2526853919999942E-2"/>
    <n v="268.82"/>
    <n v="0.23602978443333331"/>
    <n v="1.0843676160155999"/>
    <n v="0.22466548613833331"/>
    <n v="0.84833783158226661"/>
    <n v="-1.1364298294999992E-2"/>
  </r>
  <r>
    <x v="203"/>
    <n v="2.36557"/>
    <n v="2.4856720000000001"/>
    <n v="2.29"/>
    <n v="2.3010999999999999"/>
    <n v="2.2961200000000002"/>
    <n v="355.76"/>
    <n v="0.31155849800133334"/>
    <n v="1.4379368665536001"/>
    <n v="0.29748549215466669"/>
    <n v="1.1263783685522668"/>
    <n v="-1.4073005846666653E-2"/>
    <n v="271.7"/>
    <n v="0.23794255651833332"/>
    <n v="1.0981769919119999"/>
    <n v="0.22719476112666664"/>
    <n v="0.86023443539366662"/>
    <n v="-1.0747795391666676E-2"/>
    <n v="334.49"/>
    <n v="0.29293119517783334"/>
    <n v="1.3519662201864"/>
    <n v="0.27969957912866666"/>
    <n v="1.0590350250085667"/>
    <n v="-1.3231616049166672E-2"/>
    <n v="308.7"/>
    <n v="0.270345481035"/>
    <n v="1.2477263062319999"/>
    <n v="0.25813405505999998"/>
    <n v="0.97738082519699987"/>
    <n v="-1.2211425975000023E-2"/>
    <n v="274.45"/>
    <n v="0.24035088198916668"/>
    <n v="1.109292143652"/>
    <n v="0.22949430324333331"/>
    <n v="0.86894126166283336"/>
    <n v="-1.0856578745833373E-2"/>
  </r>
  <r>
    <x v="204"/>
    <n v="2.3681399999999999"/>
    <n v="2.4997480000000003"/>
    <n v="2.2799999999999998"/>
    <n v="2.2997999999999998"/>
    <n v="2.2909199999999998"/>
    <n v="358.82"/>
    <n v="0.31442120396866663"/>
    <n v="1.4534869717368"/>
    <n v="0.29967419235599996"/>
    <n v="1.1390657677681333"/>
    <n v="-1.4747011612666672E-2"/>
    <n v="286.11"/>
    <n v="0.25070801702099998"/>
    <n v="1.1589575761764002"/>
    <n v="0.23894928703799997"/>
    <n v="0.90824955915540018"/>
    <n v="-1.175872998300001E-2"/>
    <n v="337.47"/>
    <n v="0.29571295831699995"/>
    <n v="1.3670036462628001"/>
    <n v="0.28184340252599999"/>
    <n v="1.0712906879458002"/>
    <n v="-1.3869555790999966E-2"/>
    <n v="298.86"/>
    <n v="0.26188038854599999"/>
    <n v="1.2106045269864001"/>
    <n v="0.24959765098799999"/>
    <n v="0.94872413844040016"/>
    <n v="-1.2282737557999995E-2"/>
    <n v="266.61"/>
    <n v="0.23362086057099998"/>
    <n v="1.0799681219963999"/>
    <n v="0.222663553938"/>
    <n v="0.84634726142539995"/>
    <n v="-1.0957306632999986E-2"/>
  </r>
  <r>
    <x v="205"/>
    <n v="2.3867099999999999"/>
    <n v="2.5005980000000001"/>
    <n v="2.2799999999999998"/>
    <n v="2.3133699999999999"/>
    <n v="2.2984100000000001"/>
    <n v="364.05"/>
    <n v="0.32034488130749994"/>
    <n v="1.4748672971969998"/>
    <n v="0.30458291183250003"/>
    <n v="1.1545224158894998"/>
    <n v="-1.5761969474999915E-2"/>
    <n v="285.5"/>
    <n v="0.25122500649166668"/>
    <n v="1.1566395092699997"/>
    <n v="0.23886395090833332"/>
    <n v="0.90541450277833302"/>
    <n v="-1.2361055583333364E-2"/>
    <n v="342.3"/>
    <n v="0.30120602354499998"/>
    <n v="1.3867520281019998"/>
    <n v="0.28638574569499997"/>
    <n v="1.0855460045569998"/>
    <n v="-1.4820277850000008E-2"/>
    <n v="299.25"/>
    <n v="0.2633242843875"/>
    <n v="1.2123445644449999"/>
    <n v="0.25036790651250002"/>
    <n v="0.94902028005749994"/>
    <n v="-1.295637787499998E-2"/>
    <n v="267"/>
    <n v="0.23494597804999995"/>
    <n v="1.0816908895799999"/>
    <n v="0.22338590155000002"/>
    <n v="0.84674491152999998"/>
    <n v="-1.1560076499999933E-2"/>
  </r>
  <r>
    <x v="206"/>
    <n v="2.4274300000000002"/>
    <n v="2.547828"/>
    <n v="2.2799999999999998"/>
    <n v="2.3717199999999998"/>
    <n v="2.3306"/>
    <n v="371.42"/>
    <n v="0.32982973170233337"/>
    <n v="1.5157767717288002"/>
    <n v="0.31312030731333335"/>
    <n v="1.1859470400264669"/>
    <n v="-1.6709424389000027E-2"/>
    <n v="271.87"/>
    <n v="0.24142698066316667"/>
    <n v="1.1095100719668003"/>
    <n v="0.22919610669666665"/>
    <n v="0.86808309130363359"/>
    <n v="-1.2230873966500022E-2"/>
    <n v="350.12"/>
    <n v="0.31091482866733339"/>
    <n v="1.4288507977968004"/>
    <n v="0.29516364761333336"/>
    <n v="1.117935969129467"/>
    <n v="-1.575118105400003E-2"/>
    <n v="288.37"/>
    <n v="0.25607937033816669"/>
    <n v="1.1768470940268001"/>
    <n v="0.24310619519666668"/>
    <n v="0.92076772368863335"/>
    <n v="-1.297317514150001E-2"/>
    <n v="256.12"/>
    <n v="0.22744060870066668"/>
    <n v="1.0452338236368002"/>
    <n v="0.2159182949466667"/>
    <n v="0.81779321493613355"/>
    <n v="-1.152231375399998E-2"/>
  </r>
  <r>
    <x v="207"/>
    <n v="2.4437099999999998"/>
    <n v="2.563126"/>
    <n v="2.27"/>
    <n v="2.3786100000000001"/>
    <n v="2.32992"/>
    <n v="377.54"/>
    <n v="0.33648346255766665"/>
    <n v="1.5443913177252002"/>
    <n v="0.31822876803199995"/>
    <n v="1.2079078551675335"/>
    <n v="-1.8254694525666693E-2"/>
    <n v="281.05"/>
    <n v="0.25048651044083331"/>
    <n v="1.1496826292490001"/>
    <n v="0.23689726983999998"/>
    <n v="0.89919611880816674"/>
    <n v="-1.358924060083333E-2"/>
    <n v="354.94"/>
    <n v="0.3163411564343333"/>
    <n v="1.4519421897372002"/>
    <n v="0.29917920995199998"/>
    <n v="1.135601033302867"/>
    <n v="-1.7161946482333323E-2"/>
    <n v="294.3"/>
    <n v="0.262295605845"/>
    <n v="1.2038839985340002"/>
    <n v="0.24806570543999995"/>
    <n v="0.94158839268900019"/>
    <n v="-1.4229900405000051E-2"/>
    <n v="262.05"/>
    <n v="0.23355271325750002"/>
    <n v="1.0719599110290001"/>
    <n v="0.22088215463999997"/>
    <n v="0.83840719777150008"/>
    <n v="-1.267055861750005E-2"/>
  </r>
  <r>
    <x v="208"/>
    <n v="2.45486"/>
    <n v="2.5656860000000004"/>
    <n v="2.27"/>
    <n v="2.3764099999999999"/>
    <n v="2.3287100000000001"/>
    <n v="395.12"/>
    <n v="0.35302545616799996"/>
    <n v="1.6169425349616"/>
    <n v="0.33295214188133337"/>
    <n v="1.2639170787936"/>
    <n v="-2.0073314286666588E-2"/>
    <n v="272.2"/>
    <n v="0.24320087357999995"/>
    <n v="1.113919209396"/>
    <n v="0.22937227429666668"/>
    <n v="0.870718335816"/>
    <n v="-1.382859928333327E-2"/>
    <n v="370.99"/>
    <n v="0.33146617226099995"/>
    <n v="1.5181957659582002"/>
    <n v="0.31261873637516668"/>
    <n v="1.1867295936972002"/>
    <n v="-1.8847435885833264E-2"/>
    <n v="287.2"/>
    <n v="0.25660283207999995"/>
    <n v="1.175303442096"/>
    <n v="0.24201218654666665"/>
    <n v="0.91870061001600001"/>
    <n v="-1.4590645533333307E-2"/>
    <n v="254.95"/>
    <n v="0.22778862130499999"/>
    <n v="1.0433273417910001"/>
    <n v="0.21483637520916665"/>
    <n v="0.81553872048600007"/>
    <n v="-1.2952246095833342E-2"/>
  </r>
  <r>
    <x v="209"/>
    <n v="2.49343"/>
    <n v="2.6216219999999999"/>
    <n v="2.2799999999999998"/>
    <n v="2.4404499999999998"/>
    <n v="2.3685200000000002"/>
    <n v="386.03"/>
    <n v="0.34785688944183324"/>
    <n v="1.5933472636157999"/>
    <n v="0.32834031282733334"/>
    <n v="1.2454903741739667"/>
    <n v="-1.9516576614499903E-2"/>
    <n v="274.74"/>
    <n v="0.24757195504299997"/>
    <n v="1.1339953558164"/>
    <n v="0.23368188365199999"/>
    <n v="0.88642340077339998"/>
    <n v="-1.3890071390999986E-2"/>
    <n v="363.73"/>
    <n v="0.3277620557901666"/>
    <n v="1.5013035261378"/>
    <n v="0.30937290362066666"/>
    <n v="1.1735414703476335"/>
    <n v="-1.8389152169499934E-2"/>
    <n v="285.24"/>
    <n v="0.25703364801799999"/>
    <n v="1.1773343353464001"/>
    <n v="0.24261272655199997"/>
    <n v="0.92030068732840009"/>
    <n v="-1.442092146600002E-2"/>
    <n v="256.83999999999997"/>
    <n v="0.2314420213046666"/>
    <n v="1.0601127145223999"/>
    <n v="0.21845692289866664"/>
    <n v="0.82867069321773323"/>
    <n v="-1.2985098405999956E-2"/>
  </r>
  <r>
    <x v="210"/>
    <n v="2.52386"/>
    <n v="2.6381100000000002"/>
    <n v="2.2799999999999998"/>
    <n v="2.45933"/>
    <n v="2.3789400000000001"/>
    <n v="390.52"/>
    <n v="0.35425978842799999"/>
    <n v="1.615936339836"/>
    <n v="0.33296637301199994"/>
    <n v="1.2616765514080002"/>
    <n v="-2.129341541600005E-2"/>
    <n v="277.99"/>
    <n v="0.25217832271099999"/>
    <n v="1.1502974063070002"/>
    <n v="0.23702069556899996"/>
    <n v="0.89811908359600023"/>
    <n v="-1.515762714200003E-2"/>
    <n v="366.77"/>
    <n v="0.33271500205299992"/>
    <n v="1.517660993961"/>
    <n v="0.31271657438699996"/>
    <n v="1.1849459919080001"/>
    <n v="-1.9998427665999963E-2"/>
    <n v="283.89"/>
    <n v="0.25753050122099996"/>
    <n v="1.1747110711769999"/>
    <n v="0.24205117185899996"/>
    <n v="0.91718056995599995"/>
    <n v="-1.5479329361999999E-2"/>
    <n v="255.49"/>
    <n v="0.23176747246099996"/>
    <n v="1.0571944470570001"/>
    <n v="0.21783667581899999"/>
    <n v="0.82542697459600012"/>
    <n v="-1.3930796641999976E-2"/>
  </r>
  <r>
    <x v="211"/>
    <n v="2.5640000000000001"/>
    <n v="2.6859120000000001"/>
    <n v="2.29"/>
    <n v="2.5120800000000001"/>
    <n v="2.4125299999999998"/>
    <n v="374.23"/>
    <n v="0.34246161530000002"/>
    <n v="1.5597998310887999"/>
    <n v="0.32157026921016668"/>
    <n v="1.2173382157888"/>
    <n v="-2.089134608983334E-2"/>
    <n v="260.02999999999997"/>
    <n v="0.23795605329999997"/>
    <n v="1.0838114263367997"/>
    <n v="0.22343990888683329"/>
    <n v="0.8458553730367997"/>
    <n v="-1.4516144413166676E-2"/>
    <n v="349.78"/>
    <n v="0.32008717580000001"/>
    <n v="1.4578916305967997"/>
    <n v="0.30056074810766664"/>
    <n v="1.1378044547967998"/>
    <n v="-1.952642769233337E-2"/>
    <n v="274.02999999999997"/>
    <n v="0.25076759329999998"/>
    <n v="1.1421637701767997"/>
    <n v="0.23546990052016667"/>
    <n v="0.89139617687679973"/>
    <n v="-1.5297692779833311E-2"/>
    <n v="240.53"/>
    <n v="0.22011140829999998"/>
    <n v="1.0025349474167999"/>
    <n v="0.20668384911183335"/>
    <n v="0.78242353911679996"/>
    <n v="-1.3427559188166627E-2"/>
  </r>
  <r>
    <x v="212"/>
    <n v="2.5534300000000001"/>
    <n v="2.7032060000000002"/>
    <n v="2.29"/>
    <n v="2.52223"/>
    <n v="2.4181300000000001"/>
    <n v="362.74"/>
    <n v="0.33118655930966662"/>
    <n v="1.5158613609972"/>
    <n v="0.31209996644633337"/>
    <n v="1.1846748016875335"/>
    <n v="-1.9086592863333252E-2"/>
    <n v="250.08"/>
    <n v="0.22832644525599999"/>
    <n v="1.0450642585824002"/>
    <n v="0.215167777496"/>
    <n v="0.81673781332640016"/>
    <n v="-1.3158667759999992E-2"/>
    <n v="338.74"/>
    <n v="0.30927423250966662"/>
    <n v="1.4155672862772"/>
    <n v="0.29145046764633337"/>
    <n v="1.1062930537675333"/>
    <n v="-1.7823764863333258E-2"/>
    <n v="266.83"/>
    <n v="0.24361942333516662"/>
    <n v="1.1150611648974"/>
    <n v="0.22957940686683331"/>
    <n v="0.87144174156223342"/>
    <n v="-1.4040016468333305E-2"/>
    <n v="233.33"/>
    <n v="0.2130334671768333"/>
    <n v="0.97506735226740004"/>
    <n v="0.20075614812516668"/>
    <n v="0.7620338850905668"/>
    <n v="-1.2277319051666624E-2"/>
  </r>
  <r>
    <x v="213"/>
    <n v="2.6332900000000001"/>
    <n v="2.7655719999999997"/>
    <n v="2.29"/>
    <n v="2.5954799999999998"/>
    <n v="2.4585400000000002"/>
    <n v="352.12"/>
    <n v="0.32706754816866662"/>
    <n v="1.4853162319632001"/>
    <n v="0.30578468178533336"/>
    <n v="1.1582486837945334"/>
    <n v="-2.1282866383333265E-2"/>
    <n v="248.68"/>
    <n v="0.23098704384466665"/>
    <n v="1.0489845523248"/>
    <n v="0.21595630656133336"/>
    <n v="0.81799750848013342"/>
    <n v="-1.503073728333329E-2"/>
    <n v="328.87"/>
    <n v="0.30547172715616661"/>
    <n v="1.3872428410932001"/>
    <n v="0.28559413921033339"/>
    <n v="1.0817711139370334"/>
    <n v="-1.9877587945833219E-2"/>
    <n v="261.27999999999997"/>
    <n v="0.2426905855546666"/>
    <n v="1.1021340028607998"/>
    <n v="0.22689827802133333"/>
    <n v="0.85944341730613316"/>
    <n v="-1.5792307533333272E-2"/>
    <n v="231.78"/>
    <n v="0.21528943631299996"/>
    <n v="0.97769679724080005"/>
    <n v="0.20128017023800002"/>
    <n v="0.76240736092780015"/>
    <n v="-1.4009266074999943E-2"/>
  </r>
  <r>
    <x v="214"/>
    <n v="2.65571"/>
    <n v="2.7929340000000002"/>
    <n v="2.29"/>
    <n v="2.62365"/>
    <n v="2.4740799999999998"/>
    <n v="353.6"/>
    <n v="0.33001457944000001"/>
    <n v="1.497654561312"/>
    <n v="0.30815975978666665"/>
    <n v="1.167639981872"/>
    <n v="-2.1854819653333357E-2"/>
    <n v="258.41000000000003"/>
    <n v="0.24117383335150003"/>
    <n v="1.0944822262122"/>
    <n v="0.22520238553866662"/>
    <n v="0.85330839286070004"/>
    <n v="-1.5971447812833411E-2"/>
    <n v="330.8"/>
    <n v="0.30873535882000003"/>
    <n v="1.4010863373359999"/>
    <n v="0.28828973002666658"/>
    <n v="1.0923509785159999"/>
    <n v="-2.0445628793333448E-2"/>
    <n v="268.11"/>
    <n v="0.25022683510650001"/>
    <n v="1.1355660758861998"/>
    <n v="0.23365586311199996"/>
    <n v="0.88533924077969983"/>
    <n v="-1.6570971994500056E-2"/>
    <n v="241.51"/>
    <n v="0.22540107771649998"/>
    <n v="1.0229031479141999"/>
    <n v="0.21047416172533329"/>
    <n v="0.79750207019769992"/>
    <n v="-1.4926915991166689E-2"/>
  </r>
  <r>
    <x v="215"/>
    <n v="2.68486"/>
    <n v="2.8006500000000001"/>
    <n v="2.29"/>
    <n v="2.65367"/>
    <n v="2.49065"/>
    <n v="353.33"/>
    <n v="0.33180533662033324"/>
    <n v="1.4982285556350001"/>
    <n v="0.30908563462583338"/>
    <n v="1.1664232190146668"/>
    <n v="-2.2719701994499852E-2"/>
    <n v="256.08999999999997"/>
    <n v="0.24048914231766663"/>
    <n v="1.0859008598550002"/>
    <n v="0.22402213276916669"/>
    <n v="0.84541171753733357"/>
    <n v="-1.6467009548499945E-2"/>
    <n v="332.38"/>
    <n v="0.31213159874866664"/>
    <n v="1.4093940716100002"/>
    <n v="0.29075901632166673"/>
    <n v="1.0972624728613336"/>
    <n v="-2.1372582426999909E-2"/>
    <n v="264.58999999999997"/>
    <n v="0.24847132713433329"/>
    <n v="1.1219434906050001"/>
    <n v="0.23145775356083334"/>
    <n v="0.87347216347066681"/>
    <n v="-1.7013573573499946E-2"/>
    <n v="238.04"/>
    <n v="0.22353873808933331"/>
    <n v="1.0093632733800002"/>
    <n v="0.20823237332333336"/>
    <n v="0.78582453529066687"/>
    <n v="-1.5306364765999947E-2"/>
  </r>
  <r>
    <x v="216"/>
    <n v="2.7045699999999999"/>
    <n v="2.8358759999999998"/>
    <n v="2.2799999999999998"/>
    <n v="2.6833999999999998"/>
    <n v="2.50257"/>
    <n v="353.9"/>
    <n v="0.33372406072833333"/>
    <n v="1.5084994153319999"/>
    <n v="0.31042092539499999"/>
    <n v="1.1747753546036666"/>
    <n v="-2.3303135333333336E-2"/>
    <n v="242.77"/>
    <n v="0.22892961351516666"/>
    <n v="1.0348075814076001"/>
    <n v="0.21294401824850001"/>
    <n v="0.80587796789243349"/>
    <n v="-1.5985595266666652E-2"/>
    <n v="335.35"/>
    <n v="0.31623160148416668"/>
    <n v="1.4294300054580003"/>
    <n v="0.29414992181750005"/>
    <n v="1.1131984039738336"/>
    <n v="-2.2081679666666632E-2"/>
    <n v="252.57"/>
    <n v="0.2381709127385"/>
    <n v="1.0765800998316"/>
    <n v="0.22154002013849999"/>
    <n v="0.83840918709309997"/>
    <n v="-1.6630892600000002E-2"/>
    <n v="226.02"/>
    <n v="0.213134535761"/>
    <n v="0.96341067491760013"/>
    <n v="0.19825187216099999"/>
    <n v="0.75027613915660019"/>
    <n v="-1.4882663600000012E-2"/>
  </r>
  <r>
    <x v="217"/>
    <n v="2.7564299999999999"/>
    <n v="2.9020199999999998"/>
    <n v="2.2799999999999998"/>
    <n v="2.7475000000000001"/>
    <n v="2.5379299999999998"/>
    <n v="348.56"/>
    <n v="0.33227363275866661"/>
    <n v="1.5002624014559998"/>
    <n v="0.30818145602533326"/>
    <n v="1.1679887686973331"/>
    <n v="-2.4092176733333359E-2"/>
    <n v="245.11"/>
    <n v="0.23365730469783336"/>
    <n v="1.054995745986"/>
    <n v="0.21671550575616663"/>
    <n v="0.82133844128816658"/>
    <n v="-1.6941798941666725E-2"/>
    <n v="331.21"/>
    <n v="0.31573430659283325"/>
    <n v="1.4255850068459999"/>
    <n v="0.29284134740116663"/>
    <n v="1.1098507002531666"/>
    <n v="-2.2892959191666618E-2"/>
    <n v="259.61"/>
    <n v="0.24747979630616665"/>
    <n v="1.1174062486860001"/>
    <n v="0.2295357694478333"/>
    <n v="0.86992645237983346"/>
    <n v="-1.7944026858333351E-2"/>
    <n v="229.11"/>
    <n v="0.21840490016450001"/>
    <n v="0.98612898438599994"/>
    <n v="0.2025690078895"/>
    <n v="0.76772408422149996"/>
    <n v="-1.5835892275000013E-2"/>
  </r>
  <r>
    <x v="218"/>
    <n v="2.7731400000000002"/>
    <n v="2.9307980000000002"/>
    <n v="2.2799999999999998"/>
    <n v="2.7788300000000001"/>
    <n v="2.5552199999999998"/>
    <n v="351.97"/>
    <n v="0.33669078285033338"/>
    <n v="1.5213208953978004"/>
    <n v="0.31240339804100004"/>
    <n v="1.184630112547467"/>
    <n v="-2.4287384809333346E-2"/>
    <n v="251.56"/>
    <n v="0.24063963784933334"/>
    <n v="1.0873184772744002"/>
    <n v="0.223280958068"/>
    <n v="0.84667883942506683"/>
    <n v="-1.7358679781333347E-2"/>
    <n v="335.37"/>
    <n v="0.32081139825700006"/>
    <n v="1.4495706699138002"/>
    <n v="0.29766948206099997"/>
    <n v="1.1287592716568002"/>
    <n v="-2.314191619600009E-2"/>
    <n v="270.06"/>
    <n v="0.25833654236600001"/>
    <n v="1.1672810779644003"/>
    <n v="0.23970128611799996"/>
    <n v="0.90894453559840027"/>
    <n v="-1.8635256248000054E-2"/>
    <n v="237.31"/>
    <n v="0.22700823842433338"/>
    <n v="1.0257256632294003"/>
    <n v="0.21063286754299998"/>
    <n v="0.79871742480506691"/>
    <n v="-1.6375370881333395E-2"/>
  </r>
  <r>
    <x v="219"/>
    <n v="2.7834300000000001"/>
    <n v="2.9563600000000001"/>
    <n v="2.2799999999999998"/>
    <n v="2.8062399999999998"/>
    <n v="2.5703399999999998"/>
    <n v="354.06"/>
    <n v="0.33941263811700001"/>
    <n v="1.5360563116079999"/>
    <n v="0.31532020644599995"/>
    <n v="1.196643673491"/>
    <n v="-2.4092431671000059E-2"/>
    <n v="251.98"/>
    <n v="0.24155565879433333"/>
    <n v="1.0931917454639999"/>
    <n v="0.22440938151799997"/>
    <n v="0.85163608666966661"/>
    <n v="-1.714627727633336E-2"/>
    <n v="337.56"/>
    <n v="0.323595238442"/>
    <n v="1.4644725994079999"/>
    <n v="0.30062556879599994"/>
    <n v="1.1408773609659999"/>
    <n v="-2.2969669646000057E-2"/>
    <n v="272.98"/>
    <n v="0.26168689474433338"/>
    <n v="1.1842982882640001"/>
    <n v="0.243111647618"/>
    <n v="0.9226113935196667"/>
    <n v="-1.8575247126333377E-2"/>
    <n v="240.23"/>
    <n v="0.23029175296516669"/>
    <n v="1.0422154655639999"/>
    <n v="0.21394501834299998"/>
    <n v="0.81192371259883322"/>
    <n v="-1.6346734622166709E-2"/>
  </r>
  <r>
    <x v="220"/>
    <n v="2.8177099999999999"/>
    <n v="2.9897960000000001"/>
    <n v="2.2799999999999998"/>
    <n v="2.84538"/>
    <n v="2.5919300000000001"/>
    <n v="348.13"/>
    <n v="0.33609484998950001"/>
    <n v="1.5176628063324"/>
    <n v="0.31152974119516658"/>
    <n v="1.1815679563429"/>
    <n v="-2.4565108794333435E-2"/>
    <n v="255.04"/>
    <n v="0.24622305041599998"/>
    <n v="1.1118396062592"/>
    <n v="0.22822665439466663"/>
    <n v="0.86561655584319996"/>
    <n v="-1.799639602133335E-2"/>
    <n v="330.13"/>
    <n v="0.31871712528950003"/>
    <n v="1.4391923196923999"/>
    <n v="0.29542215109516662"/>
    <n v="1.1204751944028999"/>
    <n v="-2.3294974194333407E-2"/>
    <n v="274.04000000000002"/>
    <n v="0.26456620426600003"/>
    <n v="1.1946695643792"/>
    <n v="0.24522911061133329"/>
    <n v="0.93010336011320005"/>
    <n v="-1.9337093654666737E-2"/>
    <n v="242.89"/>
    <n v="0.23449308624349999"/>
    <n v="1.0588720277771999"/>
    <n v="0.21735403107716658"/>
    <n v="0.82437894153369995"/>
    <n v="-1.7139055166333406E-2"/>
  </r>
  <r>
    <x v="221"/>
    <n v="2.9391400000000001"/>
    <n v="3.08934"/>
    <n v="2.27"/>
    <n v="2.9219599999999999"/>
    <n v="2.6297000000000001"/>
    <n v="330.89"/>
    <n v="0.32741987936233335"/>
    <n v="1.4632565299379998"/>
    <n v="0.2985809628783333"/>
    <n v="1.1358366505756665"/>
    <n v="-2.8838916484000054E-2"/>
    <n v="263.45"/>
    <n v="0.26068713837833329"/>
    <n v="1.1650244274899999"/>
    <n v="0.23772599555833335"/>
    <n v="0.90433728911166655"/>
    <n v="-2.2961142819999947E-2"/>
    <n v="312.39"/>
    <n v="0.30911389317899995"/>
    <n v="1.3814461222379999"/>
    <n v="0.28188735529499998"/>
    <n v="1.0723322290590001"/>
    <n v="-2.7226537883999979E-2"/>
    <n v="277.7"/>
    <n v="0.2747876953033333"/>
    <n v="1.22804055234"/>
    <n v="0.25058458518333332"/>
    <n v="0.95325285703666673"/>
    <n v="-2.4203110119999982E-2"/>
    <n v="249.2"/>
    <n v="0.24658658145333331"/>
    <n v="1.1020083026399998"/>
    <n v="0.22486740593333332"/>
    <n v="0.85542172118666648"/>
    <n v="-2.1719175519999995E-2"/>
  </r>
  <r>
    <x v="222"/>
    <n v="2.99343"/>
    <n v="3.188984"/>
    <n v="2.2799999999999998"/>
    <n v="3.0184199999999999"/>
    <n v="2.6873999999999998"/>
    <n v="313.32"/>
    <n v="0.31340781837399995"/>
    <n v="1.4052276421344001"/>
    <n v="0.28631212932000005"/>
    <n v="1.0918198237604002"/>
    <n v="-2.7095689053999894E-2"/>
    <n v="256.62"/>
    <n v="0.25669192630899995"/>
    <n v="1.1509304146704"/>
    <n v="0.23449961262000002"/>
    <n v="0.89423848836140007"/>
    <n v="-2.2192313688999932E-2"/>
    <n v="296.52"/>
    <n v="0.29660310961399994"/>
    <n v="1.3298803154784"/>
    <n v="0.27096027251999999"/>
    <n v="1.0332772058644002"/>
    <n v="-2.5642837093999948E-2"/>
    <n v="266.87"/>
    <n v="0.26694479921316661"/>
    <n v="1.1969012538504"/>
    <n v="0.24386607287000006"/>
    <n v="0.92995645463723342"/>
    <n v="-2.3078726343166545E-2"/>
    <n v="238.37"/>
    <n v="0.23843681113816662"/>
    <n v="1.0690798961304002"/>
    <n v="0.21782274437000002"/>
    <n v="0.8306430849922336"/>
    <n v="-2.06140667681666E-2"/>
  </r>
  <r>
    <x v="223"/>
    <n v="3.0138600000000002"/>
    <n v="3.1932999999999998"/>
    <n v="2.27"/>
    <n v="3.0243799999999998"/>
    <n v="2.68621"/>
    <n v="310.60000000000002"/>
    <n v="0.31194559167333336"/>
    <n v="1.3938730974000002"/>
    <n v="0.28375328382333331"/>
    <n v="1.0819275057266668"/>
    <n v="-2.8192307850000042E-2"/>
    <n v="255.32"/>
    <n v="0.25642610581466668"/>
    <n v="1.1457942022799998"/>
    <n v="0.23325141154466661"/>
    <n v="0.88936809646533321"/>
    <n v="-2.3174694270000074E-2"/>
    <n v="292"/>
    <n v="0.29326501213333334"/>
    <n v="1.310402268"/>
    <n v="0.2667609751333333"/>
    <n v="1.0171372558666667"/>
    <n v="-2.6504037000000036E-2"/>
    <n v="266.32"/>
    <n v="0.2674737603813333"/>
    <n v="1.19515867128"/>
    <n v="0.24330062636133329"/>
    <n v="0.92768491089866667"/>
    <n v="-2.4173134020000014E-2"/>
    <n v="237.82"/>
    <n v="0.23885029173133332"/>
    <n v="1.0672598197800001"/>
    <n v="0.21726402433633329"/>
    <n v="0.82840952804866674"/>
    <n v="-2.1586267395000025E-2"/>
  </r>
  <r>
    <x v="224"/>
    <n v="3.05186"/>
    <n v="3.2411099999999999"/>
    <n v="2.2599999999999998"/>
    <n v="3.0755499999999998"/>
    <n v="2.7099600000000001"/>
    <n v="330.47"/>
    <n v="0.33439231538300002"/>
    <n v="1.492997134671"/>
    <n v="0.30346247143800004"/>
    <n v="1.1586048192880001"/>
    <n v="-3.092984394499998E-2"/>
    <n v="256.77999999999997"/>
    <n v="0.25982769614199996"/>
    <n v="1.1600805042539999"/>
    <n v="0.23579475721199997"/>
    <n v="0.90025280811199992"/>
    <n v="-2.4032938929999997E-2"/>
    <n v="324.97000000000003"/>
    <n v="0.32882703643300004"/>
    <n v="1.4681492385210002"/>
    <n v="0.29841195673800003"/>
    <n v="1.1393222020880001"/>
    <n v="-3.0415079695000014E-2"/>
    <n v="270.02999999999997"/>
    <n v="0.27323495906699996"/>
    <n v="1.2199413449789998"/>
    <n v="0.24796190626199996"/>
    <n v="0.94670638591199974"/>
    <n v="-2.5273052805000001E-2"/>
    <n v="242.78"/>
    <n v="0.24566153154199999"/>
    <n v="1.0968313140539998"/>
    <n v="0.222938901612"/>
    <n v="0.85116978251199982"/>
    <n v="-2.2722629929999988E-2"/>
  </r>
  <r>
    <x v="225"/>
    <n v="3.0590000000000002"/>
    <n v="3.2447759999999994"/>
    <n v="2.25"/>
    <n v="3.0752799999999998"/>
    <n v="2.70533"/>
    <n v="326.38"/>
    <n v="0.33071595829999995"/>
    <n v="1.4752731362543998"/>
    <n v="0.29940701573766665"/>
    <n v="1.1445571779543999"/>
    <n v="-3.1308942562333297E-2"/>
    <n v="259.89999999999998"/>
    <n v="0.26335277149999997"/>
    <n v="1.1747762979119998"/>
    <n v="0.23842111462166665"/>
    <n v="0.91142352641199986"/>
    <n v="-2.4931656878333319E-2"/>
    <n v="318.88"/>
    <n v="0.32311632079999997"/>
    <n v="1.4413723196543999"/>
    <n v="0.29252683736266666"/>
    <n v="1.1182559988544001"/>
    <n v="-3.0589483437333309E-2"/>
    <n v="278.64999999999998"/>
    <n v="0.28235186524999994"/>
    <n v="1.2595283394119998"/>
    <n v="0.25562156055916663"/>
    <n v="0.97717647416199993"/>
    <n v="-2.6730304690833318E-2"/>
    <n v="245.4"/>
    <n v="0.24866013899999995"/>
    <n v="1.1092347191519998"/>
    <n v="0.22511943643000001"/>
    <n v="0.86057458015199984"/>
    <n v="-2.3540702569999933E-2"/>
  </r>
  <r>
    <x v="226"/>
    <n v="3.0840000000000001"/>
    <n v="3.2540320000000005"/>
    <n v="2.99"/>
    <n v="3.0636399999999999"/>
    <n v="3.0306299999999999"/>
    <n v="333.05"/>
    <n v="0.33912594216666669"/>
    <n v="1.507364370288"/>
    <n v="0.32701345209749999"/>
    <n v="1.1682384281213332"/>
    <n v="-1.2112490069166704E-2"/>
    <n v="260.16000000000003"/>
    <n v="0.26490618560000001"/>
    <n v="1.1774685920256001"/>
    <n v="0.25544458699200007"/>
    <n v="0.91256240642560005"/>
    <n v="-9.4615986079999437E-3"/>
    <n v="322.32"/>
    <n v="0.32820019119999999"/>
    <n v="1.4588010323712"/>
    <n v="0.31647793388400003"/>
    <n v="1.1306008411712001"/>
    <n v="-1.1722257315999962E-2"/>
    <n v="278.91000000000003"/>
    <n v="0.28399824810000002"/>
    <n v="1.2623299700256001"/>
    <n v="0.27385474230450008"/>
    <n v="0.97833172192560003"/>
    <n v="-1.0143505795499941E-2"/>
    <n v="245.66"/>
    <n v="0.25014165726666671"/>
    <n v="1.1118424597056"/>
    <n v="0.24120740021699999"/>
    <n v="0.86170080243893332"/>
    <n v="-8.9342570496667162E-3"/>
  </r>
  <r>
    <x v="227"/>
    <n v="3.0802900000000002"/>
    <n v="3.2267159999999997"/>
    <n v="2.99"/>
    <n v="3.0318399999999999"/>
    <n v="3.01308"/>
    <n v="314"/>
    <n v="0.31949736023333331"/>
    <n v="1.4157415591199998"/>
    <n v="0.30721577880000001"/>
    <n v="1.0962441988866665"/>
    <n v="-1.22815814333333E-2"/>
    <n v="248.31"/>
    <n v="0.25265729146349997"/>
    <n v="1.1195630144747997"/>
    <n v="0.24294506380199998"/>
    <n v="0.86690572301129976"/>
    <n v="-9.7122276614999836E-3"/>
    <n v="308"/>
    <n v="0.31339231513333332"/>
    <n v="1.3886891726399997"/>
    <n v="0.3013454136"/>
    <n v="1.0752968575066664"/>
    <n v="-1.2046901533333321E-2"/>
    <n v="265.06"/>
    <n v="0.26970054236766661"/>
    <n v="1.1950842600648"/>
    <n v="0.25933316665200001"/>
    <n v="0.92538371769713335"/>
    <n v="-1.0367375715666594E-2"/>
    <n v="233.81"/>
    <n v="0.23790343247183332"/>
    <n v="1.0541864138147998"/>
    <n v="0.228758347902"/>
    <n v="0.81628298134296651"/>
    <n v="-9.1450845698333172E-3"/>
  </r>
  <r>
    <x v="228"/>
    <n v="3.11314"/>
    <n v="3.2385440000000001"/>
    <n v="2.99"/>
    <n v="3.0354399999999999"/>
    <n v="3.0150700000000001"/>
    <n v="303.39"/>
    <n v="0.31067826717899999"/>
    <n v="1.3701646754208001"/>
    <n v="0.29695475931449988"/>
    <n v="1.0594864082418001"/>
    <n v="-1.3723507864500106E-2"/>
    <n v="248.13"/>
    <n v="0.25409076909299999"/>
    <n v="1.1206004183136002"/>
    <n v="0.24286688562149997"/>
    <n v="0.86650964922060025"/>
    <n v="-1.1223883471500024E-2"/>
    <n v="303.64"/>
    <n v="0.31093427287066666"/>
    <n v="1.3712937211008001"/>
    <n v="0.29719945653533325"/>
    <n v="1.0603594482301335"/>
    <n v="-1.3734816335333411E-2"/>
    <n v="266.13"/>
    <n v="0.27252317889299998"/>
    <n v="1.2018917072736002"/>
    <n v="0.26048508552149996"/>
    <n v="0.92936852838060013"/>
    <n v="-1.2038093371500025E-2"/>
    <n v="234.88"/>
    <n v="0.24052246743466665"/>
    <n v="1.0607609972736001"/>
    <n v="0.22989793291733326"/>
    <n v="0.82023852983893342"/>
    <n v="-1.0624534517333389E-2"/>
  </r>
  <r>
    <x v="229"/>
    <n v="3.1205699999999998"/>
    <n v="3.25393"/>
    <n v="2.98"/>
    <n v="3.0468500000000001"/>
    <n v="3.01688"/>
    <n v="315.54000000000002"/>
    <n v="0.32358512879700002"/>
    <n v="1.4280948814860002"/>
    <n v="0.30896031784800004"/>
    <n v="1.1045097526890002"/>
    <n v="-1.4624810948999978E-2"/>
    <n v="256.27"/>
    <n v="0.26280395815683327"/>
    <n v="1.1598462168929999"/>
    <n v="0.25092622379066665"/>
    <n v="0.89704225873616661"/>
    <n v="-1.1877734366166626E-2"/>
    <n v="332.54"/>
    <n v="0.3410185673136667"/>
    <n v="1.5050347717860002"/>
    <n v="0.32560583158133333"/>
    <n v="1.1640162044723334"/>
    <n v="-1.5412735732333371E-2"/>
    <n v="275.77"/>
    <n v="0.28280113763183329"/>
    <n v="1.2481007969429998"/>
    <n v="0.27001960719066664"/>
    <n v="0.96529965931116646"/>
    <n v="-1.2781530441166644E-2"/>
    <n v="244.52"/>
    <n v="0.25075437565266667"/>
    <n v="1.1066671750679999"/>
    <n v="0.23942123635733337"/>
    <n v="0.85591279941533327"/>
    <n v="-1.1333139295333305E-2"/>
  </r>
  <r>
    <x v="230"/>
    <n v="3.1152899999999999"/>
    <n v="3.2417339999999997"/>
    <n v="2.98"/>
    <n v="3.03409"/>
    <n v="3.0098400000000001"/>
    <n v="336.47"/>
    <n v="0.34469641671616669"/>
    <n v="1.5202362035574"/>
    <n v="0.32898408085200004"/>
    <n v="1.1755397868412332"/>
    <n v="-1.5712335864166649E-2"/>
    <n v="267.17"/>
    <n v="0.27370208831116666"/>
    <n v="1.2071254688513999"/>
    <n v="0.26122589497199999"/>
    <n v="0.93342338054023322"/>
    <n v="-1.2476193339166664E-2"/>
    <n v="347.47"/>
    <n v="0.35596535773283333"/>
    <n v="1.5699363201773999"/>
    <n v="0.33973934845199999"/>
    <n v="1.2139709624445665"/>
    <n v="-1.6226009280833342E-2"/>
    <n v="281.92"/>
    <n v="0.28881271376533335"/>
    <n v="1.2737688070463997"/>
    <n v="0.27564773107199997"/>
    <n v="0.98495609328106637"/>
    <n v="-1.3164982693333382E-2"/>
    <n v="250.67"/>
    <n v="0.25679867678616664"/>
    <n v="1.1325752939213998"/>
    <n v="0.24509299357199998"/>
    <n v="0.87577661713523314"/>
    <n v="-1.1705683214166651E-2"/>
  </r>
  <r>
    <x v="231"/>
    <n v="3.1278600000000001"/>
    <n v="3.2353360000000002"/>
    <n v="2.96"/>
    <n v="3.0196200000000002"/>
    <n v="2.9928900000000001"/>
    <n v="328.77"/>
    <n v="0.33762779805299997"/>
    <n v="1.4841209355335998"/>
    <n v="0.32035015098449998"/>
    <n v="1.1464931374805998"/>
    <n v="-1.7277647068499991E-2"/>
    <n v="257.77"/>
    <n v="0.26471489948633331"/>
    <n v="1.1636154562535999"/>
    <n v="0.25116847163450001"/>
    <n v="0.89890055676726655"/>
    <n v="-1.3546427851833298E-2"/>
    <n v="344.27"/>
    <n v="0.35354540266966666"/>
    <n v="1.5540904415735999"/>
    <n v="0.33545319365949999"/>
    <n v="1.2005450389039332"/>
    <n v="-1.8092209010166671E-2"/>
    <n v="272.52"/>
    <n v="0.27986229742799995"/>
    <n v="1.2301993410335998"/>
    <n v="0.26554072192199996"/>
    <n v="0.9503370436055999"/>
    <n v="-1.4321575505999995E-2"/>
    <n v="241.27"/>
    <n v="0.24777035263633332"/>
    <n v="1.0891317885336"/>
    <n v="0.23509103910950002"/>
    <n v="0.84136143589726675"/>
    <n v="-1.2679313526833297E-2"/>
  </r>
  <r>
    <x v="232"/>
    <n v="3.1427100000000001"/>
    <n v="3.2625459999999999"/>
    <n v="2.98"/>
    <n v="3.0420500000000001"/>
    <n v="3.01423"/>
    <n v="322.91000000000003"/>
    <n v="0.33256096724316669"/>
    <n v="1.4632033681818002"/>
    <n v="0.31600692151116666"/>
    <n v="1.1306424009386336"/>
    <n v="-1.6554045732000033E-2"/>
    <n v="253.98"/>
    <n v="0.26157082301699996"/>
    <n v="1.1508605848404001"/>
    <n v="0.24855048752099995"/>
    <n v="0.88928976182340014"/>
    <n v="-1.3020335496000013E-2"/>
    <n v="318.91000000000003"/>
    <n v="0.32844141730983334"/>
    <n v="1.4450781522618004"/>
    <n v="0.3120924323778333"/>
    <n v="1.116636734951967"/>
    <n v="-1.6348984932000044E-2"/>
    <n v="272.98"/>
    <n v="0.28113868520033336"/>
    <n v="1.2369553604604002"/>
    <n v="0.26714431090433333"/>
    <n v="0.95581667526006686"/>
    <n v="-1.3994374296000034E-2"/>
    <n v="237.48"/>
    <n v="0.24457767954199999"/>
    <n v="1.0760940691704002"/>
    <n v="0.23240321984599996"/>
    <n v="0.83151638962840013"/>
    <n v="-1.2174459696000034E-2"/>
  </r>
  <r>
    <x v="233"/>
    <n v="3.1744300000000001"/>
    <n v="3.3003420000000001"/>
    <n v="3"/>
    <n v="3.1023299999999998"/>
    <n v="3.05646"/>
    <n v="348.91"/>
    <n v="0.36153308114116667"/>
    <n v="1.5893253351486003"/>
    <n v="0.344373437289"/>
    <n v="1.2277922540074337"/>
    <n v="-1.7159643852166673E-2"/>
    <n v="271.54000000000002"/>
    <n v="0.28136394156966665"/>
    <n v="1.2368960520084002"/>
    <n v="0.26800940976600002"/>
    <n v="0.95553211043873354"/>
    <n v="-1.3354531803666636E-2"/>
    <n v="328.66"/>
    <n v="0.34055046415366669"/>
    <n v="1.4970842470836003"/>
    <n v="0.32438672981399996"/>
    <n v="1.1565337829299336"/>
    <n v="-1.6163734339666724E-2"/>
    <n v="290.79000000000002"/>
    <n v="0.30131037994050003"/>
    <n v="1.3245820246134001"/>
    <n v="0.28700911934099999"/>
    <n v="1.0232716446729002"/>
    <n v="-1.4301260599500043E-2"/>
    <n v="261.04000000000002"/>
    <n v="0.27048406609466669"/>
    <n v="1.1890673396784002"/>
    <n v="0.25764593181599998"/>
    <n v="0.91858327358373348"/>
    <n v="-1.2838134278666702E-2"/>
  </r>
  <r>
    <x v="234"/>
    <n v="3.1857099999999998"/>
    <n v="3.3097600000000003"/>
    <n v="3.04"/>
    <n v="3.1080399999999999"/>
    <n v="3.0775399999999999"/>
    <n v="358.58"/>
    <n v="0.37235514354033328"/>
    <n v="1.635500878704"/>
    <n v="0.35541688215133332"/>
    <n v="1.2631457351636666"/>
    <n v="-1.6938261388999953E-2"/>
    <n v="294.3"/>
    <n v="0.30560577484499996"/>
    <n v="1.34231666184"/>
    <n v="0.29170391102999998"/>
    <n v="1.0367108869949999"/>
    <n v="-1.3901863814999971E-2"/>
    <n v="348.83"/>
    <n v="0.36223058932783331"/>
    <n v="1.5910306529039999"/>
    <n v="0.34575288917633329"/>
    <n v="1.2288000635761667"/>
    <n v="-1.6477700151500019E-2"/>
    <n v="305.3"/>
    <n v="0.31702834882833336"/>
    <n v="1.39248819864"/>
    <n v="0.30260687746333337"/>
    <n v="1.0754598498116665"/>
    <n v="-1.4421471364999994E-2"/>
    <n v="275.55"/>
    <n v="0.28613547828250002"/>
    <n v="1.2567969968400001"/>
    <n v="0.27311930915499999"/>
    <n v="0.97066151855750005"/>
    <n v="-1.3016169127500032E-2"/>
  </r>
  <r>
    <x v="235"/>
    <n v="3.19814"/>
    <n v="3.341618"/>
    <n v="3.04"/>
    <n v="3.1257100000000002"/>
    <n v="3.0872899999999999"/>
    <n v="369.84"/>
    <n v="0.38495946602399994"/>
    <n v="1.6942811767055999"/>
    <n v="0.36729273316399996"/>
    <n v="1.3093217106816"/>
    <n v="-1.7666732859999978E-2"/>
    <n v="291.35000000000002"/>
    <n v="0.30326070848499997"/>
    <n v="1.334709119709"/>
    <n v="0.28934333173083332"/>
    <n v="1.0314484112239999"/>
    <n v="-1.3917376754166655E-2"/>
    <n v="360.94"/>
    <n v="0.37569562423399994"/>
    <n v="1.6535092145795998"/>
    <n v="0.35845403176566665"/>
    <n v="1.2778135903455998"/>
    <n v="-1.7241592468333289E-2"/>
    <n v="302.10000000000002"/>
    <n v="0.31445018030999999"/>
    <n v="1.3839561526139998"/>
    <n v="0.30001929128500004"/>
    <n v="1.0695059723039999"/>
    <n v="-1.4430889024999949E-2"/>
    <n v="270.60000000000002"/>
    <n v="0.28166242565999999"/>
    <n v="1.239650893404"/>
    <n v="0.26873624700999998"/>
    <n v="0.95798846774400004"/>
    <n v="-1.2926178650000009E-2"/>
  </r>
  <r>
    <x v="236"/>
    <n v="3.3002899999999999"/>
    <n v="3.4497499999999999"/>
    <n v="3.05"/>
    <n v="3.26831"/>
    <n v="3.1704500000000002"/>
    <n v="389.99"/>
    <n v="0.41383432009149995"/>
    <n v="1.813158082575"/>
    <n v="0.39373621144083332"/>
    <n v="1.3993237624835"/>
    <n v="-2.0098108650666635E-2"/>
    <n v="294.39"/>
    <n v="0.31238925483149993"/>
    <n v="1.368690499575"/>
    <n v="0.29721788580749997"/>
    <n v="1.0563012447435001"/>
    <n v="-1.5171369023999959E-2"/>
    <n v="374.99"/>
    <n v="0.39791720734149993"/>
    <n v="1.7434194450749998"/>
    <n v="0.37859212269083331"/>
    <n v="1.3455022377334998"/>
    <n v="-1.9325084650666624E-2"/>
    <n v="305.14"/>
    <n v="0.32379651896899991"/>
    <n v="1.4186698564499998"/>
    <n v="0.30807114941166663"/>
    <n v="1.0948733374809998"/>
    <n v="-1.572536955733328E-2"/>
    <n v="273.64"/>
    <n v="0.29037058219399992"/>
    <n v="1.2722187176999997"/>
    <n v="0.27626856303666664"/>
    <n v="0.98184813550599981"/>
    <n v="-1.4102019157333279E-2"/>
  </r>
  <r>
    <x v="237"/>
    <n v="3.3135699999999999"/>
    <n v="3.4600580000000001"/>
    <n v="3.05"/>
    <n v="3.27413"/>
    <n v="3.1736599999999999"/>
    <n v="403.37"/>
    <n v="0.42909480746183326"/>
    <n v="1.8779844481398"/>
    <n v="0.40750154411633333"/>
    <n v="1.4488896406779668"/>
    <n v="-2.1593263345499936E-2"/>
    <n v="296.95999999999998"/>
    <n v="0.31589853986133326"/>
    <n v="1.3825675229183998"/>
    <n v="0.30000163259733331"/>
    <n v="1.0666689830570666"/>
    <n v="-1.5896907263999949E-2"/>
    <n v="384.62"/>
    <n v="0.40914903152433324"/>
    <n v="1.7906893880147998"/>
    <n v="0.38855949599133333"/>
    <n v="1.3815403564904667"/>
    <n v="-2.0589535532999914E-2"/>
    <n v="307.95999999999998"/>
    <n v="0.3276000617446666"/>
    <n v="1.4337806248584"/>
    <n v="0.31111430083066666"/>
    <n v="1.1061805631137334"/>
    <n v="-1.6485760913999947E-2"/>
    <n v="276.45999999999998"/>
    <n v="0.29409115816966658"/>
    <n v="1.2871249238483999"/>
    <n v="0.27929165998066663"/>
    <n v="0.99303376567873336"/>
    <n v="-1.4799498188999949E-2"/>
  </r>
  <r>
    <x v="238"/>
    <n v="3.3455699999999999"/>
    <n v="3.4873599999999998"/>
    <n v="3.05"/>
    <n v="3.2894399999999999"/>
    <n v="3.1821000000000002"/>
    <n v="395.83"/>
    <n v="0.42358614716483323"/>
    <n v="1.8496885735439998"/>
    <n v="0.40054690819499994"/>
    <n v="1.4261024263791666"/>
    <n v="-2.3039238969833287E-2"/>
    <n v="274.48"/>
    <n v="0.2937269172973333"/>
    <n v="1.2826276928640001"/>
    <n v="0.27775084091999996"/>
    <n v="0.98890077556666678"/>
    <n v="-1.5976076377333337E-2"/>
    <n v="368.33"/>
    <n v="0.39415780912316656"/>
    <n v="1.7211828115439998"/>
    <n v="0.37271920444499995"/>
    <n v="1.3270250024208332"/>
    <n v="-2.1438604678166606E-2"/>
    <n v="292.23"/>
    <n v="0.31272157185149996"/>
    <n v="1.3655723210640001"/>
    <n v="0.29571235879499996"/>
    <n v="1.0528507492125001"/>
    <n v="-1.7009213056499994E-2"/>
    <n v="260.73"/>
    <n v="0.27901274827649997"/>
    <n v="1.2183748118640001"/>
    <n v="0.26383698904500003"/>
    <n v="0.93936206358750018"/>
    <n v="-1.5175759231499941E-2"/>
  </r>
  <r>
    <x v="239"/>
    <n v="3.3387099999999998"/>
    <n v="3.5122679999999997"/>
    <n v="3.04"/>
    <n v="3.3023799999999999"/>
    <n v="3.1847599999999998"/>
    <n v="398.28"/>
    <n v="0.42566605806199986"/>
    <n v="1.8673870943952"/>
    <n v="0.40323622287199989"/>
    <n v="1.4417210363332003"/>
    <n v="-2.2429835189999969E-2"/>
    <n v="280.77999999999997"/>
    <n v="0.30008666210366658"/>
    <n v="1.3164732056952"/>
    <n v="0.2842740450386666"/>
    <n v="1.0163865435915334"/>
    <n v="-1.5812617064999979E-2"/>
    <n v="365.78"/>
    <n v="0.39093133152033327"/>
    <n v="1.7150066570952001"/>
    <n v="0.37033179070533323"/>
    <n v="1.3240753255748667"/>
    <n v="-2.0599540815000039E-2"/>
    <n v="295.02999999999997"/>
    <n v="0.3153165037411666"/>
    <n v="1.3832861666652001"/>
    <n v="0.29870137298866661"/>
    <n v="1.0679696629240336"/>
    <n v="-1.6615130752499985E-2"/>
    <n v="260.52999999999997"/>
    <n v="0.27844425556616659"/>
    <n v="1.2215284716852"/>
    <n v="0.2637720526886666"/>
    <n v="0.94308421611903337"/>
    <n v="-1.4672202877499985E-2"/>
  </r>
  <r>
    <x v="240"/>
    <n v="3.41214"/>
    <n v="3.5708399999999996"/>
    <n v="3.04"/>
    <n v="3.3756599999999999"/>
    <n v="3.22519"/>
    <n v="424.73"/>
    <n v="0.46012038656966664"/>
    <n v="2.007074017116"/>
    <n v="0.43342111549216661"/>
    <n v="1.5469536305463334"/>
    <n v="-2.6699271077500031E-2"/>
    <n v="285.83999999999997"/>
    <n v="0.30965745602399997"/>
    <n v="1.350745266528"/>
    <n v="0.29168905340399992"/>
    <n v="1.041087810504"/>
    <n v="-1.7968402620000046E-2"/>
    <n v="375.48"/>
    <n v="0.40676665822799996"/>
    <n v="1.7743417040160003"/>
    <n v="0.38316332833799993"/>
    <n v="1.3675750457880005"/>
    <n v="-2.3603329890000024E-2"/>
    <n v="298.33999999999997"/>
    <n v="0.32319901144066659"/>
    <n v="1.409814381528"/>
    <n v="0.30444483694566654"/>
    <n v="1.0866153700873333"/>
    <n v="-1.8754174495000053E-2"/>
    <n v="263.83999999999997"/>
    <n v="0.28582431849066658"/>
    <n v="1.2467836241279999"/>
    <n v="0.26923887437066657"/>
    <n v="0.96095930563733334"/>
    <n v="-1.6585444120000015E-2"/>
  </r>
  <r>
    <x v="241"/>
    <n v="3.4430000000000001"/>
    <n v="3.6208119999999999"/>
    <n v="3.04"/>
    <n v="3.4156599999999999"/>
    <n v="3.2472599999999998"/>
    <n v="397.77"/>
    <n v="0.43334853765000003"/>
    <n v="1.8921964882212001"/>
    <n v="0.40765056702300001"/>
    <n v="1.4588479505712"/>
    <n v="-2.5697970627000022E-2"/>
    <n v="283.08999999999997"/>
    <n v="0.30841098504999997"/>
    <n v="1.3466624025203999"/>
    <n v="0.290121927291"/>
    <n v="1.0382514174703998"/>
    <n v="-1.8289057758999971E-2"/>
    <n v="359.77"/>
    <n v="0.39194962765000002"/>
    <n v="1.7114300489411998"/>
    <n v="0.36870665082299997"/>
    <n v="1.3194804212911997"/>
    <n v="-2.324297682700005E-2"/>
    <n v="291.54000000000002"/>
    <n v="0.31761679530000003"/>
    <n v="1.3868591502024001"/>
    <n v="0.29878182444600004"/>
    <n v="1.0692423549024002"/>
    <n v="-1.8834970853999988E-2"/>
    <n v="257.04000000000002"/>
    <n v="0.28003094280000007"/>
    <n v="1.2227422513824"/>
    <n v="0.26342484789600007"/>
    <n v="0.94271130858239993"/>
    <n v="-1.6606094904000002E-2"/>
  </r>
  <r>
    <x v="242"/>
    <n v="3.47986"/>
    <n v="3.6622460000000001"/>
    <n v="3.05"/>
    <n v="3.46705"/>
    <n v="3.2801"/>
    <n v="404.02"/>
    <n v="0.44311118404466648"/>
    <n v="1.9324741142195998"/>
    <n v="0.41668730639666662"/>
    <n v="1.4893629301749334"/>
    <n v="-2.642387764799986E-2"/>
    <n v="278.81"/>
    <n v="0.30578641954233327"/>
    <n v="1.3335802875738001"/>
    <n v="0.28755157639833329"/>
    <n v="1.0277938680314669"/>
    <n v="-1.8234843143999979E-2"/>
    <n v="360.52"/>
    <n v="0.39540231689466654"/>
    <n v="1.7244086125895999"/>
    <n v="0.37182344364666664"/>
    <n v="1.3290062956949333"/>
    <n v="-2.3578873247999899E-2"/>
    <n v="288.06"/>
    <n v="0.31593140853399992"/>
    <n v="1.3778241011387999"/>
    <n v="0.29709159319"/>
    <n v="1.0618926926048"/>
    <n v="-1.8839815343999922E-2"/>
    <n v="253.56"/>
    <n v="0.27809334148399995"/>
    <n v="1.2128066343288002"/>
    <n v="0.26150990894000004"/>
    <n v="0.93471329284480031"/>
    <n v="-1.658343254399991E-2"/>
  </r>
  <r>
    <x v="243"/>
    <n v="3.4891399999999999"/>
    <n v="3.6712100000000003"/>
    <n v="3.04"/>
    <n v="3.4764699999999999"/>
    <n v="3.2808099999999998"/>
    <n v="390.85"/>
    <n v="0.42938628568499998"/>
    <n v="1.8716877449550002"/>
    <n v="0.40315942338583327"/>
    <n v="1.4423014592700003"/>
    <n v="-2.6226862299166709E-2"/>
    <n v="262.56"/>
    <n v="0.28844739201599995"/>
    <n v="1.257337429488"/>
    <n v="0.270829060264"/>
    <n v="0.96889003747199998"/>
    <n v="-1.7618331751999949E-2"/>
    <n v="354.85"/>
    <n v="0.38983682608499998"/>
    <n v="1.6992923021550002"/>
    <n v="0.36602563998583332"/>
    <n v="1.3094554760700001"/>
    <n v="-2.3811186099166659E-2"/>
    <n v="278.56"/>
    <n v="0.30602492961599997"/>
    <n v="1.333957626288"/>
    <n v="0.28733296399733327"/>
    <n v="1.0279326966719999"/>
    <n v="-1.8691965618666706E-2"/>
    <n v="244.06"/>
    <n v="0.26812336416599997"/>
    <n v="1.1687453269379999"/>
    <n v="0.25174642157233329"/>
    <n v="0.90062196277200002"/>
    <n v="-1.6376942593666677E-2"/>
  </r>
  <r>
    <x v="244"/>
    <n v="3.5007100000000002"/>
    <n v="3.6893660000000001"/>
    <n v="3.04"/>
    <n v="3.4904700000000002"/>
    <n v="3.2885399999999998"/>
    <n v="373.43"/>
    <n v="0.4111056576678333"/>
    <n v="1.7925389025894005"/>
    <n v="0.3857633099529999"/>
    <n v="1.3814332449215672"/>
    <n v="-2.5342347714833402E-2"/>
    <n v="270.72000000000003"/>
    <n v="0.298033161888"/>
    <n v="1.2995103010176001"/>
    <n v="0.27966109651199994"/>
    <n v="1.0014771391296002"/>
    <n v="-1.8372065376000057E-2"/>
    <n v="342.93"/>
    <n v="0.37752848775949999"/>
    <n v="1.6461327848994003"/>
    <n v="0.35425598340299991"/>
    <n v="1.2686042971399003"/>
    <n v="-2.3272504356500079E-2"/>
    <n v="286.72000000000003"/>
    <n v="0.31564741495466664"/>
    <n v="1.3763135102976003"/>
    <n v="0.29618953011199994"/>
    <n v="1.0606660953429337"/>
    <n v="-1.9457884842666695E-2"/>
    <n v="252.22"/>
    <n v="0.27766668177966664"/>
    <n v="1.2107065902876002"/>
    <n v="0.26055009516199995"/>
    <n v="0.9330399085079335"/>
    <n v="-1.7116586617666685E-2"/>
  </r>
  <r>
    <x v="245"/>
    <n v="3.5724300000000002"/>
    <n v="3.7620560000000003"/>
    <n v="3.03"/>
    <n v="3.5784400000000001"/>
    <n v="3.3325900000000002"/>
    <n v="350.43"/>
    <n v="0.39076984873850001"/>
    <n v="1.6981821259704004"/>
    <n v="0.36506524755049996"/>
    <n v="1.3074122772319003"/>
    <n v="-2.5704601188000054E-2"/>
    <n v="265.02999999999997"/>
    <n v="0.29553900354183332"/>
    <n v="1.2843341290584001"/>
    <n v="0.27609862899383325"/>
    <n v="0.98879512551656679"/>
    <n v="-1.9440374548000072E-2"/>
    <n v="327.43"/>
    <n v="0.36512219722183337"/>
    <n v="1.5867242345304005"/>
    <n v="0.34110468283383327"/>
    <n v="1.2216020373085672"/>
    <n v="-2.4017514388000094E-2"/>
    <n v="287.23"/>
    <n v="0.32029456283183333"/>
    <n v="1.3919152242744004"/>
    <n v="0.29922578276383333"/>
    <n v="1.0716206614425672"/>
    <n v="-2.1068780068000004E-2"/>
    <n v="248.23"/>
    <n v="0.27680506678183331"/>
    <n v="1.2029214083544002"/>
    <n v="0.25859699911383333"/>
    <n v="0.92611634157256684"/>
    <n v="-1.8208067667999983E-2"/>
  </r>
  <r>
    <x v="246"/>
    <n v="3.5855700000000001"/>
    <n v="3.7825419999999998"/>
    <n v="3.02"/>
    <n v="3.5975700000000002"/>
    <n v="3.33866"/>
    <n v="365.73"/>
    <n v="0.4087842415265"/>
    <n v="1.7770460309657998"/>
    <n v="0.38144452815699997"/>
    <n v="1.3682617894392999"/>
    <n v="-2.7339713369500029E-2"/>
    <n v="262.2"/>
    <n v="0.29306654670999999"/>
    <n v="1.2740039628119997"/>
    <n v="0.27346609597999993"/>
    <n v="0.98093741610199969"/>
    <n v="-1.9600450730000052E-2"/>
    <n v="336.07"/>
    <n v="0.37563262529683328"/>
    <n v="1.6329310136621997"/>
    <n v="0.3505101101296666"/>
    <n v="1.2572983883653666"/>
    <n v="-2.5122515167166681E-2"/>
    <n v="287.95"/>
    <n v="0.32184787233083334"/>
    <n v="1.3991206754069998"/>
    <n v="0.30032251082166661"/>
    <n v="1.0772728030761665"/>
    <n v="-2.1525361509166729E-2"/>
    <n v="248.95"/>
    <n v="0.27825673838083331"/>
    <n v="1.2096235184669997"/>
    <n v="0.25964677572166661"/>
    <n v="0.93136678008616636"/>
    <n v="-1.8609962659166701E-2"/>
  </r>
  <r>
    <x v="247"/>
    <n v="3.5764300000000002"/>
    <n v="3.7946219999999999"/>
    <n v="3.01"/>
    <n v="3.62737"/>
    <n v="3.3506200000000002"/>
    <n v="357.47"/>
    <n v="0.39890385319983335"/>
    <n v="1.7396319945942003"/>
    <n v="0.37367755872766673"/>
    <n v="1.3407281413943668"/>
    <n v="-2.5226294472166622E-2"/>
    <n v="269.02"/>
    <n v="0.30020173605566663"/>
    <n v="1.3091890205771999"/>
    <n v="0.28121726815933329"/>
    <n v="1.0089872845215333"/>
    <n v="-1.8984467896333346E-2"/>
    <n v="343.72"/>
    <n v="0.38356010972066668"/>
    <n v="1.6727174565192002"/>
    <n v="0.35930413876933337"/>
    <n v="1.2891573467985336"/>
    <n v="-2.4255970951333305E-2"/>
    <n v="292.02"/>
    <n v="0.325867634239"/>
    <n v="1.4211187933572"/>
    <n v="0.30526007972599994"/>
    <n v="1.0952511591182001"/>
    <n v="-2.0607554513000059E-2"/>
    <n v="255.02"/>
    <n v="0.28457901542233333"/>
    <n v="1.2410578545372"/>
    <n v="0.26658251329266669"/>
    <n v="0.95647883911486664"/>
    <n v="-1.7996502129666636E-2"/>
  </r>
  <r>
    <x v="248"/>
    <n v="3.5964299999999998"/>
    <n v="3.8092480000000002"/>
    <n v="3.02"/>
    <n v="3.6461399999999999"/>
    <n v="3.3654600000000001"/>
    <n v="362.73"/>
    <n v="0.40621236152349999"/>
    <n v="1.7685721790351998"/>
    <n v="0.38024365631700008"/>
    <n v="1.3623598175116998"/>
    <n v="-2.5968705206499909E-2"/>
    <n v="274.67"/>
    <n v="0.30759614407316666"/>
    <n v="1.3392157263408"/>
    <n v="0.28793186414300004"/>
    <n v="1.0316195822676333"/>
    <n v="-1.9664279930166617E-2"/>
    <n v="343.23"/>
    <n v="0.38437479349849996"/>
    <n v="1.6734955173552"/>
    <n v="0.3598021397670001"/>
    <n v="1.2891207238567"/>
    <n v="-2.4572653731499861E-2"/>
    <n v="294.17"/>
    <n v="0.32943371209816663"/>
    <n v="1.4342923880208001"/>
    <n v="0.30837338069300008"/>
    <n v="1.1048586759226335"/>
    <n v="-2.1060331405166555E-2"/>
    <n v="257.17"/>
    <n v="0.28799832661483332"/>
    <n v="1.2538905171408001"/>
    <n v="0.26958691339300006"/>
    <n v="0.96589219052596675"/>
    <n v="-1.8411413221833262E-2"/>
  </r>
  <r>
    <x v="249"/>
    <n v="3.6322899999999998"/>
    <n v="3.8320419999999995"/>
    <n v="3.03"/>
    <n v="3.6685300000000001"/>
    <n v="3.3822899999999998"/>
    <n v="373.91"/>
    <n v="0.42139190235683333"/>
    <n v="1.8284522282585998"/>
    <n v="0.3932115520235"/>
    <n v="1.4070603259017664"/>
    <n v="-2.8180350333333326E-2"/>
    <n v="280.26"/>
    <n v="0.31584952142099998"/>
    <n v="1.3704956312795997"/>
    <n v="0.29472725942099992"/>
    <n v="1.0546461098585997"/>
    <n v="-2.1122262000000058E-2"/>
    <n v="347.66"/>
    <n v="0.39180848004433333"/>
    <n v="1.7000874586835999"/>
    <n v="0.36560650471099998"/>
    <n v="1.3082789786392666"/>
    <n v="-2.6201975333333349E-2"/>
    <n v="292.76"/>
    <n v="0.32993686537933331"/>
    <n v="1.4316217120295998"/>
    <n v="0.30787252004599991"/>
    <n v="1.1016848466502664"/>
    <n v="-2.2064345333333402E-2"/>
    <n v="259.76"/>
    <n v="0.29274627732933334"/>
    <n v="1.2702488588495997"/>
    <n v="0.27316903199599996"/>
    <n v="0.97750258152026637"/>
    <n v="-1.9577245333333382E-2"/>
  </r>
  <r>
    <x v="250"/>
    <n v="3.75386"/>
    <n v="3.8749160000000002"/>
    <n v="3.04"/>
    <n v="3.72872"/>
    <n v="3.4199799999999998"/>
    <n v="372.67"/>
    <n v="0.42898002706300004"/>
    <n v="1.8324545688036002"/>
    <n v="0.39469331874233332"/>
    <n v="1.4034745417406003"/>
    <n v="-3.4286708320666714E-2"/>
    <n v="283.64999999999998"/>
    <n v="0.32650920298500002"/>
    <n v="1.394734586742"/>
    <n v="0.30041258985499997"/>
    <n v="1.0682253837569999"/>
    <n v="-2.6096613130000057E-2"/>
    <n v="348.17"/>
    <n v="0.40077810401300007"/>
    <n v="1.7119856903436004"/>
    <n v="0.36874546592566665"/>
    <n v="1.3112075863306003"/>
    <n v="-3.203263808733342E-2"/>
    <n v="300.64999999999998"/>
    <n v="0.34607788428500003"/>
    <n v="1.4783252371020001"/>
    <n v="0.31841722242166659"/>
    <n v="1.1322473528170001"/>
    <n v="-2.7660661863333436E-2"/>
    <n v="262.39999999999998"/>
    <n v="0.30204835136000002"/>
    <n v="1.290246273792"/>
    <n v="0.27790679914666661"/>
    <n v="0.98819792243199989"/>
    <n v="-2.4141552213333417E-2"/>
  </r>
  <r>
    <x v="251"/>
    <n v="3.7677100000000001"/>
    <n v="3.8817619999999997"/>
    <n v="3.05"/>
    <n v="3.7440099999999998"/>
    <n v="3.4329000000000001"/>
    <n v="370.8"/>
    <n v="0.42784602882000006"/>
    <n v="1.8248588502479999"/>
    <n v="0.39366297179999998"/>
    <n v="1.3970128214279998"/>
    <n v="-3.4183057020000074E-2"/>
    <n v="261.29000000000002"/>
    <n v="0.30148837343683338"/>
    <n v="1.2859152345774001"/>
    <n v="0.27740074946499998"/>
    <n v="0.98442686114056666"/>
    <n v="-2.4087623971833394E-2"/>
    <n v="343.55"/>
    <n v="0.39640373031583337"/>
    <n v="1.6907504261129997"/>
    <n v="0.36473277767500001"/>
    <n v="1.2943466957971663"/>
    <n v="-3.1670952640833361E-2"/>
    <n v="286.54000000000002"/>
    <n v="0.33062298030766668"/>
    <n v="1.4101808385924"/>
    <n v="0.30420762659"/>
    <n v="1.0795578582847334"/>
    <n v="-2.6415353717666679E-2"/>
    <n v="248.04"/>
    <n v="0.28619991636599995"/>
    <n v="1.2207065512823998"/>
    <n v="0.26333377433999999"/>
    <n v="0.93450663491639985"/>
    <n v="-2.2866142025999958E-2"/>
  </r>
  <r>
    <x v="252"/>
    <n v="3.8048600000000001"/>
    <n v="3.8998499999999998"/>
    <n v="3.05"/>
    <n v="3.7605900000000001"/>
    <n v="3.4420500000000001"/>
    <n v="364.41"/>
    <n v="0.42315795729900002"/>
    <n v="1.797563652255"/>
    <n v="0.38754028703249999"/>
    <n v="1.374405694956"/>
    <n v="-3.5617670266500034E-2"/>
    <n v="255.82"/>
    <n v="0.297061739898"/>
    <n v="1.2619103030099998"/>
    <n v="0.27205772681500001"/>
    <n v="0.96484856311199985"/>
    <n v="-2.5004013082999987E-2"/>
    <n v="335.16"/>
    <n v="0.38919245072400005"/>
    <n v="1.6532790913800002"/>
    <n v="0.35643369447000001"/>
    <n v="1.2640866406560001"/>
    <n v="-3.2758756254000043E-2"/>
    <n v="284.57"/>
    <n v="0.33044663952299996"/>
    <n v="1.403728461135"/>
    <n v="0.30263258275249999"/>
    <n v="1.0732818216120001"/>
    <n v="-2.7814056770499973E-2"/>
    <n v="242.82"/>
    <n v="0.28196595919799999"/>
    <n v="1.19778383151"/>
    <n v="0.25823257456499998"/>
    <n v="0.91581787231200007"/>
    <n v="-2.373338463300001E-2"/>
  </r>
  <r>
    <x v="253"/>
    <n v="3.8415699999999999"/>
    <n v="3.9281139999999999"/>
    <n v="3.05"/>
    <n v="3.7862499999999999"/>
    <n v="3.45621"/>
    <n v="362.36"/>
    <n v="0.42341574553133332"/>
    <n v="1.7939036990952002"/>
    <n v="0.38637781869400001"/>
    <n v="1.3704879535638668"/>
    <n v="-3.7037926837333313E-2"/>
    <n v="265.45"/>
    <n v="0.31017692253916662"/>
    <n v="1.3141399076189999"/>
    <n v="0.28304446399249999"/>
    <n v="1.0039629850798333"/>
    <n v="-2.7132458546666627E-2"/>
    <n v="333.86"/>
    <n v="0.39011364610633331"/>
    <n v="1.6528112622252"/>
    <n v="0.35598879166899999"/>
    <n v="1.2626976161188668"/>
    <n v="-3.4124854437333318E-2"/>
    <n v="293.2"/>
    <n v="0.34260265092666664"/>
    <n v="1.4515193856240001"/>
    <n v="0.31263377977999995"/>
    <n v="1.1089167346973334"/>
    <n v="-2.9968871146666687E-2"/>
    <n v="250.95"/>
    <n v="0.29323374914749994"/>
    <n v="1.242356036229"/>
    <n v="0.26758338006749999"/>
    <n v="0.94912228708150015"/>
    <n v="-2.5650369079999957E-2"/>
  </r>
  <r>
    <x v="254"/>
    <n v="3.8357100000000002"/>
    <n v="3.9355659999999997"/>
    <n v="3.05"/>
    <n v="3.7821500000000001"/>
    <n v="3.4539399999999998"/>
    <n v="371.74"/>
    <n v="0.43394417735433333"/>
    <n v="1.8420856680491999"/>
    <n v="0.39621217702733325"/>
    <n v="1.4081414906948666"/>
    <n v="-3.7732000327000081E-2"/>
    <n v="273.22000000000003"/>
    <n v="0.31893858109633333"/>
    <n v="1.3538888637875999"/>
    <n v="0.2912064642153333"/>
    <n v="1.0349502826912667"/>
    <n v="-2.7732116881000024E-2"/>
    <n v="342.49"/>
    <n v="0.39979970221683325"/>
    <n v="1.6971429505841997"/>
    <n v="0.36503660760233325"/>
    <n v="1.2973432483673664"/>
    <n v="-3.4763094614500001E-2"/>
    <n v="300.97000000000003"/>
    <n v="0.35133205750883334"/>
    <n v="1.4913986213826"/>
    <n v="0.32078328649033327"/>
    <n v="1.1400665638737668"/>
    <n v="-3.0548771018500065E-2"/>
    <n v="258.72000000000003"/>
    <n v="0.30201226008799997"/>
    <n v="1.2820369183775999"/>
    <n v="0.27575190843199998"/>
    <n v="0.98002465828959995"/>
    <n v="-2.6260351655999992E-2"/>
  </r>
  <r>
    <x v="255"/>
    <n v="3.8465699999999998"/>
    <n v="3.9499979999999999"/>
    <n v="3.8"/>
    <n v="3.7938700000000001"/>
    <n v="3.7966199999999999"/>
    <n v="386.53"/>
    <n v="0.45204157174983328"/>
    <n v="1.9188890449721998"/>
    <n v="0.43824628383899988"/>
    <n v="1.4668474732223666"/>
    <n v="-1.3795287910833398E-2"/>
    <n v="274.89"/>
    <n v="0.32148011191449993"/>
    <n v="1.3646635696386"/>
    <n v="0.31166926490699992"/>
    <n v="1.0431834577241001"/>
    <n v="-9.810847007500012E-3"/>
    <n v="358.53"/>
    <n v="0.41929595301649991"/>
    <n v="1.7798858802521997"/>
    <n v="0.4064999874389999"/>
    <n v="1.3605899272356998"/>
    <n v="-1.2795965577500013E-2"/>
    <n v="296.64"/>
    <n v="0.34691644075199995"/>
    <n v="1.4726392422335999"/>
    <n v="0.33632933443199992"/>
    <n v="1.1257228014815999"/>
    <n v="-1.0587106320000039E-2"/>
    <n v="254.39"/>
    <n v="0.29750564105616661"/>
    <n v="1.2628933954685999"/>
    <n v="0.28842644075699997"/>
    <n v="0.9653877544124333"/>
    <n v="-9.0792002991666454E-3"/>
  </r>
  <r>
    <x v="256"/>
    <n v="3.8581400000000001"/>
    <n v="3.9666079999999999"/>
    <n v="3.8"/>
    <n v="3.8066599999999999"/>
    <n v="3.8036699999999999"/>
    <n v="385.98"/>
    <n v="0.452284068978"/>
    <n v="1.9201976361792001"/>
    <n v="0.43816239240900001"/>
    <n v="1.4679135672012"/>
    <n v="-1.4121676568999986E-2"/>
    <n v="277.23"/>
    <n v="0.32485287435299998"/>
    <n v="1.3791812805792001"/>
    <n v="0.31470998509650006"/>
    <n v="1.0543284062262002"/>
    <n v="-1.0142889256499921E-2"/>
    <n v="358.98"/>
    <n v="0.42064597927800002"/>
    <n v="1.7858763340992003"/>
    <n v="0.40751213955900006"/>
    <n v="1.3652303548212004"/>
    <n v="-1.3133839718999951E-2"/>
    <n v="299.98"/>
    <n v="0.35151089437799998"/>
    <n v="1.4923594147392001"/>
    <n v="0.34053566110900008"/>
    <n v="1.1408485203612"/>
    <n v="-1.0975233268999907E-2"/>
    <n v="257.73"/>
    <n v="0.30200314290300001"/>
    <n v="1.2821714512992002"/>
    <n v="0.29257369137150002"/>
    <n v="0.98016830839620017"/>
    <n v="-9.4294515314999883E-3"/>
  </r>
  <r>
    <x v="257"/>
    <n v="3.85514"/>
    <n v="3.9649000000000001"/>
    <n v="3.78"/>
    <n v="3.80132"/>
    <n v="3.79176"/>
    <n v="369.36"/>
    <n v="0.43258929789599992"/>
    <n v="1.8371179663199999"/>
    <n v="0.41842297526400002"/>
    <n v="1.4045286684239999"/>
    <n v="-1.4166322631999906E-2"/>
    <n v="268.56"/>
    <n v="0.31453373901599996"/>
    <n v="1.3357602367199999"/>
    <n v="0.30423346934400003"/>
    <n v="1.021226497704"/>
    <n v="-1.0300269671999929E-2"/>
    <n v="338.86"/>
    <n v="0.39686812184599995"/>
    <n v="1.68541746282"/>
    <n v="0.38387158706400004"/>
    <n v="1.2885493409740001"/>
    <n v="-1.2996534781999913E-2"/>
    <n v="288.31"/>
    <n v="0.33766466449099991"/>
    <n v="1.43399252997"/>
    <n v="0.32660690924400004"/>
    <n v="1.0963278654790001"/>
    <n v="-1.1057755246999867E-2"/>
    <n v="246.06"/>
    <n v="0.28818205176599992"/>
    <n v="1.2238500292200001"/>
    <n v="0.27874474034399999"/>
    <n v="0.93566797745400021"/>
    <n v="-9.4373114219999388E-3"/>
  </r>
  <r>
    <x v="258"/>
    <n v="3.8587099999999999"/>
    <n v="3.9673860000000003"/>
    <n v="3.78"/>
    <n v="3.7988499999999998"/>
    <n v="3.7904"/>
    <n v="363.72"/>
    <n v="0.42624134023799998"/>
    <n v="1.8096354586296002"/>
    <n v="0.41193569312"/>
    <n v="1.3833941183916001"/>
    <n v="-1.4305647117999976E-2"/>
    <n v="260.92"/>
    <n v="0.305770621618"/>
    <n v="1.2981691517256002"/>
    <n v="0.29550825098666667"/>
    <n v="0.99239853010760015"/>
    <n v="-1.026237063133334E-2"/>
    <n v="332.32"/>
    <n v="0.38944386392799996"/>
    <n v="1.6534093687776001"/>
    <n v="0.37637322538666662"/>
    <n v="1.2639655048496001"/>
    <n v="-1.3070638541333335E-2"/>
    <n v="285.17"/>
    <n v="0.33418905475549998"/>
    <n v="1.4188214663406002"/>
    <n v="0.32297289565333337"/>
    <n v="1.0846324115851003"/>
    <n v="-1.1216159102166612E-2"/>
    <n v="242.92"/>
    <n v="0.28467652691799999"/>
    <n v="1.2086127944856"/>
    <n v="0.27512212298666666"/>
    <n v="0.92393626756759994"/>
    <n v="-9.5544039313333329E-3"/>
  </r>
  <r>
    <x v="259"/>
    <n v="3.8785699999999999"/>
    <n v="3.9805160000000002"/>
    <n v="3.78"/>
    <n v="3.7957999999999998"/>
    <n v="3.7887200000000001"/>
    <n v="345.38"/>
    <n v="0.40610921880899992"/>
    <n v="1.7212444301304002"/>
    <n v="0.39104941319733333"/>
    <n v="1.3151352113214003"/>
    <n v="-1.5059805611666588E-2"/>
    <n v="250.96"/>
    <n v="0.29508706222799996"/>
    <n v="1.2506905500768002"/>
    <n v="0.28414430695466669"/>
    <n v="0.95560348784880023"/>
    <n v="-1.0942755273333271E-2"/>
    <n v="317.88"/>
    <n v="0.37377380993399995"/>
    <n v="1.5841947404304"/>
    <n v="0.35991310286399997"/>
    <n v="1.2104209304964"/>
    <n v="-1.3860707069999978E-2"/>
    <n v="273.95999999999998"/>
    <n v="0.32213122237799996"/>
    <n v="1.3653139269168"/>
    <n v="0.31018558468799995"/>
    <n v="1.0431827045388"/>
    <n v="-1.1945637690000011E-2"/>
    <n v="231.71"/>
    <n v="0.27245227601549998"/>
    <n v="1.1547557672868001"/>
    <n v="0.2623488897213333"/>
    <n v="0.88230349127130014"/>
    <n v="-1.0103386294166683E-2"/>
  </r>
  <r>
    <x v="260"/>
    <n v="3.8731399999999998"/>
    <n v="3.9826740000000003"/>
    <n v="3.78"/>
    <n v="3.7942499999999999"/>
    <n v="3.7878599999999998"/>
    <n v="329.94"/>
    <n v="0.38759902763399995"/>
    <n v="1.6447458255228002"/>
    <n v="0.37351151346599992"/>
    <n v="1.2571467978888002"/>
    <n v="-1.4087514168000026E-2"/>
    <n v="252.88"/>
    <n v="0.29707232256799998"/>
    <n v="1.2606029107056003"/>
    <n v="0.28627505463199993"/>
    <n v="0.96353058813760029"/>
    <n v="-1.0797267936000055E-2"/>
    <n v="313.19"/>
    <n v="0.36792186295899998"/>
    <n v="1.5612473331378003"/>
    <n v="0.35454952689099994"/>
    <n v="1.1933254701788003"/>
    <n v="-1.3372336068000035E-2"/>
    <n v="277.63"/>
    <n v="0.32614753604299995"/>
    <n v="1.3839812800506002"/>
    <n v="0.31429351240699999"/>
    <n v="1.0578337440076002"/>
    <n v="-1.1854023635999966E-2"/>
    <n v="235.38"/>
    <n v="0.27651409081799994"/>
    <n v="1.1733656798556"/>
    <n v="0.26646402388199997"/>
    <n v="0.89685158903760009"/>
    <n v="-1.0050066935999968E-2"/>
  </r>
  <r>
    <x v="261"/>
    <n v="3.8865699999999999"/>
    <n v="3.9766820000000003"/>
    <n v="3.79"/>
    <n v="3.81087"/>
    <n v="3.8015099999999999"/>
    <n v="324.14999999999998"/>
    <n v="0.38166060115749995"/>
    <n v="1.6146591112889999"/>
    <n v="0.36783444752249994"/>
    <n v="1.2329985101315"/>
    <n v="-1.3826153635000005E-2"/>
    <n v="244.1"/>
    <n v="0.28740815283833326"/>
    <n v="1.215913278006"/>
    <n v="0.27699641721500001"/>
    <n v="0.92850512516766681"/>
    <n v="-1.0411735623333251E-2"/>
    <n v="315.14999999999998"/>
    <n v="0.37106382370749996"/>
    <n v="1.569828224349"/>
    <n v="0.35762155217250002"/>
    <n v="1.1987644006415001"/>
    <n v="-1.3442271534999939E-2"/>
    <n v="272.85000000000002"/>
    <n v="0.32125896969250001"/>
    <n v="1.3591230557310001"/>
    <n v="0.30962094402750007"/>
    <n v="1.0378640860385002"/>
    <n v="-1.163802566499994E-2"/>
    <n v="232.1"/>
    <n v="0.27327911623833329"/>
    <n v="1.156138762086"/>
    <n v="0.26337922341499997"/>
    <n v="0.88285964584766674"/>
    <n v="-9.8998928233333117E-3"/>
  </r>
  <r>
    <x v="262"/>
    <n v="3.9035700000000002"/>
    <n v="4.0171419999999998"/>
    <n v="3.8"/>
    <n v="3.8638699999999999"/>
    <n v="3.8352400000000002"/>
    <n v="334.88"/>
    <n v="0.3954234184506667"/>
    <n v="1.6766435151647998"/>
    <n v="0.38225076295466665"/>
    <n v="1.2812200967141332"/>
    <n v="-1.3172655496000052E-2"/>
    <n v="240.36"/>
    <n v="0.28381501689800004"/>
    <n v="1.2034102822056001"/>
    <n v="0.27436034813600002"/>
    <n v="0.91959526530760005"/>
    <n v="-9.454668762000018E-3"/>
    <n v="325.38"/>
    <n v="0.38420590030899998"/>
    <n v="1.6290798702947999"/>
    <n v="0.37140693158799998"/>
    <n v="1.2448739699858"/>
    <n v="-1.2798968721000004E-2"/>
    <n v="270.86"/>
    <n v="0.31982915408966672"/>
    <n v="1.3561146157356001"/>
    <n v="0.3091747541026667"/>
    <n v="1.0362854616459334"/>
    <n v="-1.0654399987000018E-2"/>
    <n v="230.61"/>
    <n v="0.27230230091050001"/>
    <n v="1.1545949624706"/>
    <n v="0.26323115278600001"/>
    <n v="0.8822926615601"/>
    <n v="-9.0711481244999947E-3"/>
  </r>
  <r>
    <x v="263"/>
    <n v="3.9107099999999999"/>
    <n v="4.0322899999999997"/>
    <n v="3.81"/>
    <n v="3.8744700000000001"/>
    <n v="3.8455699999999999"/>
    <n v="331.86"/>
    <n v="0.39232737541899998"/>
    <n v="1.6646903024220001"/>
    <n v="0.37948347527300003"/>
    <n v="1.2723629270030001"/>
    <n v="-1.2843900145999954E-2"/>
    <n v="236.55"/>
    <n v="0.27965118018249996"/>
    <n v="1.186592210685"/>
    <n v="0.2704960407275"/>
    <n v="0.90694103050250008"/>
    <n v="-9.155139454999961E-3"/>
    <n v="322.61"/>
    <n v="0.38139195619816668"/>
    <n v="1.6182900574470001"/>
    <n v="0.36890605664383336"/>
    <n v="1.2368981012488334"/>
    <n v="-1.2485899554333324E-2"/>
    <n v="266.3"/>
    <n v="0.31482185281166664"/>
    <n v="1.3358254310100002"/>
    <n v="0.30451530604833332"/>
    <n v="1.0210035781983335"/>
    <n v="-1.0306546763333313E-2"/>
    <n v="227.55"/>
    <n v="0.26901131283250002"/>
    <n v="1.1414460263850001"/>
    <n v="0.26020449827750003"/>
    <n v="0.87243471355250013"/>
    <n v="-8.8068145549999866E-3"/>
  </r>
  <r>
    <x v="264"/>
    <n v="3.9385699999999999"/>
    <n v="4.0601440000000002"/>
    <n v="3.8"/>
    <n v="3.9106000000000001"/>
    <n v="3.8610199999999999"/>
    <n v="322.98"/>
    <n v="0.38361402048899995"/>
    <n v="1.6258137267456003"/>
    <n v="0.37031884485400002"/>
    <n v="1.2421997062566004"/>
    <n v="-1.3295175634999934E-2"/>
    <n v="227.97"/>
    <n v="0.27076750340849998"/>
    <n v="1.1475532704384002"/>
    <n v="0.261383327331"/>
    <n v="0.87678576702990019"/>
    <n v="-9.3841760774999727E-3"/>
    <n v="315.23"/>
    <n v="0.37440908935149997"/>
    <n v="1.5868018486656001"/>
    <n v="0.36143293536233329"/>
    <n v="1.2123927593141002"/>
    <n v="-1.2976153989166683E-2"/>
    <n v="252.22"/>
    <n v="0.29957002987099995"/>
    <n v="1.2696226953984"/>
    <n v="0.28918762477266663"/>
    <n v="0.97005266552739999"/>
    <n v="-1.0382405098333325E-2"/>
    <n v="219.72"/>
    <n v="0.26096870574599995"/>
    <n v="1.1060244969984001"/>
    <n v="0.251924133356"/>
    <n v="0.84505579125240016"/>
    <n v="-9.0445723899999497E-3"/>
  </r>
  <r>
    <x v="265"/>
    <n v="3.9567100000000002"/>
    <n v="4.0792019999999996"/>
    <n v="3.8"/>
    <n v="3.93153"/>
    <n v="3.8725700000000001"/>
    <n v="322.31"/>
    <n v="0.38397783551983333"/>
    <n v="1.6263109148705999"/>
    <n v="0.37028897527883325"/>
    <n v="1.2423330793507665"/>
    <n v="-1.3688860241000078E-2"/>
    <n v="221.33"/>
    <n v="0.26367724965283335"/>
    <n v="1.1167863075558"/>
    <n v="0.2542771210898333"/>
    <n v="0.85310905790296665"/>
    <n v="-9.4001285630000431E-3"/>
    <n v="315.56"/>
    <n v="0.37593635250733332"/>
    <n v="1.5922517833656"/>
    <n v="0.36253417219133327"/>
    <n v="1.2163154308582667"/>
    <n v="-1.3402180316000045E-2"/>
    <n v="244.58"/>
    <n v="0.29137569114033335"/>
    <n v="1.2341010938508001"/>
    <n v="0.28098810950233327"/>
    <n v="0.94272540271046679"/>
    <n v="-1.0387581638000076E-2"/>
    <n v="212.08"/>
    <n v="0.25265743959866671"/>
    <n v="1.0701126829007999"/>
    <n v="0.24365016871066664"/>
    <n v="0.81745524330213315"/>
    <n v="-9.007270888000074E-3"/>
  </r>
  <r>
    <x v="266"/>
    <n v="3.9790000000000001"/>
    <n v="4.0984059999999998"/>
    <n v="3.8"/>
    <n v="3.95079"/>
    <n v="3.8831899999999999"/>
    <n v="316.73"/>
    <n v="0.37873042538333335"/>
    <n v="1.6019873303994003"/>
    <n v="0.36454546645883329"/>
    <n v="1.2232569050160671"/>
    <n v="-1.4184958924500057E-2"/>
    <n v="223.46"/>
    <n v="0.26720266743333332"/>
    <n v="1.1302373909987999"/>
    <n v="0.25719486608433328"/>
    <n v="0.86303472356546662"/>
    <n v="-1.0007801349000034E-2"/>
    <n v="306.73"/>
    <n v="0.36677290871666668"/>
    <n v="1.5514083725994001"/>
    <n v="0.35303580629216663"/>
    <n v="1.1846354638827334"/>
    <n v="-1.3737102424500047E-2"/>
    <n v="247.21"/>
    <n v="0.29560176951666667"/>
    <n v="1.2503624157738"/>
    <n v="0.28453030898016662"/>
    <n v="0.95476064625713342"/>
    <n v="-1.1071460536500044E-2"/>
    <n v="214.71"/>
    <n v="0.25673984034999997"/>
    <n v="1.0859808029238001"/>
    <n v="0.24712391343849993"/>
    <n v="0.82924096257380009"/>
    <n v="-9.615926911500039E-3"/>
  </r>
  <r>
    <x v="267"/>
    <n v="4.01614"/>
    <n v="4.1548940000000005"/>
    <n v="3.8"/>
    <n v="4.0189500000000002"/>
    <n v="3.9207999999999998"/>
    <n v="308.88"/>
    <n v="0.37161901576799999"/>
    <n v="1.5732750969935998"/>
    <n v="0.35781441695999999"/>
    <n v="1.2016560812255999"/>
    <n v="-1.3804598808000001E-2"/>
    <n v="230.38"/>
    <n v="0.27717427108466669"/>
    <n v="1.1734366642236"/>
    <n v="0.26687802829333335"/>
    <n v="0.8962623931389333"/>
    <n v="-1.0296242791333343E-2"/>
    <n v="289.14"/>
    <n v="0.34786947105400001"/>
    <n v="1.4727297382308"/>
    <n v="0.33494710087999996"/>
    <n v="1.1248602671768"/>
    <n v="-1.2922370174000053E-2"/>
    <n v="246.13"/>
    <n v="0.2961233759096667"/>
    <n v="1.2536590249385999"/>
    <n v="0.28512322729333328"/>
    <n v="0.95753564902893329"/>
    <n v="-1.1000148616333416E-2"/>
    <n v="222.38"/>
    <n v="0.26754932895133338"/>
    <n v="1.1326887984635998"/>
    <n v="0.25761062562666664"/>
    <n v="0.8651394695122665"/>
    <n v="-9.9387033246667311E-3"/>
  </r>
  <r>
    <x v="268"/>
    <n v="4.0435699999999999"/>
    <n v="4.1906179999999997"/>
    <n v="3.79"/>
    <n v="4.0553299999999997"/>
    <n v="3.9363899999999998"/>
    <n v="299.68"/>
    <n v="0.36218067642399998"/>
    <n v="1.5331596854112002"/>
    <n v="0.34808351944799992"/>
    <n v="1.1709790089872003"/>
    <n v="-1.4097156976000058E-2"/>
    <n v="218.05"/>
    <n v="0.26352608280250001"/>
    <n v="1.1155414755870001"/>
    <n v="0.2532688581675"/>
    <n v="0.85201539278450011"/>
    <n v="-1.0257224635000006E-2"/>
    <n v="281.68"/>
    <n v="0.34042663152399993"/>
    <n v="1.4410718772912001"/>
    <n v="0.32717620714799994"/>
    <n v="1.1006452457672002"/>
    <n v="-1.3250424375999992E-2"/>
    <n v="233.8"/>
    <n v="0.28256087209000003"/>
    <n v="1.1961183076920001"/>
    <n v="0.27156275642999994"/>
    <n v="0.91355743560200009"/>
    <n v="-1.0998115660000085E-2"/>
    <n v="216.3"/>
    <n v="0.26141110621499997"/>
    <n v="1.1065884942420001"/>
    <n v="0.25123620280499998"/>
    <n v="0.84517738802700015"/>
    <n v="-1.0174903409999991E-2"/>
  </r>
  <r>
    <x v="269"/>
    <n v="4.1201400000000001"/>
    <n v="4.2361400000000007"/>
    <n v="3.81"/>
    <n v="4.1239600000000003"/>
    <n v="3.9832200000000002"/>
    <n v="300.14"/>
    <n v="0.36729465422066665"/>
    <n v="1.5441207135479997"/>
    <n v="0.351405502742"/>
    <n v="1.176826059327333"/>
    <n v="-1.5889151478666652E-2"/>
    <n v="216.28"/>
    <n v="0.2646714460413333"/>
    <n v="1.1126888382960001"/>
    <n v="0.253221770284"/>
    <n v="0.84801739225466677"/>
    <n v="-1.14496757573333E-2"/>
    <n v="279.64"/>
    <n v="0.34220789333733331"/>
    <n v="1.4386550154479998"/>
    <n v="0.32740399409199999"/>
    <n v="1.0964471221106664"/>
    <n v="-1.4803899245333318E-2"/>
    <n v="229.28"/>
    <n v="0.28058012367466667"/>
    <n v="1.1795695248960001"/>
    <n v="0.26844223918400001"/>
    <n v="0.89898940122133342"/>
    <n v="-1.2137884490666662E-2"/>
    <n v="211.78"/>
    <n v="0.2591645960913333"/>
    <n v="1.089537831396"/>
    <n v="0.24795314643400002"/>
    <n v="0.83037323530466667"/>
    <n v="-1.1211449657333283E-2"/>
  </r>
  <r>
    <x v="270"/>
    <n v="4.1420000000000003"/>
    <n v="4.2426960000000005"/>
    <n v="3.82"/>
    <n v="4.1294199999999996"/>
    <n v="3.99071"/>
    <n v="311.64999999999998"/>
    <n v="0.38273113199999992"/>
    <n v="1.6046230462919999"/>
    <n v="0.36534443301416664"/>
    <n v="1.2218919142919999"/>
    <n v="-1.7386698985833282E-2"/>
    <n v="224.97"/>
    <n v="0.27628115759999999"/>
    <n v="1.1583251940455999"/>
    <n v="0.26373026502549995"/>
    <n v="0.88204403644559992"/>
    <n v="-1.2550892574500039E-2"/>
    <n v="296.35000000000002"/>
    <n v="0.36394150800000002"/>
    <n v="1.5258464295480001"/>
    <n v="0.34740838351916664"/>
    <n v="1.161904921548"/>
    <n v="-1.6533124480833383E-2"/>
    <n v="233.47"/>
    <n v="0.28671983759999997"/>
    <n v="1.2020899811256001"/>
    <n v="0.27369473696716662"/>
    <n v="0.91537014352560009"/>
    <n v="-1.3025100632833353E-2"/>
    <n v="218.22"/>
    <n v="0.26799161760000001"/>
    <n v="1.1235708043055999"/>
    <n v="0.25581730201299996"/>
    <n v="0.85557918670559985"/>
    <n v="-1.2174315587000051E-2"/>
  </r>
  <r>
    <x v="271"/>
    <n v="4.1722900000000003"/>
    <n v="4.2890800000000002"/>
    <n v="3.82"/>
    <n v="4.1812199999999997"/>
    <n v="4.0192899999999998"/>
    <n v="300.24"/>
    <n v="0.37052243600400003"/>
    <n v="1.5546488448960001"/>
    <n v="0.35367046520399992"/>
    <n v="1.184126408892"/>
    <n v="-1.6851970800000116E-2"/>
    <n v="218.45"/>
    <n v="0.26958641801583333"/>
    <n v="1.13113855638"/>
    <n v="0.25732518359916662"/>
    <n v="0.86155213836416666"/>
    <n v="-1.2261234416666711E-2"/>
    <n v="288.49"/>
    <n v="0.35602190768316666"/>
    <n v="1.493807105196"/>
    <n v="0.33982944479983329"/>
    <n v="1.1377851975128332"/>
    <n v="-1.6192462883333369E-2"/>
    <n v="227.45"/>
    <n v="0.28069320566583333"/>
    <n v="1.17774073998"/>
    <n v="0.26792681624916659"/>
    <n v="0.89704753431416662"/>
    <n v="-1.2766389416666746E-2"/>
    <n v="212.2"/>
    <n v="0.26187337103666669"/>
    <n v="1.0987759288799999"/>
    <n v="0.24996293870333328"/>
    <n v="0.83690255784333312"/>
    <n v="-1.1910432333333415E-2"/>
  </r>
  <r>
    <x v="272"/>
    <n v="4.1848599999999996"/>
    <n v="4.28599"/>
    <n v="3.81"/>
    <n v="4.1884899999999998"/>
    <n v="4.0188199999999998"/>
    <n v="290.95"/>
    <n v="0.35978311587166661"/>
    <n v="1.5059786430149997"/>
    <n v="0.34270010300166664"/>
    <n v="1.1461955271433331"/>
    <n v="-1.7083012869999969E-2"/>
    <n v="212.29"/>
    <n v="0.2625136884976666"/>
    <n v="1.0988286857729999"/>
    <n v="0.25004916606366667"/>
    <n v="0.83631499727533321"/>
    <n v="-1.2464522433999925E-2"/>
    <n v="279.10000000000002"/>
    <n v="0.34512963615666664"/>
    <n v="1.44464216967"/>
    <n v="0.32874239129666666"/>
    <n v="1.0995125335133333"/>
    <n v="-1.6387244859999983E-2"/>
    <n v="230.04"/>
    <n v="0.28446299355599997"/>
    <n v="1.190703993948"/>
    <n v="0.27095628697200003"/>
    <n v="0.90624100039200006"/>
    <n v="-1.3506706583999939E-2"/>
    <n v="206.04"/>
    <n v="0.25478505995599993"/>
    <n v="1.0664782251479998"/>
    <n v="0.24268750377199996"/>
    <n v="0.81169316519199985"/>
    <n v="-1.2097556183999963E-2"/>
  </r>
  <r>
    <x v="273"/>
    <n v="4.2172900000000002"/>
    <n v="4.3096760000000005"/>
    <n v="3.81"/>
    <n v="4.2171399999999997"/>
    <n v="4.0346299999999999"/>
    <n v="276.73"/>
    <n v="0.34397885373716669"/>
    <n v="1.4365042898724003"/>
    <n v="0.32681857738016667"/>
    <n v="1.0925254361352337"/>
    <n v="-1.7160276357000015E-2"/>
    <n v="207.44"/>
    <n v="0.25785051645733331"/>
    <n v="1.0768201853472001"/>
    <n v="0.24498697536133332"/>
    <n v="0.81896966888986689"/>
    <n v="-1.2863541095999992E-2"/>
    <n v="264.48"/>
    <n v="0.32875195040799998"/>
    <n v="1.3729145903424003"/>
    <n v="0.31235130757600005"/>
    <n v="1.0441626399344002"/>
    <n v="-1.6400642831999934E-2"/>
    <n v="223.69"/>
    <n v="0.27804946985316664"/>
    <n v="1.1611738683971999"/>
    <n v="0.26417825163216663"/>
    <n v="0.88312439854403335"/>
    <n v="-1.3871218221000015E-2"/>
    <n v="201.19"/>
    <n v="0.25008168822816668"/>
    <n v="1.0443764610972002"/>
    <n v="0.23760571525716664"/>
    <n v="0.79429477286903349"/>
    <n v="-1.2475972971000032E-2"/>
  </r>
  <r>
    <x v="274"/>
    <n v="4.2702900000000001"/>
    <n v="4.3768899999999995"/>
    <n v="3.8"/>
    <n v="4.2977100000000004"/>
    <n v="4.0746000000000002"/>
    <n v="262.12"/>
    <n v="0.32857375893533336"/>
    <n v="1.3717632642839999"/>
    <n v="0.31164206947999995"/>
    <n v="1.0431895053486664"/>
    <n v="-1.693168945533341E-2"/>
    <n v="195.86"/>
    <n v="0.24551524654766668"/>
    <n v="1.0250021095019999"/>
    <n v="0.23286363394000001"/>
    <n v="0.77948686295433323"/>
    <n v="-1.2651612607666674E-2"/>
    <n v="257.62"/>
    <n v="0.32293290011033338"/>
    <n v="1.3482132311339998"/>
    <n v="0.30629188897999998"/>
    <n v="1.0252803310236664"/>
    <n v="-1.6641011130333394E-2"/>
    <n v="205.61"/>
    <n v="0.25773710733516669"/>
    <n v="1.0760271813269999"/>
    <n v="0.24445569168999998"/>
    <n v="0.81829007399183329"/>
    <n v="-1.3281415645166716E-2"/>
    <n v="189.36"/>
    <n v="0.23736733935599999"/>
    <n v="0.99098539495200011"/>
    <n v="0.22513559544"/>
    <n v="0.75361805559600015"/>
    <n v="-1.2231743915999987E-2"/>
  </r>
  <r>
    <x v="275"/>
    <n v="4.2921399999999998"/>
    <n v="4.3934720000000009"/>
    <n v="3.8"/>
    <n v="4.3170799999999998"/>
    <n v="4.0852899999999996"/>
    <n v="278.85000000000002"/>
    <n v="0.350753638235"/>
    <n v="1.4622301053360003"/>
    <n v="0.33212406477249995"/>
    <n v="1.1114764671010002"/>
    <n v="-1.8629573462500049E-2"/>
    <n v="198.85"/>
    <n v="0.25012501690166661"/>
    <n v="1.0427271165359999"/>
    <n v="0.2368401301058333"/>
    <n v="0.79260209963433326"/>
    <n v="-1.3284886795833312E-2"/>
    <n v="276.85000000000002"/>
    <n v="0.34823792270166659"/>
    <n v="1.4517425306160001"/>
    <n v="0.32974196640583331"/>
    <n v="1.1035046079143336"/>
    <n v="-1.8495956295833282E-2"/>
    <n v="203.85"/>
    <n v="0.2564143057349999"/>
    <n v="1.068946053336"/>
    <n v="0.24279537602249998"/>
    <n v="0.81253174760100011"/>
    <n v="-1.3618929712499922E-2"/>
    <n v="192.85"/>
    <n v="0.24257787030166661"/>
    <n v="1.0112643923760001"/>
    <n v="0.22969383500583329"/>
    <n v="0.76868652207433352"/>
    <n v="-1.2884035295833318E-2"/>
  </r>
  <r>
    <x v="276"/>
    <n v="4.3178599999999996"/>
    <n v="4.4125220000000001"/>
    <n v="3.8"/>
    <n v="4.33561"/>
    <n v="4.09551"/>
    <n v="289.12"/>
    <n v="0.36514667716799992"/>
    <n v="1.5195536752031999"/>
    <n v="0.34494217648800002"/>
    <n v="1.1544069980352001"/>
    <n v="-2.0204500679999904E-2"/>
    <n v="208.34"/>
    <n v="0.26312485722599993"/>
    <n v="1.0949910510923999"/>
    <n v="0.24856548509100002"/>
    <n v="0.83186619386640004"/>
    <n v="-1.4559372134999915E-2"/>
    <n v="284.97000000000003"/>
    <n v="0.35990539773299995"/>
    <n v="1.4977421514342002"/>
    <n v="0.33999091046550001"/>
    <n v="1.1378367537012002"/>
    <n v="-1.9914487267499947E-2"/>
    <n v="212.59"/>
    <n v="0.26849243255099997"/>
    <n v="1.1173281537474"/>
    <n v="0.25363605872849998"/>
    <n v="0.84883572119640005"/>
    <n v="-1.4856373822499991E-2"/>
    <n v="201.59"/>
    <n v="0.25459988465099997"/>
    <n v="1.0595144762874"/>
    <n v="0.24051222107849998"/>
    <n v="0.8049145916364"/>
    <n v="-1.4087663572499992E-2"/>
  </r>
  <r>
    <x v="277"/>
    <n v="4.3262900000000002"/>
    <n v="4.3949559999999996"/>
    <n v="3.8"/>
    <n v="4.3257199999999996"/>
    <n v="4.0900499999999997"/>
    <n v="310.18"/>
    <n v="0.39226319705299995"/>
    <n v="1.6268079568103999"/>
    <n v="0.36973246628499995"/>
    <n v="1.2345447597574"/>
    <n v="-2.2530730767999996E-2"/>
    <n v="215.44"/>
    <n v="0.27245207032399998"/>
    <n v="1.1299229680031999"/>
    <n v="0.25680302577999997"/>
    <n v="0.85747089767919993"/>
    <n v="-1.5649044544000013E-2"/>
    <n v="303.43"/>
    <n v="0.38372693881549996"/>
    <n v="1.5914060814204001"/>
    <n v="0.36168651184749995"/>
    <n v="1.2076791426049001"/>
    <n v="-2.2040426968000015E-2"/>
    <n v="223.19"/>
    <n v="0.28225295941149992"/>
    <n v="1.1705695656732"/>
    <n v="0.26604097346749994"/>
    <n v="0.88831660626170006"/>
    <n v="-1.6211985943999974E-2"/>
    <n v="205.94"/>
    <n v="0.26043807724899998"/>
    <n v="1.0800981063432"/>
    <n v="0.245479089905"/>
    <n v="0.81966002909419999"/>
    <n v="-1.4958987343999974E-2"/>
  </r>
  <r>
    <x v="278"/>
    <n v="4.3391400000000004"/>
    <n v="4.3983639999999999"/>
    <n v="4.32"/>
    <n v="4.32456"/>
    <n v="4.3225199999999999"/>
    <n v="308.33999999999997"/>
    <n v="0.39072210647399996"/>
    <n v="1.6178196861287999"/>
    <n v="0.38175569233199996"/>
    <n v="1.2270975796547998"/>
    <n v="-8.966414142000001E-3"/>
    <n v="203.43"/>
    <n v="0.25778231212300001"/>
    <n v="1.0673706257676001"/>
    <n v="0.25186664231400002"/>
    <n v="0.80958831364460004"/>
    <n v="-5.9156698089999904E-3"/>
    <n v="302.83999999999997"/>
    <n v="0.38375261959066659"/>
    <n v="1.5889619048687997"/>
    <n v="0.37494614343199995"/>
    <n v="1.2052092852781331"/>
    <n v="-8.8064761586666429E-3"/>
    <n v="215.18"/>
    <n v="0.27267167046466667"/>
    <n v="1.1290213402775999"/>
    <n v="0.26641431496399998"/>
    <n v="0.85634966981293326"/>
    <n v="-6.2573555006666948E-3"/>
    <n v="196.18"/>
    <n v="0.24859526123133333"/>
    <n v="1.0293308231976002"/>
    <n v="0.242890418764"/>
    <n v="0.78073556196626681"/>
    <n v="-5.7048424673333265E-3"/>
  </r>
  <r>
    <x v="279"/>
    <n v="4.3528599999999997"/>
    <n v="4.3948240000000007"/>
    <n v="4.32"/>
    <n v="4.3210199999999999"/>
    <n v="4.3205600000000004"/>
    <n v="291.49"/>
    <n v="0.37016331617766668"/>
    <n v="1.5287598570888004"/>
    <n v="0.36078039882266671"/>
    <n v="1.1585965409111336"/>
    <n v="-9.3829173549999645E-3"/>
    <n v="200.23"/>
    <n v="0.25427219046366667"/>
    <n v="1.0501340909976"/>
    <n v="0.24782688687866669"/>
    <n v="0.79586190053393335"/>
    <n v="-6.4453035849999785E-3"/>
    <n v="283.99"/>
    <n v="0.3606390619276667"/>
    <n v="1.4894250636888002"/>
    <n v="0.35149756582266672"/>
    <n v="1.1287860017611335"/>
    <n v="-9.1414961049999799E-3"/>
    <n v="210.48"/>
    <n v="0.26728867127199996"/>
    <n v="1.1038916419776001"/>
    <n v="0.260513425312"/>
    <n v="0.83660297070560019"/>
    <n v="-6.7752459599999537E-3"/>
    <n v="192.98"/>
    <n v="0.24506541135533333"/>
    <n v="1.0121104573776001"/>
    <n v="0.23885348164533332"/>
    <n v="0.76704504602226675"/>
    <n v="-6.2119297100000082E-3"/>
  </r>
  <r>
    <x v="280"/>
    <n v="4.3538600000000001"/>
    <n v="4.3956299999999997"/>
    <n v="4.3"/>
    <n v="4.3210499999999996"/>
    <n v="4.3116099999999999"/>
    <n v="285.85000000000002"/>
    <n v="0.36305777056499999"/>
    <n v="1.4993252413650002"/>
    <n v="0.35329230083583335"/>
    <n v="1.1362674708000002"/>
    <n v="-9.7654697291666426E-3"/>
    <n v="208.51"/>
    <n v="0.264828321639"/>
    <n v="1.0936655801190001"/>
    <n v="0.2577050118848333"/>
    <n v="0.82883725848000012"/>
    <n v="-7.1233097541666957E-3"/>
    <n v="277.85000000000002"/>
    <n v="0.35289697936500003"/>
    <n v="1.457364066165"/>
    <n v="0.3434048129691667"/>
    <n v="1.1044670867999999"/>
    <n v="-9.4921663958333347E-3"/>
    <n v="221.51"/>
    <n v="0.28133960733899999"/>
    <n v="1.1618524898190001"/>
    <n v="0.27377217966816664"/>
    <n v="0.88051288248000015"/>
    <n v="-7.5674276708333488E-3"/>
    <n v="201.26"/>
    <n v="0.25562010461399998"/>
    <n v="1.0556382650939999"/>
    <n v="0.24874447600566665"/>
    <n v="0.80001816047999996"/>
    <n v="-6.8756286083333229E-3"/>
  </r>
  <r>
    <x v="281"/>
    <n v="4.3887099999999997"/>
    <n v="4.410444"/>
    <n v="4.3"/>
    <n v="4.3233600000000001"/>
    <n v="4.3128900000000003"/>
    <n v="298.64"/>
    <n v="0.38136651028933327"/>
    <n v="1.5691978235808"/>
    <n v="0.36917573680400001"/>
    <n v="1.1878313132914666"/>
    <n v="-1.2190773485333262E-2"/>
    <n v="218.38"/>
    <n v="0.27887362214366662"/>
    <n v="1.1474732812535999"/>
    <n v="0.26995913944300004"/>
    <n v="0.86859965910993331"/>
    <n v="-8.9144827006665817E-3"/>
    <n v="300.14"/>
    <n v="0.3832820265143333"/>
    <n v="1.5770795431608"/>
    <n v="0.371030021579"/>
    <n v="1.1937975166464667"/>
    <n v="-1.2252004935333294E-2"/>
    <n v="225.88"/>
    <n v="0.28845120326866663"/>
    <n v="1.1868818791535998"/>
    <n v="0.279230563318"/>
    <n v="0.89843067588493319"/>
    <n v="-9.2206399506666314E-3"/>
    <n v="210.38"/>
    <n v="0.26865753561033329"/>
    <n v="1.1054374434936001"/>
    <n v="0.26006962064299999"/>
    <n v="0.83677990788326673"/>
    <n v="-8.5879149673332988E-3"/>
  </r>
  <r>
    <x v="282"/>
    <n v="4.3868600000000004"/>
    <n v="4.4133640000000005"/>
    <n v="4.3"/>
    <n v="4.3224999999999998"/>
    <n v="4.3124099999999999"/>
    <n v="319.86"/>
    <n v="0.40834731785399997"/>
    <n v="1.6812862976952003"/>
    <n v="0.39537723474899999"/>
    <n v="1.2729389798412003"/>
    <n v="-1.2970083104999974E-2"/>
    <n v="237.65"/>
    <n v="0.30339442283499996"/>
    <n v="1.2491642863980001"/>
    <n v="0.29375789357249998"/>
    <n v="0.94576986356300019"/>
    <n v="-9.636529262499971E-3"/>
    <n v="312.48"/>
    <n v="0.39892568587199995"/>
    <n v="1.6424946611136002"/>
    <n v="0.38625485623200001"/>
    <n v="1.2435689752416001"/>
    <n v="-1.2670829639999937E-2"/>
    <n v="245.15"/>
    <n v="0.31296925208499998"/>
    <n v="1.2885866812980002"/>
    <n v="0.30302860344749999"/>
    <n v="0.97561742921300021"/>
    <n v="-9.9406486374999936E-3"/>
    <n v="228.9"/>
    <n v="0.29222378870999999"/>
    <n v="1.2031714923480001"/>
    <n v="0.282942065385"/>
    <n v="0.91094770363800015"/>
    <n v="-9.2817233249999909E-3"/>
  </r>
  <r>
    <x v="283"/>
    <n v="4.3835699999999997"/>
    <n v="4.425916"/>
    <n v="4.3"/>
    <n v="4.3230399999999998"/>
    <n v="4.31271"/>
    <n v="325.99"/>
    <n v="0.41596043105283331"/>
    <n v="1.7160853858092002"/>
    <n v="0.40297389135849998"/>
    <n v="1.3001249547563669"/>
    <n v="-1.2986539694333332E-2"/>
    <n v="239.96"/>
    <n v="0.30618689234466667"/>
    <n v="1.2632039301168003"/>
    <n v="0.29662754983399997"/>
    <n v="0.95701703777213365"/>
    <n v="-9.5593425106667018E-3"/>
    <n v="331.49"/>
    <n v="0.42297838366116663"/>
    <n v="1.7450386347492004"/>
    <n v="0.40977273918349993"/>
    <n v="1.3220602510880337"/>
    <n v="-1.32056444776667E-2"/>
    <n v="248.46"/>
    <n v="0.31703281910299996"/>
    <n v="1.3079498602968003"/>
    <n v="0.30713486010899999"/>
    <n v="0.99091704119380031"/>
    <n v="-9.8979589939999779E-3"/>
    <n v="229.71"/>
    <n v="0.29310798066549998"/>
    <n v="1.2092456025468004"/>
    <n v="0.28395696979649998"/>
    <n v="0.91613762188130043"/>
    <n v="-9.151010868999998E-3"/>
  </r>
  <r>
    <x v="284"/>
    <n v="4.3687100000000001"/>
    <n v="4.437549999999999"/>
    <n v="4.3"/>
    <n v="4.3340699999999996"/>
    <n v="4.3188000000000004"/>
    <n v="326.33"/>
    <n v="0.41543249746949995"/>
    <n v="1.7202670326449996"/>
    <n v="0.40378834145999998"/>
    <n v="1.3048345351754995"/>
    <n v="-1.1644156009499973E-2"/>
    <n v="240.42"/>
    <n v="0.30606527454299998"/>
    <n v="1.2673876137299998"/>
    <n v="0.29748657203999995"/>
    <n v="0.96132233918699983"/>
    <n v="-8.5787025030000241E-3"/>
    <n v="328.08"/>
    <n v="0.41766032473199993"/>
    <n v="1.7294922565199997"/>
    <n v="0.40595372495999998"/>
    <n v="1.3118319317879998"/>
    <n v="-1.1706599771999948E-2"/>
    <n v="249.92"/>
    <n v="0.31815919396799996"/>
    <n v="1.3174674004799996"/>
    <n v="0.30924151104000003"/>
    <n v="0.99930820651199959"/>
    <n v="-8.917682927999937E-3"/>
    <n v="229.87"/>
    <n v="0.29263465876049999"/>
    <n v="1.2117726926549999"/>
    <n v="0.28443240294"/>
    <n v="0.91913803389449988"/>
    <n v="-8.2022558204999929E-3"/>
  </r>
  <r>
    <x v="285"/>
    <n v="4.3915699999999998"/>
    <n v="4.4498159999999993"/>
    <n v="4.3"/>
    <n v="4.35806"/>
    <n v="4.3320299999999996"/>
    <n v="334.5"/>
    <n v="0.42734985772499989"/>
    <n v="1.7659205247599998"/>
    <n v="0.41477530027499998"/>
    <n v="1.3385706670349999"/>
    <n v="-1.2574557449999912E-2"/>
    <n v="254.63"/>
    <n v="0.32530969887149996"/>
    <n v="1.3442641052903999"/>
    <n v="0.31573762244849995"/>
    <n v="1.0189544064188998"/>
    <n v="-9.5720764230000088E-3"/>
    <n v="338.5"/>
    <n v="0.43246016992499992"/>
    <n v="1.7870376610799998"/>
    <n v="0.41973524407499996"/>
    <n v="1.3545774911549999"/>
    <n v="-1.2724925849999957E-2"/>
    <n v="266.08"/>
    <n v="0.33993796754399991"/>
    <n v="1.4047119080063997"/>
    <n v="0.32993546157599996"/>
    <n v="1.0647739404623997"/>
    <n v="-1.0002505967999953E-2"/>
    <n v="244.08"/>
    <n v="0.31183125044399995"/>
    <n v="1.2885676582463998"/>
    <n v="0.30265577067599997"/>
    <n v="0.9767364078023999"/>
    <n v="-9.1754797679999833E-3"/>
  </r>
  <r>
    <x v="286"/>
    <n v="4.4012900000000004"/>
    <n v="4.4569559999999999"/>
    <n v="4.3099999999999996"/>
    <n v="4.3597000000000001"/>
    <n v="4.3374199999999998"/>
    <n v="306.64999999999998"/>
    <n v="0.39236046890249998"/>
    <n v="1.6202718361619999"/>
    <n v="0.3805695055283333"/>
    <n v="1.2279113672594999"/>
    <n v="-1.1790963374166685E-2"/>
    <n v="243.12"/>
    <n v="0.311073462252"/>
    <n v="1.2845931479135999"/>
    <n v="0.30172528349599997"/>
    <n v="0.97351968566159996"/>
    <n v="-9.3481787560000251E-3"/>
    <n v="328.65"/>
    <n v="0.42050959760249995"/>
    <n v="1.7365150463219998"/>
    <n v="0.40787271479499992"/>
    <n v="1.3160054487194999"/>
    <n v="-1.2636882807500027E-2"/>
    <n v="254.62"/>
    <n v="0.325787779527"/>
    <n v="1.3453566441335998"/>
    <n v="0.3159974156126667"/>
    <n v="1.0195688646065997"/>
    <n v="-9.7903639143332999E-3"/>
    <n v="232.62"/>
    <n v="0.29763865082699997"/>
    <n v="1.2291134339735998"/>
    <n v="0.28869420634600002"/>
    <n v="0.93147478314659993"/>
    <n v="-8.9444444809999579E-3"/>
  </r>
  <r>
    <x v="287"/>
    <n v="4.38429"/>
    <n v="4.4600040000000005"/>
    <n v="4.3"/>
    <n v="4.36388"/>
    <n v="4.3352399999999998"/>
    <n v="296.69"/>
    <n v="0.37861625085316658"/>
    <n v="1.5682150806588"/>
    <n v="0.36808031919399992"/>
    <n v="1.1895988298056335"/>
    <n v="-1.0535931659166664E-2"/>
    <n v="227.92"/>
    <n v="0.29085650306533328"/>
    <n v="1.2047173183583999"/>
    <n v="0.2827627029919999"/>
    <n v="0.91386081529306662"/>
    <n v="-8.0938000733333793E-3"/>
    <n v="308.44"/>
    <n v="0.39361082750733328"/>
    <n v="1.6303220852688001"/>
    <n v="0.38265763474399989"/>
    <n v="1.2367112577614667"/>
    <n v="-1.0953192763333397E-2"/>
    <n v="241.67"/>
    <n v="0.3084033480861666"/>
    <n v="1.2773957280083998"/>
    <n v="0.29982126374199991"/>
    <n v="0.9689923799222333"/>
    <n v="-8.582084344166685E-3"/>
    <n v="220.92"/>
    <n v="0.28192356378199995"/>
    <n v="1.1677174007183999"/>
    <n v="0.27407834479199994"/>
    <n v="0.88579383693640001"/>
    <n v="-7.8452189900000135E-3"/>
  </r>
  <r>
    <x v="288"/>
    <n v="4.3951399999999996"/>
    <n v="4.488162"/>
    <n v="4.3099999999999996"/>
    <n v="4.3966099999999999"/>
    <n v="4.35778"/>
    <n v="294.98"/>
    <n v="0.37706883377799999"/>
    <n v="1.5644093388588003"/>
    <n v="0.36727754297266668"/>
    <n v="1.1873405050808004"/>
    <n v="-9.7912908053333081E-3"/>
    <n v="227.71"/>
    <n v="0.29107852783099997"/>
    <n v="1.2076467914826001"/>
    <n v="0.28352013462033337"/>
    <n v="0.91656826365160016"/>
    <n v="-7.5583932106665919E-3"/>
    <n v="314.98"/>
    <n v="0.402634555778"/>
    <n v="1.6704781800588002"/>
    <n v="0.39217940363933335"/>
    <n v="1.2678436242808002"/>
    <n v="-1.0455152138666657E-2"/>
    <n v="240.96"/>
    <n v="0.30801581865600003"/>
    <n v="1.2779173987776002"/>
    <n v="0.300017617312"/>
    <n v="0.96990158012160022"/>
    <n v="-7.9982013440000332E-3"/>
    <n v="220.21"/>
    <n v="0.281491382081"/>
    <n v="1.1678709760326003"/>
    <n v="0.27418193687033332"/>
    <n v="0.88637959395160026"/>
    <n v="-7.3094452106666763E-3"/>
  </r>
  <r>
    <x v="289"/>
    <n v="4.4015700000000004"/>
    <n v="4.5099619999999998"/>
    <n v="4.3099999999999996"/>
    <n v="4.4129100000000001"/>
    <n v="4.3667800000000003"/>
    <n v="300.2"/>
    <n v="0.38412432727666668"/>
    <n v="1.5962162532119994"/>
    <n v="0.37431278560666664"/>
    <n v="1.2120919259353329"/>
    <n v="-9.8115416700000346E-3"/>
    <n v="228.21"/>
    <n v="0.29200870329049999"/>
    <n v="1.2134327486525998"/>
    <n v="0.28455003598699996"/>
    <n v="0.92142404536209976"/>
    <n v="-7.4586673035000328E-3"/>
    <n v="336.7"/>
    <n v="0.43082831776833336"/>
    <n v="1.7902931794019998"/>
    <n v="0.41982383382333333"/>
    <n v="1.3594648616336664"/>
    <n v="-1.1004483945000032E-2"/>
    <n v="241.71"/>
    <n v="0.30928278196550002"/>
    <n v="1.2852146254625998"/>
    <n v="0.30138288943699998"/>
    <n v="0.97593184349709983"/>
    <n v="-7.899892528500041E-3"/>
    <n v="220.96"/>
    <n v="0.28273188326133336"/>
    <n v="1.1748832222176"/>
    <n v="0.27551017024533331"/>
    <n v="0.89215133895626664"/>
    <n v="-7.2217130160000531E-3"/>
  </r>
  <r>
    <x v="290"/>
    <n v="4.4042899999999996"/>
    <n v="4.5138420000000004"/>
    <n v="4.3099999999999996"/>
    <n v="4.4330499999999997"/>
    <n v="4.3778899999999998"/>
    <n v="304.85000000000002"/>
    <n v="0.39023874412250004"/>
    <n v="1.621686297231"/>
    <n v="0.38078250035583333"/>
    <n v="1.2314475531085001"/>
    <n v="-9.4562437666667054E-3"/>
    <n v="231.54"/>
    <n v="0.29639455080899996"/>
    <n v="1.2317049213083999"/>
    <n v="0.28921233436900001"/>
    <n v="0.93531037049939991"/>
    <n v="-7.1822164399999444E-3"/>
    <n v="323.35000000000002"/>
    <n v="0.41392060984750001"/>
    <n v="1.7200992757410003"/>
    <n v="0.40389050841416668"/>
    <n v="1.3061786658935004"/>
    <n v="-1.0030101433333327E-2"/>
    <n v="245.29"/>
    <n v="0.31399593749649995"/>
    <n v="1.3048497026334001"/>
    <n v="0.30638720522316665"/>
    <n v="0.99085376513690004"/>
    <n v="-7.6087322733333074E-3"/>
    <n v="224.29"/>
    <n v="0.28711381964649996"/>
    <n v="1.1931376729733998"/>
    <n v="0.28015649337316662"/>
    <n v="0.90602385332689983"/>
    <n v="-6.9573262733333419E-3"/>
  </r>
  <r>
    <x v="291"/>
    <n v="4.4298599999999997"/>
    <n v="4.5078620000000003"/>
    <n v="4.3099999999999996"/>
    <n v="4.4295099999999996"/>
    <n v="4.3759399999999999"/>
    <n v="314.82"/>
    <n v="0.40459792249799992"/>
    <n v="1.6735368603492"/>
    <n v="0.39311408644199997"/>
    <n v="1.2689389378512002"/>
    <n v="-1.1483836055999952E-2"/>
    <n v="234.32"/>
    <n v="0.30114155771466661"/>
    <n v="1.2456106890192"/>
    <n v="0.29259415772533326"/>
    <n v="0.94446913130453347"/>
    <n v="-8.5473999893333485E-3"/>
    <n v="341.57"/>
    <n v="0.43897627973966657"/>
    <n v="1.8157359297041999"/>
    <n v="0.42651667145033323"/>
    <n v="1.3767596499645334"/>
    <n v="-1.2459608289333346E-2"/>
    <n v="248.07"/>
    <n v="0.31881267592299994"/>
    <n v="1.3187036685942"/>
    <n v="0.30976371076699993"/>
    <n v="0.99989099267120007"/>
    <n v="-9.0489651560000106E-3"/>
    <n v="227.07"/>
    <n v="0.29182405902299996"/>
    <n v="1.2070707543342001"/>
    <n v="0.28354112066699999"/>
    <n v="0.91524669531120018"/>
    <n v="-8.2829383559999692E-3"/>
  </r>
  <r>
    <x v="292"/>
    <n v="4.4234299999999998"/>
    <n v="4.514278"/>
    <n v="4.3"/>
    <n v="4.43445"/>
    <n v="4.37418"/>
    <n v="320.79000000000002"/>
    <n v="0.41186130259049991"/>
    <n v="1.7065691619606"/>
    <n v="0.40045681710300002"/>
    <n v="1.2947078593701002"/>
    <n v="-1.1404485487499894E-2"/>
    <n v="246.2"/>
    <n v="0.31609542908999994"/>
    <n v="1.3097581834680001"/>
    <n v="0.30734271134000002"/>
    <n v="0.99366275437800011"/>
    <n v="-8.7527177499999165E-3"/>
    <n v="377.04"/>
    <n v="0.48408050602799996"/>
    <n v="2.0058132635855999"/>
    <n v="0.47067626272800001"/>
    <n v="1.5217327575575998"/>
    <n v="-1.3404243299999952E-2"/>
    <n v="260.45"/>
    <n v="0.33439096062749996"/>
    <n v="1.3855666892129999"/>
    <n v="0.32513163756500002"/>
    <n v="1.0511757285854999"/>
    <n v="-9.2593230624999356E-3"/>
    <n v="237.95"/>
    <n v="0.30550327925249993"/>
    <n v="1.265869048563"/>
    <n v="0.29704385931499994"/>
    <n v="0.96036576931050011"/>
    <n v="-8.4594199374999901E-3"/>
  </r>
  <r>
    <x v="293"/>
    <n v="4.4589999999999996"/>
    <n v="4.5498440000000002"/>
    <n v="4.3"/>
    <n v="4.47804"/>
    <n v="4.3982299999999999"/>
    <n v="321.64999999999998"/>
    <n v="0.41523460358333331"/>
    <n v="1.7183513482379997"/>
    <n v="0.40306463810083326"/>
    <n v="1.3031167446546665"/>
    <n v="-1.2169965482500045E-2"/>
    <n v="250.28"/>
    <n v="0.32309938313333331"/>
    <n v="1.3370712744816"/>
    <n v="0.31362977653933333"/>
    <n v="1.0139718913482667"/>
    <n v="-9.4696065939999796E-3"/>
    <n v="364.65"/>
    <n v="0.47074552524999996"/>
    <n v="1.9480703221979998"/>
    <n v="0.45694860961749995"/>
    <n v="1.4773247969479999"/>
    <n v="-1.3796915632500018E-2"/>
    <n v="265.27999999999997"/>
    <n v="0.34246365813333324"/>
    <n v="1.4172058002815997"/>
    <n v="0.33242651078933327"/>
    <n v="1.0747421421482666"/>
    <n v="-1.0037147343999964E-2"/>
    <n v="243.78"/>
    <n v="0.31470819729999999"/>
    <n v="1.3023463133016"/>
    <n v="0.30548452503099999"/>
    <n v="0.98763811600160001"/>
    <n v="-9.223672269000005E-3"/>
  </r>
  <r>
    <x v="294"/>
    <n v="4.4544300000000003"/>
    <n v="4.5424519999999999"/>
    <n v="4.3"/>
    <n v="4.4828200000000002"/>
    <n v="4.4008700000000003"/>
    <n v="321.08999999999997"/>
    <n v="0.41422064002549996"/>
    <n v="1.7138643559883999"/>
    <n v="0.40253101607949993"/>
    <n v="1.2996437159629"/>
    <n v="-1.1689623946000038E-2"/>
    <n v="259.27999999999997"/>
    <n v="0.33448294106266663"/>
    <n v="1.3839445333728"/>
    <n v="0.32504357609733325"/>
    <n v="1.0494615923101334"/>
    <n v="-9.4393649653333744E-3"/>
    <n v="355.34"/>
    <n v="0.45840469097966657"/>
    <n v="1.8966786890184"/>
    <n v="0.44546815925033328"/>
    <n v="1.4382739980387333"/>
    <n v="-1.2936531729333289E-2"/>
    <n v="272.02999999999997"/>
    <n v="0.35093101842516661"/>
    <n v="1.4519995040628"/>
    <n v="0.34102747610983325"/>
    <n v="1.1010684856376334"/>
    <n v="-9.9035423153333579E-3"/>
    <n v="250.53"/>
    <n v="0.32319504483349998"/>
    <n v="1.3372401417228001"/>
    <n v="0.3140742329515"/>
    <n v="1.0140450968893002"/>
    <n v="-9.1208118819999795E-3"/>
  </r>
  <r>
    <x v="295"/>
    <n v="4.47"/>
    <n v="4.54251"/>
    <n v="4.3099999999999996"/>
    <n v="4.4821900000000001"/>
    <n v="4.4050000000000002"/>
    <n v="319.95"/>
    <n v="0.41373800999999999"/>
    <n v="1.7077911319349997"/>
    <n v="0.40136394374999995"/>
    <n v="1.2940531219349998"/>
    <n v="-1.2374066250000038E-2"/>
    <n v="260.26"/>
    <n v="0.33655088133333333"/>
    <n v="1.3891849351379997"/>
    <n v="0.32648532583333328"/>
    <n v="1.0526340538046663"/>
    <n v="-1.0065555500000045E-2"/>
    <n v="370.1"/>
    <n v="0.47858864666666667"/>
    <n v="1.9754758491299997"/>
    <n v="0.46427502916666663"/>
    <n v="1.4968872024633331"/>
    <n v="-1.4313617500000042E-2"/>
    <n v="273.01"/>
    <n v="0.35303833133333329"/>
    <n v="1.4572403717129998"/>
    <n v="0.34247966958333331"/>
    <n v="1.1042020403796666"/>
    <n v="-1.0558661749999976E-2"/>
    <n v="251.51"/>
    <n v="0.32523596466666665"/>
    <n v="1.3424802237629998"/>
    <n v="0.31550881541666664"/>
    <n v="1.0172442590963331"/>
    <n v="-9.7271492500000112E-3"/>
  </r>
  <r>
    <x v="296"/>
    <n v="4.4857100000000001"/>
    <n v="4.548578"/>
    <n v="4.3"/>
    <n v="4.48827"/>
    <n v="4.4038700000000004"/>
    <n v="319.8"/>
    <n v="0.41454047817"/>
    <n v="1.7082130239719999"/>
    <n v="0.40110410249000011"/>
    <n v="1.293672545802"/>
    <n v="-1.343637567999989E-2"/>
    <n v="258.85000000000002"/>
    <n v="0.33553409247750005"/>
    <n v="1.3826483466390003"/>
    <n v="0.3246585269841667"/>
    <n v="1.0471142541615002"/>
    <n v="-1.087556549333335E-2"/>
    <n v="366.3"/>
    <n v="0.47481606364500001"/>
    <n v="1.9565929664819999"/>
    <n v="0.45942599356500008"/>
    <n v="1.4817769028369998"/>
    <n v="-1.5390070079999929E-2"/>
    <n v="271.60000000000002"/>
    <n v="0.35206126914000002"/>
    <n v="1.450752524424"/>
    <n v="0.34065001324666672"/>
    <n v="1.098691255284"/>
    <n v="-1.1411255893333305E-2"/>
    <n v="250.1"/>
    <n v="0.32419191241500001"/>
    <n v="1.3359101854140001"/>
    <n v="0.31368397758833338"/>
    <n v="1.011718272999"/>
    <n v="-1.0507934826666621E-2"/>
  </r>
  <r>
    <x v="297"/>
    <n v="4.5084299999999997"/>
    <n v="4.5683240000000005"/>
    <n v="4.3099999999999996"/>
    <n v="4.5115600000000002"/>
    <n v="4.4212100000000003"/>
    <n v="330.54"/>
    <n v="0.42995165135299995"/>
    <n v="1.7696926894248002"/>
    <n v="0.41571133809100003"/>
    <n v="1.3397410380718002"/>
    <n v="-1.4240313261999926E-2"/>
    <n v="267.68"/>
    <n v="0.34818617424266662"/>
    <n v="1.4331437620416001"/>
    <n v="0.33665399340533336"/>
    <n v="1.0849575877989335"/>
    <n v="-1.1532180837333261E-2"/>
    <n v="381.99"/>
    <n v="0.49687551068049995"/>
    <n v="2.0451531143987998"/>
    <n v="0.48041863023350001"/>
    <n v="1.5482776037182999"/>
    <n v="-1.6456880446999944E-2"/>
    <n v="280.43"/>
    <n v="0.3647708041051666"/>
    <n v="1.5014065495716"/>
    <n v="0.35268932819283333"/>
    <n v="1.1366357454664335"/>
    <n v="-1.2081475912333273E-2"/>
    <n v="258.93"/>
    <n v="0.33680456551349996"/>
    <n v="1.3862967509916"/>
    <n v="0.3256493518845"/>
    <n v="1.0494921854781001"/>
    <n v="-1.115521362899996E-2"/>
  </r>
  <r>
    <x v="298"/>
    <n v="4.5131399999999999"/>
    <n v="4.5756800000000002"/>
    <n v="4.3"/>
    <n v="4.5203800000000003"/>
    <n v="4.4215900000000001"/>
    <n v="338.68"/>
    <n v="0.44085617728133331"/>
    <n v="1.8148433325119999"/>
    <n v="0.42597432407133329"/>
    <n v="1.3739871552306666"/>
    <n v="-1.4881853210000018E-2"/>
    <n v="274.04000000000002"/>
    <n v="0.35671497231066662"/>
    <n v="1.4684648247359999"/>
    <n v="0.34467344918066667"/>
    <n v="1.1117498524253333"/>
    <n v="-1.2041523129999954E-2"/>
    <n v="375.93"/>
    <n v="0.48934410867299988"/>
    <n v="2.0144503779119995"/>
    <n v="0.47282546252549995"/>
    <n v="1.5251062692389996"/>
    <n v="-1.6518646147499927E-2"/>
    <n v="283.54000000000002"/>
    <n v="0.36908102192733333"/>
    <n v="1.5193713195359999"/>
    <n v="0.35662206167233335"/>
    <n v="1.1502902976086666"/>
    <n v="-1.2458960254999984E-2"/>
    <n v="262.79000000000002"/>
    <n v="0.34207096618566663"/>
    <n v="1.4081808177359998"/>
    <n v="0.33052377649316667"/>
    <n v="1.0661098515503331"/>
    <n v="-1.154718969249996E-2"/>
  </r>
  <r>
    <x v="299"/>
    <n v="4.5058600000000002"/>
    <n v="4.5818479999999999"/>
    <n v="4.3"/>
    <n v="4.5301"/>
    <n v="4.4269499999999997"/>
    <n v="347.09"/>
    <n v="0.45130223373433331"/>
    <n v="1.8612577130615997"/>
    <n v="0.43692097030749988"/>
    <n v="1.4099554793272664"/>
    <n v="-1.4381263426833435E-2"/>
    <n v="277.39999999999998"/>
    <n v="0.36068812019333329"/>
    <n v="1.4875475801759999"/>
    <n v="0.34919437944999993"/>
    <n v="1.1268594599826667"/>
    <n v="-1.1493740743333369E-2"/>
    <n v="378.34"/>
    <n v="0.49193490769266662"/>
    <n v="2.0288347205616"/>
    <n v="0.47625883749499986"/>
    <n v="1.5368998128689333"/>
    <n v="-1.5676070197666758E-2"/>
    <n v="286.39999999999998"/>
    <n v="0.37239033029333329"/>
    <n v="1.5358097583359998"/>
    <n v="0.36052368519999989"/>
    <n v="1.1634194280426664"/>
    <n v="-1.1866645093333406E-2"/>
    <n v="266.8"/>
    <n v="0.34690551718666662"/>
    <n v="1.4307054592320001"/>
    <n v="0.33585097489999993"/>
    <n v="1.0837999420453335"/>
    <n v="-1.1054542286666691E-2"/>
  </r>
  <r>
    <x v="300"/>
    <n v="4.516"/>
    <n v="4.5869799999999996"/>
    <n v="4.3"/>
    <n v="4.5343600000000004"/>
    <n v="4.4292999999999996"/>
    <n v="333.72"/>
    <n v="0.43458909480000008"/>
    <n v="1.790640536328"/>
    <n v="0.42024619854000006"/>
    <n v="1.3560514415279998"/>
    <n v="-1.4342896260000015E-2"/>
    <n v="272.81"/>
    <n v="0.35526864123333335"/>
    <n v="1.4638159076940001"/>
    <n v="0.34354358571166665"/>
    <n v="1.1085472664606666"/>
    <n v="-1.1725055521666694E-2"/>
    <n v="375.78"/>
    <n v="0.48936201019999992"/>
    <n v="2.0163217689719999"/>
    <n v="0.47321142420999995"/>
    <n v="1.5269597587720001"/>
    <n v="-1.6150585989999966E-2"/>
    <n v="281.81"/>
    <n v="0.36698895123333336"/>
    <n v="1.5121071842940002"/>
    <n v="0.35487708621166664"/>
    <n v="1.1451182330606668"/>
    <n v="-1.2111865021666723E-2"/>
    <n v="262.20999999999998"/>
    <n v="0.34146472056666666"/>
    <n v="1.4069395152539999"/>
    <n v="0.33019524067833328"/>
    <n v="1.0654747946873333"/>
    <n v="-1.1269479888333378E-2"/>
  </r>
  <r>
    <x v="301"/>
    <n v="4.51729"/>
    <n v="4.5905480000000001"/>
    <n v="4.3099999999999996"/>
    <n v="4.5380399999999996"/>
    <n v="4.4358199999999997"/>
    <n v="326.02999999999997"/>
    <n v="0.42465815580883332"/>
    <n v="1.7501111865971994"/>
    <n v="0.41098395226233325"/>
    <n v="1.3254530307883661"/>
    <n v="-1.3674203546500063E-2"/>
    <n v="264.77999999999997"/>
    <n v="0.34487926416299997"/>
    <n v="1.4213245406471997"/>
    <n v="0.33377398055399993"/>
    <n v="1.0764452764841996"/>
    <n v="-1.1105283609000038E-2"/>
    <n v="384.98"/>
    <n v="0.50144126866633332"/>
    <n v="2.0665515584951999"/>
    <n v="0.48529461074733332"/>
    <n v="1.5651102898288665"/>
    <n v="-1.6146657918999996E-2"/>
    <n v="275.48"/>
    <n v="0.35881614809133333"/>
    <n v="1.4787615547152"/>
    <n v="0.34726208989733331"/>
    <n v="1.1199454066238665"/>
    <n v="-1.1554058194000016E-2"/>
    <n v="255.88"/>
    <n v="0.33328690276466666"/>
    <n v="1.3735498280112"/>
    <n v="0.32255489895066664"/>
    <n v="1.0402629252465334"/>
    <n v="-1.0732003814000024E-2"/>
  </r>
  <r>
    <x v="302"/>
    <n v="4.5472900000000003"/>
    <n v="4.6001079999999996"/>
    <n v="4.3"/>
    <n v="4.5533799999999998"/>
    <n v="4.4398"/>
    <n v="329.82"/>
    <n v="0.43155710724700008"/>
    <n v="1.7724421389528"/>
    <n v="0.41602186513999995"/>
    <n v="1.3408850317057999"/>
    <n v="-1.5535242107000136E-2"/>
    <n v="265.66000000000003"/>
    <n v="0.34760615217766677"/>
    <n v="1.4276483495064003"/>
    <n v="0.33509298615333333"/>
    <n v="1.0800421973287335"/>
    <n v="-1.2513166024333444E-2"/>
    <n v="381.57"/>
    <n v="0.49927004248450002"/>
    <n v="2.0505449850227997"/>
    <n v="0.48129726238999992"/>
    <n v="1.5512749425382997"/>
    <n v="-1.7972780094500096E-2"/>
    <n v="277.66000000000003"/>
    <n v="0.36330770237766674"/>
    <n v="1.4921359659864002"/>
    <n v="0.35022931015333331"/>
    <n v="1.1288282636087335"/>
    <n v="-1.3078392224333435E-2"/>
    <n v="255.16"/>
    <n v="0.33386729575266672"/>
    <n v="1.3712216850864001"/>
    <n v="0.32184870265333332"/>
    <n v="1.0373543893337334"/>
    <n v="-1.2018593099333397E-2"/>
  </r>
  <r>
    <x v="303"/>
    <n v="4.5697099999999997"/>
    <n v="4.6072600000000001"/>
    <n v="4.3"/>
    <n v="4.5614400000000002"/>
    <n v="4.4442399999999997"/>
    <n v="316.57"/>
    <n v="0.41562764961549992"/>
    <n v="1.7026634508659999"/>
    <n v="0.39958761226533335"/>
    <n v="1.2870358012505001"/>
    <n v="-1.6040037350166569E-2"/>
    <n v="263.60000000000002"/>
    <n v="0.34608285193999999"/>
    <n v="1.4177656936799998"/>
    <n v="0.33272671002666671"/>
    <n v="1.0716828417399999"/>
    <n v="-1.3356141913333286E-2"/>
    <n v="350.02"/>
    <n v="0.45954446068299987"/>
    <n v="1.8825733994759999"/>
    <n v="0.44180957148533329"/>
    <n v="1.423028938793"/>
    <n v="-1.7734889197666581E-2"/>
    <n v="275.10000000000002"/>
    <n v="0.36118130716499997"/>
    <n v="1.4796181423799999"/>
    <n v="0.34724248076000003"/>
    <n v="1.1184368352149998"/>
    <n v="-1.3938826404999938E-2"/>
    <n v="252.6"/>
    <n v="0.33164085128999993"/>
    <n v="1.3586024818799998"/>
    <n v="0.31884205975999996"/>
    <n v="1.0269616305899998"/>
    <n v="-1.2798791529999964E-2"/>
  </r>
  <r>
    <x v="304"/>
    <n v="4.5655700000000001"/>
    <n v="4.6133160000000002"/>
    <n v="4.3"/>
    <n v="4.5677599999999998"/>
    <n v="4.44773"/>
    <n v="302.23"/>
    <n v="0.39655237135150007"/>
    <n v="1.6266892286484"/>
    <n v="0.38169627585016663"/>
    <n v="1.2301368572969"/>
    <n v="-1.4856095501333433E-2"/>
    <n v="254.08"/>
    <n v="0.33337533174400003"/>
    <n v="1.3675320094463999"/>
    <n v="0.32088604628266665"/>
    <n v="1.0341566777023998"/>
    <n v="-1.2489285461333377E-2"/>
    <n v="329.73"/>
    <n v="0.43263479272650007"/>
    <n v="1.7747021783484001"/>
    <n v="0.41642693655849994"/>
    <n v="1.3420673856218999"/>
    <n v="-1.6207856168000134E-2"/>
    <n v="266.58"/>
    <n v="0.34977643236899997"/>
    <n v="1.4348106229463999"/>
    <n v="0.33667271024099993"/>
    <n v="1.0850341905773999"/>
    <n v="-1.3103722128000039E-2"/>
    <n v="244.08"/>
    <n v="0.32025445124400004"/>
    <n v="1.3137091186464001"/>
    <n v="0.30825671511599995"/>
    <n v="0.99345466740240007"/>
    <n v="-1.1997736128000092E-2"/>
  </r>
  <r>
    <x v="305"/>
    <n v="4.5742900000000004"/>
    <n v="4.6176840000000006"/>
    <n v="4.3099999999999996"/>
    <n v="4.5724799999999997"/>
    <n v="4.4548199999999998"/>
    <n v="310.48"/>
    <n v="0.40791406257466667"/>
    <n v="1.6719475048415999"/>
    <n v="0.39255206586399999"/>
    <n v="1.2640334422669333"/>
    <n v="-1.5361996710666681E-2"/>
    <n v="261.68"/>
    <n v="0.34379976776133336"/>
    <n v="1.4091575079456"/>
    <n v="0.33085230802399995"/>
    <n v="1.0653577401842667"/>
    <n v="-1.2947459737333411E-2"/>
    <n v="314.73"/>
    <n v="0.41349778702050005"/>
    <n v="1.6948339287515999"/>
    <n v="0.39792550788899994"/>
    <n v="1.2813361417310998"/>
    <n v="-1.5572279131500111E-2"/>
    <n v="273.18"/>
    <n v="0.35890866920300002"/>
    <n v="1.4710854785256"/>
    <n v="0.345392209974"/>
    <n v="1.1121768093225999"/>
    <n v="-1.3516459229000022E-2"/>
    <n v="251.48"/>
    <n v="0.33039882909133333"/>
    <n v="1.3542300905615998"/>
    <n v="0.31795604716399994"/>
    <n v="1.0238312614702665"/>
    <n v="-1.2442781927333391E-2"/>
  </r>
  <r>
    <x v="306"/>
    <n v="4.5750000000000002"/>
    <n v="4.616752"/>
    <n v="4.3099999999999996"/>
    <n v="4.57172"/>
    <n v="4.4543999999999997"/>
    <n v="290.26"/>
    <n v="0.38138954583333329"/>
    <n v="1.5628915483775996"/>
    <n v="0.36696294655999995"/>
    <n v="1.1815020025442662"/>
    <n v="-1.442659927333334E-2"/>
    <n v="250.38"/>
    <n v="0.32898888749999999"/>
    <n v="1.3481595324287998"/>
    <n v="0.31654441727999999"/>
    <n v="1.0191706449287998"/>
    <n v="-1.2444470220000003E-2"/>
    <n v="279.86"/>
    <n v="0.36772437916666667"/>
    <n v="1.5068932292735997"/>
    <n v="0.35381468416"/>
    <n v="1.139168850106933"/>
    <n v="-1.3909695006666667E-2"/>
    <n v="262.63"/>
    <n v="0.3450848770833333"/>
    <n v="1.4141190909887997"/>
    <n v="0.33203155327999995"/>
    <n v="1.0690342139054665"/>
    <n v="-1.305332380333335E-2"/>
    <n v="240.18"/>
    <n v="0.31558651249999997"/>
    <n v="1.2932381040768"/>
    <n v="0.30364900608000001"/>
    <n v="0.97765159157680004"/>
    <n v="-1.1937506419999966E-2"/>
  </r>
  <r>
    <x v="307"/>
    <n v="4.58"/>
    <n v="4.6191939999999994"/>
    <n v="4.5599999999999996"/>
    <n v="4.5671299999999997"/>
    <n v="4.56393"/>
    <n v="284.32"/>
    <n v="0.37386658399999995"/>
    <n v="1.5313453079903998"/>
    <n v="0.36562967722399997"/>
    <n v="1.1574787239903999"/>
    <n v="-8.2369067759999748E-3"/>
    <n v="250.23"/>
    <n v="0.32903993849999996"/>
    <n v="1.3477368332105997"/>
    <n v="0.32179063777349992"/>
    <n v="1.0186968947105997"/>
    <n v="-7.2493007265000409E-3"/>
    <n v="269.17"/>
    <n v="0.35394509149999998"/>
    <n v="1.4497475258574"/>
    <n v="0.34614708855649995"/>
    <n v="1.0958024343574"/>
    <n v="-7.7980029435000264E-3"/>
    <n v="261.48"/>
    <n v="0.34383312599999999"/>
    <n v="1.4083292456856"/>
    <n v="0.33625790658599997"/>
    <n v="1.0644961196856"/>
    <n v="-7.5752194140000229E-3"/>
    <n v="240.03"/>
    <n v="0.31562744850000002"/>
    <n v="1.2927997125665998"/>
    <n v="0.30867364738349995"/>
    <n v="0.97717226406659974"/>
    <n v="-6.953801116500069E-3"/>
  </r>
  <r>
    <x v="308"/>
    <n v="4.57186"/>
    <n v="4.6170840000000002"/>
    <n v="4.55"/>
    <n v="4.5670200000000003"/>
    <n v="4.5593899999999996"/>
    <n v="271.77999999999997"/>
    <n v="0.35693834030866661"/>
    <n v="1.4634436883975999"/>
    <n v="0.34925877514966658"/>
    <n v="1.1065053480889333"/>
    <n v="-7.6795651590000347E-3"/>
    <n v="236.35"/>
    <n v="0.31040686118166666"/>
    <n v="1.2726650811419999"/>
    <n v="0.30372842558916663"/>
    <n v="0.96225821996033334"/>
    <n v="-6.6784355925000316E-3"/>
    <n v="269.27999999999997"/>
    <n v="0.35365500139199996"/>
    <n v="1.4499820310975997"/>
    <n v="0.34604607760799994"/>
    <n v="1.0963270297055998"/>
    <n v="-7.6089237840000212E-3"/>
    <n v="248.6"/>
    <n v="0.3264952218733333"/>
    <n v="1.338627201912"/>
    <n v="0.31947064354333327"/>
    <n v="1.0121319800386668"/>
    <n v="-7.0245783300000308E-3"/>
    <n v="227.15"/>
    <n v="0.29832417396833333"/>
    <n v="1.223126182278"/>
    <n v="0.29190569863583327"/>
    <n v="0.92480200830966663"/>
    <n v="-6.4184753325000621E-3"/>
  </r>
  <r>
    <x v="309"/>
    <n v="4.5882899999999998"/>
    <n v="4.6224280000000002"/>
    <n v="4.55"/>
    <n v="4.5659799999999997"/>
    <n v="4.5588199999999999"/>
    <n v="270.67"/>
    <n v="0.35636254760283337"/>
    <n v="1.4583779826588001"/>
    <n v="0.34780173819766663"/>
    <n v="1.1020154350559668"/>
    <n v="-8.5608094051667361E-3"/>
    <n v="245.84"/>
    <n v="0.32367151403066663"/>
    <n v="1.3245932066976001"/>
    <n v="0.31589603324533327"/>
    <n v="1.0009216926669335"/>
    <n v="-7.7754807853333552E-3"/>
    <n v="274.12"/>
    <n v="0.36090479753533333"/>
    <n v="1.4769666849168002"/>
    <n v="0.35223487078266663"/>
    <n v="1.1160618873814667"/>
    <n v="-8.6699267526667012E-3"/>
    <n v="255.34"/>
    <n v="0.33617915877233334"/>
    <n v="1.3757794882776"/>
    <n v="0.32810320992866659"/>
    <n v="1.0396003295052667"/>
    <n v="-8.075948843666747E-3"/>
    <n v="233.89"/>
    <n v="0.30793821353983331"/>
    <n v="1.2602062524996001"/>
    <n v="0.30054068994366662"/>
    <n v="0.95226803895976675"/>
    <n v="-7.3975235961666885E-3"/>
  </r>
  <r>
    <x v="310"/>
    <n v="4.5807099999999998"/>
    <n v="4.6286100000000001"/>
    <n v="4.55"/>
    <n v="4.5654500000000002"/>
    <n v="4.5585199999999997"/>
    <n v="283.74"/>
    <n v="0.37314386832099994"/>
    <n v="1.5299046008820001"/>
    <n v="0.36457936085199993"/>
    <n v="1.1567607325610001"/>
    <n v="-8.5645074690000045E-3"/>
    <n v="254.18"/>
    <n v="0.33426978378033328"/>
    <n v="1.3705193185739999"/>
    <n v="0.3265975256973333"/>
    <n v="1.0362495347936667"/>
    <n v="-7.6722580829999831E-3"/>
    <n v="289.19"/>
    <n v="0.38031111327183326"/>
    <n v="1.5592905883169998"/>
    <n v="0.37158210109533329"/>
    <n v="1.1789794750451665"/>
    <n v="-8.7290121764999618E-3"/>
    <n v="263.68"/>
    <n v="0.34676314653866658"/>
    <n v="1.4217425994239998"/>
    <n v="0.33880413713066659"/>
    <n v="1.0749794528853331"/>
    <n v="-7.959009407999984E-3"/>
    <n v="242.23"/>
    <n v="0.3185544485211666"/>
    <n v="1.306085823189"/>
    <n v="0.31124289342066658"/>
    <n v="0.98753137466783336"/>
    <n v="-7.3115551005000223E-3"/>
  </r>
  <r>
    <x v="311"/>
    <n v="4.5750000000000002"/>
    <n v="4.6278540000000001"/>
    <n v="4.55"/>
    <n v="4.5611300000000004"/>
    <n v="4.5561400000000001"/>
    <n v="282.68"/>
    <n v="0.37142974166666665"/>
    <n v="1.5240545262936001"/>
    <n v="0.36308392561466662"/>
    <n v="1.1526247846269335"/>
    <n v="-8.3458160520000213E-3"/>
    <n v="252.28"/>
    <n v="0.33148540833333329"/>
    <n v="1.3601545064856"/>
    <n v="0.32403711884133329"/>
    <n v="1.0286690981522666"/>
    <n v="-7.4482894919999931E-3"/>
    <n v="288.08"/>
    <n v="0.37852511666666661"/>
    <n v="1.5531683456015999"/>
    <n v="0.37001987155466659"/>
    <n v="1.1746432289349333"/>
    <n v="-8.505245112000015E-3"/>
    <n v="264.02999999999997"/>
    <n v="0.34692441874999996"/>
    <n v="1.4235040207205998"/>
    <n v="0.33912922343299989"/>
    <n v="1.0765796019705998"/>
    <n v="-7.7951953170000698E-3"/>
    <n v="242.58"/>
    <n v="0.3187400125"/>
    <n v="1.3078574606916"/>
    <n v="0.31157810483799997"/>
    <n v="0.98911744819160008"/>
    <n v="-7.1619076620000333E-3"/>
  </r>
  <r>
    <x v="312"/>
    <n v="4.5725699999999998"/>
    <n v="4.6372419999999996"/>
    <n v="4.55"/>
    <n v="4.55999"/>
    <n v="4.5555099999999999"/>
    <n v="274.58999999999997"/>
    <n v="0.36066748009949995"/>
    <n v="1.4820617578913999"/>
    <n v="0.35265854102849997"/>
    <n v="1.1213942777918999"/>
    <n v="-8.0089390709999764E-3"/>
    <n v="251"/>
    <n v="0.32968257221666664"/>
    <n v="1.3547379774600001"/>
    <n v="0.32236168031666662"/>
    <n v="1.0250554052433336"/>
    <n v="-7.320891900000015E-3"/>
    <n v="273.79000000000002"/>
    <n v="0.35961669899283333"/>
    <n v="1.4777438679234001"/>
    <n v="0.35163109344183335"/>
    <n v="1.1181271689305667"/>
    <n v="-7.9856055509999746E-3"/>
    <n v="261.89999999999998"/>
    <n v="0.34399946479499993"/>
    <n v="1.413569228274"/>
    <n v="0.33636065368499996"/>
    <n v="1.069569763479"/>
    <n v="-7.6388111099999767E-3"/>
    <n v="240.45"/>
    <n v="0.31582539637249996"/>
    <n v="1.2977958035070001"/>
    <n v="0.30881221526749997"/>
    <n v="0.98197040713450012"/>
    <n v="-7.0131811049999881E-3"/>
  </r>
  <r>
    <x v="313"/>
    <n v="4.5780000000000003"/>
    <n v="4.6392500000000005"/>
    <n v="4.55"/>
    <n v="4.5615300000000003"/>
    <n v="4.5563599999999997"/>
    <n v="278.81"/>
    <n v="0.36651061486666658"/>
    <n v="1.5051913332749998"/>
    <n v="0.35812532976733336"/>
    <n v="1.1386807184083332"/>
    <n v="-8.3852850993332284E-3"/>
    <n v="256.87"/>
    <n v="0.33766931473333328"/>
    <n v="1.3867454459249997"/>
    <n v="0.32994388098466665"/>
    <n v="1.0490761311916663"/>
    <n v="-7.7254337486666325E-3"/>
    <n v="286.45999999999998"/>
    <n v="0.37656694786666661"/>
    <n v="1.5464908336499998"/>
    <n v="0.36795158697733332"/>
    <n v="1.1699238857833332"/>
    <n v="-8.61536088933329E-3"/>
    <n v="267.87"/>
    <n v="0.35212940139999999"/>
    <n v="1.4461303484249999"/>
    <n v="0.34407313971799997"/>
    <n v="1.0940009470249998"/>
    <n v="-8.056261682000021E-3"/>
    <n v="246.42"/>
    <n v="0.32393223239999996"/>
    <n v="1.3303297885499998"/>
    <n v="0.31652108518799998"/>
    <n v="1.0063975561499998"/>
    <n v="-7.4111472119999799E-3"/>
  </r>
  <r>
    <x v="314"/>
    <n v="4.58786"/>
    <n v="4.6418140000000001"/>
    <n v="4.55"/>
    <n v="4.5624700000000002"/>
    <n v="4.5568799999999996"/>
    <n v="283.32"/>
    <n v="0.37299330154799998"/>
    <n v="1.5299967957623997"/>
    <n v="0.363947545584"/>
    <n v="1.1570034942143996"/>
    <n v="-9.0457559639999796E-3"/>
    <n v="259.11"/>
    <n v="0.34112062107899999"/>
    <n v="1.3992569170901998"/>
    <n v="0.33284783473199997"/>
    <n v="1.0581362960111997"/>
    <n v="-8.2727863470000162E-3"/>
    <n v="282.57"/>
    <n v="0.37200591987299997"/>
    <n v="1.5259466136473998"/>
    <n v="0.36298410968399997"/>
    <n v="1.1539406937743999"/>
    <n v="-9.0218101890000013E-3"/>
    <n v="270.11"/>
    <n v="0.35560221897900002"/>
    <n v="1.4586595881102"/>
    <n v="0.34697822793199995"/>
    <n v="1.1030573691312"/>
    <n v="-8.623991047000068E-3"/>
    <n v="248.66"/>
    <n v="0.32736310307399996"/>
    <n v="1.3428243796211998"/>
    <n v="0.31942396119199995"/>
    <n v="1.0154612765472"/>
    <n v="-7.9391418820000115E-3"/>
  </r>
  <r>
    <x v="315"/>
    <n v="4.59"/>
    <n v="4.6445220000000003"/>
    <n v="4.55"/>
    <n v="4.56175"/>
    <n v="4.5564799999999996"/>
    <n v="286.01"/>
    <n v="0.37665610266666666"/>
    <n v="1.5450113934485998"/>
    <n v="0.36738037888533331"/>
    <n v="1.1683552907819332"/>
    <n v="-9.2757237813333449E-3"/>
    <n v="252.85"/>
    <n v="0.3329865933333333"/>
    <n v="1.3658827692510001"/>
    <n v="0.32478629698666667"/>
    <n v="1.0328961759176667"/>
    <n v="-8.2002963466666356E-3"/>
    <n v="278.76"/>
    <n v="0.36710833599999992"/>
    <n v="1.5058472642135998"/>
    <n v="0.35806774035200001"/>
    <n v="1.1387389282135998"/>
    <n v="-9.0405956479999161E-3"/>
    <n v="264.35000000000002"/>
    <n v="0.34813132666666669"/>
    <n v="1.4280051811409999"/>
    <n v="0.33955806845333336"/>
    <n v="1.0798738544743332"/>
    <n v="-8.5732582133333235E-3"/>
    <n v="242.35"/>
    <n v="0.3191587933333333"/>
    <n v="1.309162306221"/>
    <n v="0.31129902738666665"/>
    <n v="0.99000351288766675"/>
    <n v="-7.8597659466666525E-3"/>
  </r>
  <r>
    <x v="316"/>
    <n v="4.6014299999999997"/>
    <n v="4.6483220000000003"/>
    <n v="4.55"/>
    <n v="4.5639099999999999"/>
    <n v="4.5576699999999999"/>
    <n v="277.04000000000002"/>
    <n v="0.36547124649466661"/>
    <n v="1.4972191459344002"/>
    <n v="0.35592378319866669"/>
    <n v="1.1317478994397336"/>
    <n v="-9.547463295999925E-3"/>
    <n v="253.03"/>
    <n v="0.33379724769183328"/>
    <n v="1.3674608738658001"/>
    <n v="0.32507722661983335"/>
    <n v="1.0336636261739667"/>
    <n v="-8.7200210719999283E-3"/>
    <n v="268.44"/>
    <n v="0.35412612405799992"/>
    <n v="1.4507417973384"/>
    <n v="0.34487503740199998"/>
    <n v="1.0966156732804002"/>
    <n v="-9.2510866559999405E-3"/>
    <n v="264.27999999999997"/>
    <n v="0.3486382508793332"/>
    <n v="1.4282597310407998"/>
    <n v="0.33953052780733323"/>
    <n v="1.0796214801614665"/>
    <n v="-9.1077230719999736E-3"/>
    <n v="242.28"/>
    <n v="0.3196158446459999"/>
    <n v="1.3093641881208"/>
    <n v="0.311266294374"/>
    <n v="0.98974834347480012"/>
    <n v="-8.349550271999906E-3"/>
  </r>
  <r>
    <x v="317"/>
    <n v="4.5978599999999998"/>
    <n v="4.6594180000000005"/>
    <n v="4.55"/>
    <n v="4.5632700000000002"/>
    <n v="4.5573199999999998"/>
    <n v="274.33"/>
    <n v="0.3617019743703333"/>
    <n v="1.4844910751622"/>
    <n v="0.35242310046066661"/>
    <n v="1.1227891007918667"/>
    <n v="-9.2788739096666961E-3"/>
    <n v="247.8"/>
    <n v="0.32672237541999999"/>
    <n v="1.340928401652"/>
    <n v="0.31834084603999996"/>
    <n v="1.0142060262320001"/>
    <n v="-8.3815293800000301E-3"/>
    <n v="261.83"/>
    <n v="0.34522082145366662"/>
    <n v="1.4168494084121999"/>
    <n v="0.33636474462733329"/>
    <n v="1.0716285869585334"/>
    <n v="-8.8560768263333256E-3"/>
    <n v="258.3"/>
    <n v="0.34056654387000002"/>
    <n v="1.3977474017220002"/>
    <n v="0.33182986494"/>
    <n v="1.0571808578520001"/>
    <n v="-8.7366789300000192E-3"/>
    <n v="236.3"/>
    <n v="0.31155971473666666"/>
    <n v="1.2786980682420002"/>
    <n v="0.30356715867333328"/>
    <n v="0.9671383535053335"/>
    <n v="-7.9925560633333781E-3"/>
  </r>
  <r>
    <x v="318"/>
    <n v="4.5912899999999999"/>
    <n v="4.6624759999999998"/>
    <n v="4.55"/>
    <n v="4.5635000000000003"/>
    <n v="4.5574500000000002"/>
    <n v="264.95999999999998"/>
    <n v="0.34900244601599995"/>
    <n v="1.4342973378047998"/>
    <n v="0.34039258847999998"/>
    <n v="1.0852948917887999"/>
    <n v="-8.6098575359999652E-3"/>
    <n v="244.32"/>
    <n v="0.32181566127199995"/>
    <n v="1.3225676538815998"/>
    <n v="0.31387649915999999"/>
    <n v="1.0007519926095998"/>
    <n v="-7.9391621119999645E-3"/>
    <n v="254.46"/>
    <n v="0.33517195959099999"/>
    <n v="1.3774581090647999"/>
    <n v="0.32690329885500002"/>
    <n v="1.0422861494737998"/>
    <n v="-8.2686607359999664E-3"/>
    <n v="254.82"/>
    <n v="0.33564614769699996"/>
    <n v="1.3794068826215999"/>
    <n v="0.327365788785"/>
    <n v="1.0437607349246001"/>
    <n v="-8.2803589119999632E-3"/>
    <n v="234.42"/>
    <n v="0.30877548835699997"/>
    <n v="1.2689763810695998"/>
    <n v="0.30115802608499997"/>
    <n v="0.96020089271259979"/>
    <n v="-7.6174622719999974E-3"/>
  </r>
  <r>
    <x v="319"/>
    <n v="4.5919999999999996"/>
    <n v="4.6676799999999998"/>
    <n v="4.55"/>
    <n v="4.5608199999999997"/>
    <n v="4.5559700000000003"/>
    <n v="272.89"/>
    <n v="0.35948618369999991"/>
    <n v="1.4781191639760001"/>
    <n v="0.35050011157116662"/>
    <n v="1.1186329802760002"/>
    <n v="-8.986072128833289E-3"/>
    <n v="244.06"/>
    <n v="0.32150755979999995"/>
    <n v="1.3219603619040001"/>
    <n v="0.31347083890966665"/>
    <n v="1.0004528021040002"/>
    <n v="-8.0367208903333043E-3"/>
    <n v="286.69"/>
    <n v="0.37766533769999994"/>
    <n v="1.552867393896"/>
    <n v="0.36822484146116663"/>
    <n v="1.1752020561960002"/>
    <n v="-9.4404962388333069E-3"/>
    <n v="256.06"/>
    <n v="0.33731551979999996"/>
    <n v="1.3869588227040002"/>
    <n v="0.32888364750966664"/>
    <n v="1.0496433029040002"/>
    <n v="-8.4318722903333199E-3"/>
    <n v="234.56"/>
    <n v="0.30899292479999996"/>
    <n v="1.2705032471040001"/>
    <n v="0.30126903210133332"/>
    <n v="0.96151032230400013"/>
    <n v="-7.7238926986666345E-3"/>
  </r>
  <r>
    <x v="320"/>
    <n v="4.6042899999999998"/>
    <n v="4.6833620000000007"/>
    <n v="4.55"/>
    <n v="4.5745500000000003"/>
    <n v="4.5635399999999997"/>
    <n v="265.13"/>
    <n v="0.34990996169383326"/>
    <n v="1.4387062202477998"/>
    <n v="0.34093122377299995"/>
    <n v="1.0887962585539666"/>
    <n v="-8.9787379208333129E-3"/>
    <n v="232.76"/>
    <n v="0.3071890871793333"/>
    <n v="1.2630530676455998"/>
    <n v="0.29930657279599998"/>
    <n v="0.95586398046626653"/>
    <n v="-7.8825143833333167E-3"/>
    <n v="274.43"/>
    <n v="0.36218379959883329"/>
    <n v="1.4891719082057999"/>
    <n v="0.35289011330300002"/>
    <n v="1.1269881086069666"/>
    <n v="-9.29368629583327E-3"/>
    <n v="246.76"/>
    <n v="0.32566583241266661"/>
    <n v="1.3390229204855999"/>
    <n v="0.31730920219599995"/>
    <n v="1.0133570880729332"/>
    <n v="-8.3566302166666606E-3"/>
    <n v="224.51"/>
    <n v="0.29630100516683328"/>
    <n v="1.2182851186505999"/>
    <n v="0.28869788047099998"/>
    <n v="0.92198411348376652"/>
    <n v="-7.6031246958332965E-3"/>
  </r>
  <r>
    <x v="321"/>
    <n v="4.617"/>
    <n v="4.712224"/>
    <n v="4.55"/>
    <n v="4.6048200000000001"/>
    <n v="4.5802500000000004"/>
    <n v="264.68"/>
    <n v="0.34998327606666668"/>
    <n v="1.4410770244416"/>
    <n v="0.34122975705000003"/>
    <n v="1.0910937483749334"/>
    <n v="-8.7535190166666554E-3"/>
    <n v="237.23"/>
    <n v="0.31368646131666661"/>
    <n v="1.2916227236976001"/>
    <n v="0.30584077098750001"/>
    <n v="0.97793626238093356"/>
    <n v="-7.8456903291665991E-3"/>
    <n v="284.08"/>
    <n v="0.37563566973333329"/>
    <n v="1.5467022861695998"/>
    <n v="0.36624055229999997"/>
    <n v="1.1710666164362666"/>
    <n v="-9.3951174333333221E-3"/>
    <n v="250.73"/>
    <n v="0.33153735381666666"/>
    <n v="1.3651248388176001"/>
    <n v="0.32324519036249999"/>
    <n v="1.0335874850009334"/>
    <n v="-8.2921634541666678E-3"/>
    <n v="228.48"/>
    <n v="0.30211643839999996"/>
    <n v="1.2439824638976"/>
    <n v="0.29456012879999999"/>
    <n v="0.94186602549760012"/>
    <n v="-7.5563095999999774E-3"/>
  </r>
  <r>
    <x v="322"/>
    <n v="4.6348599999999998"/>
    <n v="4.7267539999999997"/>
    <n v="4.55"/>
    <n v="4.61761"/>
    <n v="4.5872999999999999"/>
    <n v="273.45999999999998"/>
    <n v="0.36256162676066661"/>
    <n v="1.4913838477691999"/>
    <n v="0.35293144116999997"/>
    <n v="1.1288222210085332"/>
    <n v="-9.63018559066664E-3"/>
    <n v="237.89"/>
    <n v="0.31540183350433326"/>
    <n v="1.2973937817077996"/>
    <n v="0.30702428340499999"/>
    <n v="0.98199194820346636"/>
    <n v="-8.3775500993332752E-3"/>
    <n v="301.70999999999998"/>
    <n v="0.40001634026899996"/>
    <n v="1.6454524270841997"/>
    <n v="0.38939130079500001"/>
    <n v="1.2454360868151997"/>
    <n v="-1.0625039473999953E-2"/>
    <n v="251.64"/>
    <n v="0.333632003796"/>
    <n v="1.3723829132327996"/>
    <n v="0.32477023277999995"/>
    <n v="1.0387509094367995"/>
    <n v="-8.8617710160000529E-3"/>
    <n v="229.39"/>
    <n v="0.30413227368766665"/>
    <n v="1.2510368640377998"/>
    <n v="0.29605406015499997"/>
    <n v="0.94690459035013319"/>
    <n v="-8.0782135326666893E-3"/>
  </r>
  <r>
    <x v="323"/>
    <n v="4.6619999999999999"/>
    <n v="4.7616180000000004"/>
    <n v="4.55"/>
    <n v="4.6651699999999998"/>
    <n v="4.6135400000000004"/>
    <n v="277.77999999999997"/>
    <n v="0.36978443973333325"/>
    <n v="1.5210453182652"/>
    <n v="0.35995253700466667"/>
    <n v="1.1512608785318668"/>
    <n v="-9.831902728666575E-3"/>
    <n v="239.9"/>
    <n v="0.3193580786666666"/>
    <n v="1.3136250696659999"/>
    <n v="0.31086692212333333"/>
    <n v="0.99426699099933336"/>
    <n v="-8.491156543333267E-3"/>
    <n v="295.02999999999997"/>
    <n v="0.39274786973333325"/>
    <n v="1.6155014768801998"/>
    <n v="0.38230541072966667"/>
    <n v="1.2227536071468665"/>
    <n v="-1.0442459003666582E-2"/>
    <n v="251.4"/>
    <n v="0.33466703199999992"/>
    <n v="1.3765958420760001"/>
    <n v="0.32576883794"/>
    <n v="1.041928810076"/>
    <n v="-8.8981940599999199E-3"/>
    <n v="229.15"/>
    <n v="0.30504753533333334"/>
    <n v="1.2547610867610002"/>
    <n v="0.29693687038166666"/>
    <n v="0.94971355142766689"/>
    <n v="-8.1106649516666796E-3"/>
  </r>
  <r>
    <x v="324"/>
    <n v="4.6694300000000002"/>
    <n v="4.7540360000000002"/>
    <n v="4.55"/>
    <n v="4.6607799999999999"/>
    <n v="4.6111199999999997"/>
    <n v="277.31"/>
    <n v="0.3695674181045"/>
    <n v="1.5171471145908002"/>
    <n v="0.35921040262799997"/>
    <n v="1.1475796964863001"/>
    <n v="-1.0357015476500031E-2"/>
    <n v="245.85"/>
    <n v="0.32764108665750002"/>
    <n v="1.3450312578780002"/>
    <n v="0.31845904397999997"/>
    <n v="1.0173901712205002"/>
    <n v="-9.1820426775000574E-3"/>
    <n v="285.56"/>
    <n v="0.38056208544200004"/>
    <n v="1.5622823917008002"/>
    <n v="0.36989694772799991"/>
    <n v="1.1817203062588002"/>
    <n v="-1.0665137714000128E-2"/>
    <n v="257.35000000000002"/>
    <n v="0.34296698658250002"/>
    <n v="1.4079470986980005"/>
    <n v="0.33335544017999996"/>
    <n v="1.0649801121155005"/>
    <n v="-9.6115464025000596E-3"/>
    <n v="235.1"/>
    <n v="0.313314701945"/>
    <n v="1.2862186240680002"/>
    <n v="0.30453415187999994"/>
    <n v="0.97290392212300025"/>
    <n v="-8.780550065000059E-3"/>
  </r>
  <r>
    <x v="325"/>
    <n v="4.673"/>
    <n v="4.7607239999999997"/>
    <n v="4.55"/>
    <n v="4.6641399999999997"/>
    <n v="4.6129699999999998"/>
    <n v="283.38"/>
    <n v="0.37785747509999995"/>
    <n v="1.5515497412855999"/>
    <n v="0.36717708598900001"/>
    <n v="1.1736922661856"/>
    <n v="-1.0680389110999944E-2"/>
    <n v="245.23"/>
    <n v="0.32698845584999997"/>
    <n v="1.3426725353075999"/>
    <n v="0.31774591289816667"/>
    <n v="1.0156840794575999"/>
    <n v="-9.2425429518332991E-3"/>
    <n v="295.63"/>
    <n v="0.39419156384999993"/>
    <n v="1.6186204037555998"/>
    <n v="0.38304948101816666"/>
    <n v="1.2244288399055998"/>
    <n v="-1.1142082831833267E-2"/>
    <n v="261.48"/>
    <n v="0.34865612459999995"/>
    <n v="1.4316438222576"/>
    <n v="0.33880113079399998"/>
    <n v="1.0829876976576001"/>
    <n v="-9.8549938059999675E-3"/>
    <n v="239.23"/>
    <n v="0.31898808584999994"/>
    <n v="1.3098215985875996"/>
    <n v="0.30997167859816666"/>
    <n v="0.99083351273759968"/>
    <n v="-9.0164072518332805E-3"/>
  </r>
  <r>
    <x v="326"/>
    <n v="4.7014300000000002"/>
    <n v="4.7907679999999999"/>
    <n v="4.55"/>
    <n v="4.6984399999999997"/>
    <n v="4.6318999999999999"/>
    <n v="282.62"/>
    <n v="0.37843768074233336"/>
    <n v="1.5527379748608001"/>
    <n v="0.36725343230333329"/>
    <n v="1.1743002941184668"/>
    <n v="-1.1184248439000066E-2"/>
    <n v="249.78"/>
    <n v="0.33446381677100001"/>
    <n v="1.3723122615551999"/>
    <n v="0.32457916042999996"/>
    <n v="1.0378484447842"/>
    <n v="-9.8846563410000532E-3"/>
    <n v="292.37"/>
    <n v="0.39149325850483335"/>
    <n v="1.6063052923008001"/>
    <n v="0.37992316892833328"/>
    <n v="1.2148120337959667"/>
    <n v="-1.1570089576500076E-2"/>
    <n v="264.27999999999997"/>
    <n v="0.35387980421266663"/>
    <n v="1.4519764772351997"/>
    <n v="0.34342133284666659"/>
    <n v="1.0980966730225332"/>
    <n v="-1.0458471366000033E-2"/>
    <n v="242.03"/>
    <n v="0.32408630624183332"/>
    <n v="1.3297331117952"/>
    <n v="0.31450834413833334"/>
    <n v="1.0056468055533667"/>
    <n v="-9.5779621034999818E-3"/>
  </r>
  <r>
    <x v="327"/>
    <n v="4.7091399999999997"/>
    <n v="4.8006599999999997"/>
    <n v="4.55"/>
    <n v="4.7078800000000003"/>
    <n v="4.6371099999999998"/>
    <n v="287.06"/>
    <n v="0.38482194779933326"/>
    <n v="1.578920653548"/>
    <n v="0.37331965932566663"/>
    <n v="1.1940987057486667"/>
    <n v="-1.1502288473666633E-2"/>
    <n v="252.54"/>
    <n v="0.338545721094"/>
    <n v="1.3890497521319998"/>
    <n v="0.328426624281"/>
    <n v="1.0505040310379998"/>
    <n v="-1.0119096812999995E-2"/>
    <n v="294.76"/>
    <n v="0.39514428110266658"/>
    <n v="1.621273085208"/>
    <n v="0.3833334591473333"/>
    <n v="1.2261288041053333"/>
    <n v="-1.1810821955333284E-2"/>
    <n v="266.29000000000002"/>
    <n v="0.35697845913566667"/>
    <n v="1.4646790943820001"/>
    <n v="0.34630840967683335"/>
    <n v="1.1077006352463334"/>
    <n v="-1.0670049458833319E-2"/>
    <n v="244.04"/>
    <n v="0.32715093757733327"/>
    <n v="1.3422970678319999"/>
    <n v="0.3173724296726666"/>
    <n v="1.0151461302546667"/>
    <n v="-9.7785079046666668E-3"/>
  </r>
  <r>
    <x v="328"/>
    <n v="4.71129"/>
    <n v="4.8112580000000005"/>
    <n v="4.55"/>
    <n v="4.72431"/>
    <n v="4.6461699999999997"/>
    <n v="283.91000000000003"/>
    <n v="0.38072023904016666"/>
    <n v="1.5634902520314002"/>
    <n v="0.36973326273216672"/>
    <n v="1.1827700129912335"/>
    <n v="-1.0986976307999941E-2"/>
    <n v="265.89999999999998"/>
    <n v="0.35656902384833322"/>
    <n v="1.4643093163859999"/>
    <n v="0.3462790129283333"/>
    <n v="1.1077402925376667"/>
    <n v="-1.0290010919999926E-2"/>
    <n v="294.16000000000003"/>
    <n v="0.3944653781693333"/>
    <n v="1.6199369255664002"/>
    <n v="0.38308173916133337"/>
    <n v="1.225471547397067"/>
    <n v="-1.1383639007999935E-2"/>
    <n v="279.64999999999998"/>
    <n v="0.37500762511916658"/>
    <n v="1.5400304638109998"/>
    <n v="0.36418550569916663"/>
    <n v="1.1650228386918333"/>
    <n v="-1.0822119419999943E-2"/>
    <n v="255.4"/>
    <n v="0.3424886374233333"/>
    <n v="1.4064858947160002"/>
    <n v="0.33260496390333333"/>
    <n v="1.0639972572926668"/>
    <n v="-9.8836735199999692E-3"/>
  </r>
  <r>
    <x v="329"/>
    <n v="4.7190000000000003"/>
    <n v="4.8227599999999997"/>
    <n v="4.55"/>
    <n v="4.7335399999999996"/>
    <n v="4.6512599999999997"/>
    <n v="275.5"/>
    <n v="0.36986380083333337"/>
    <n v="1.5191727893999998"/>
    <n v="0.35905912244999999"/>
    <n v="1.1493089885666663"/>
    <n v="-1.0804678383333377E-2"/>
    <n v="257.82"/>
    <n v="0.34612807670000001"/>
    <n v="1.4216810474159998"/>
    <n v="0.33601678021800002"/>
    <n v="1.0755529707159996"/>
    <n v="-1.0111296481999987E-2"/>
    <n v="285.5"/>
    <n v="0.38328898416666668"/>
    <n v="1.5743151773999997"/>
    <n v="0.37209212145000004"/>
    <n v="1.191026193233333"/>
    <n v="-1.1196862716666645E-2"/>
    <n v="270.32"/>
    <n v="0.36290955586666668"/>
    <n v="1.490609032416"/>
    <n v="0.35230802896800001"/>
    <n v="1.1276994765493333"/>
    <n v="-1.0601526898666669E-2"/>
    <n v="247.57"/>
    <n v="0.33236726378333331"/>
    <n v="1.3651600997159998"/>
    <n v="0.32265795624299998"/>
    <n v="1.0327928359326666"/>
    <n v="-9.709307540333334E-3"/>
  </r>
  <r>
    <x v="330"/>
    <n v="4.7597100000000001"/>
    <n v="4.881964"/>
    <n v="4.55"/>
    <n v="4.7764600000000002"/>
    <n v="4.6749400000000003"/>
    <n v="269.04000000000002"/>
    <n v="0.36336340171599996"/>
    <n v="1.4935856005727999"/>
    <n v="0.35190336042400006"/>
    <n v="1.1302221988568"/>
    <n v="-1.1460041291999901E-2"/>
    <n v="258.89"/>
    <n v="0.34965488801016659"/>
    <n v="1.4372374967747998"/>
    <n v="0.33862719662566665"/>
    <n v="1.0875826087646332"/>
    <n v="-1.1027691384499938E-2"/>
    <n v="279.94"/>
    <n v="0.37808485978433332"/>
    <n v="1.5540973573607999"/>
    <n v="0.36616052154733336"/>
    <n v="1.1760124975764665"/>
    <n v="-1.1924338236999954E-2"/>
    <n v="271.89"/>
    <n v="0.36721259029349995"/>
    <n v="1.5094074819347998"/>
    <n v="0.355631150259"/>
    <n v="1.1421948916412998"/>
    <n v="-1.1581440034499957E-2"/>
    <n v="249.14"/>
    <n v="0.3364866112976666"/>
    <n v="1.3831100079047998"/>
    <n v="0.32587423140066668"/>
    <n v="1.0466233966071332"/>
    <n v="-1.0612379896999924E-2"/>
  </r>
  <r>
    <x v="331"/>
    <n v="4.806"/>
    <n v="4.9510699999999996"/>
    <n v="4.55"/>
    <n v="4.8470300000000002"/>
    <n v="4.7138799999999996"/>
    <n v="262.33999999999997"/>
    <n v="0.35672293626666662"/>
    <n v="1.4678117393939998"/>
    <n v="0.34516586237466662"/>
    <n v="1.1110888031273332"/>
    <n v="-1.1557073892000003E-2"/>
    <n v="249.51"/>
    <n v="0.33927704440000001"/>
    <n v="1.396026938691"/>
    <n v="0.32828518076199992"/>
    <n v="1.0567498942910001"/>
    <n v="-1.0991863638000088E-2"/>
    <n v="272.64"/>
    <n v="0.37072860159999993"/>
    <n v="1.525441002624"/>
    <n v="0.35871777356799994"/>
    <n v="1.154712401024"/>
    <n v="-1.2010828031999987E-2"/>
    <n v="262.51"/>
    <n v="0.35695409773333331"/>
    <n v="1.468762901991"/>
    <n v="0.34538953469533329"/>
    <n v="1.1118088042576666"/>
    <n v="-1.156456303800002E-2"/>
    <n v="239.76"/>
    <n v="0.32601925439999996"/>
    <n v="1.3414749662159999"/>
    <n v="0.31545691531199999"/>
    <n v="1.0154557118159999"/>
    <n v="-1.0562339087999972E-2"/>
  </r>
  <r>
    <x v="332"/>
    <n v="4.7985699999999998"/>
    <n v="4.9641279999999997"/>
    <n v="4.55"/>
    <n v="4.8602999999999996"/>
    <n v="4.7211999999999996"/>
    <n v="276.04000000000002"/>
    <n v="0.37494505378866666"/>
    <n v="1.5467351086656003"/>
    <n v="0.36359197485333333"/>
    <n v="1.1717900548769336"/>
    <n v="-1.1353078935333327E-2"/>
    <n v="255.83"/>
    <n v="0.3474938165148333"/>
    <n v="1.4334924027312002"/>
    <n v="0.3369719422066666"/>
    <n v="1.0859985862163668"/>
    <n v="-1.0521874308166701E-2"/>
    <n v="274.29000000000002"/>
    <n v="0.3725680292845"/>
    <n v="1.5369293325456002"/>
    <n v="0.36128692501999998"/>
    <n v="1.1643613032611002"/>
    <n v="-1.1281104264500019E-2"/>
    <n v="266.33"/>
    <n v="0.36175596353983325"/>
    <n v="1.4923270594512001"/>
    <n v="0.35080224120666659"/>
    <n v="1.1305710959113668"/>
    <n v="-1.095372233316666E-2"/>
    <n v="245.33"/>
    <n v="0.33323166948983329"/>
    <n v="1.3746577460112002"/>
    <n v="0.32314164320666661"/>
    <n v="1.041426076521367"/>
    <n v="-1.0090026283166686E-2"/>
  </r>
  <r>
    <x v="333"/>
    <n v="4.6844299999999999"/>
    <n v="4.9093499999999999"/>
    <n v="4.55"/>
    <n v="4.8270900000000001"/>
    <n v="4.7028800000000004"/>
    <n v="275.39999999999998"/>
    <n v="0.36784130102999996"/>
    <n v="1.5336449036999997"/>
    <n v="0.36174832847999999"/>
    <n v="1.1658036026699998"/>
    <n v="-6.0929725499999643E-3"/>
    <n v="250.64"/>
    <n v="0.33477031114799999"/>
    <n v="1.3957616509199999"/>
    <n v="0.32922513090133332"/>
    <n v="1.0609913397719999"/>
    <n v="-5.54518024666667E-3"/>
    <n v="268.39999999999998"/>
    <n v="0.35849166737999999"/>
    <n v="1.4946633701999998"/>
    <n v="0.35255356341333333"/>
    <n v="1.1361717028199998"/>
    <n v="-5.9381039666666635E-3"/>
    <n v="259.89"/>
    <n v="0.34712518418549998"/>
    <n v="1.4472729630449999"/>
    <n v="0.34137535616800002"/>
    <n v="1.1001477788594998"/>
    <n v="-5.7498280174999583E-3"/>
    <n v="238.89"/>
    <n v="0.31907628323549997"/>
    <n v="1.330328362545"/>
    <n v="0.31379106096799997"/>
    <n v="1.0112520793095001"/>
    <n v="-5.2852222675000005E-3"/>
  </r>
  <r>
    <x v="334"/>
    <n v="4.7277100000000001"/>
    <n v="4.6928460000000003"/>
    <n v="4.55"/>
    <n v="4.65951"/>
    <n v="4.6104200000000004"/>
    <n v="270.44"/>
    <n v="0.36353783865933326"/>
    <n v="1.4691363575111998"/>
    <n v="0.35027387898533335"/>
    <n v="1.1055985188518664"/>
    <n v="-1.3263959673999903E-2"/>
    <n v="252.3"/>
    <n v="0.339153219545"/>
    <n v="1.370592748854"/>
    <n v="0.32677895159000003"/>
    <n v="1.031439529309"/>
    <n v="-1.2374267954999962E-2"/>
    <n v="257.44"/>
    <n v="0.3460626430426666"/>
    <n v="1.3985152487712"/>
    <n v="0.33343627941866666"/>
    <n v="1.0524526057285335"/>
    <n v="-1.2626363623999937E-2"/>
    <n v="277.05"/>
    <n v="0.37242330350749997"/>
    <n v="1.5050444751090002"/>
    <n v="0.358835150765"/>
    <n v="1.1326211716015002"/>
    <n v="-1.358815274249997E-2"/>
    <n v="254.05"/>
    <n v="0.34150564972416664"/>
    <n v="1.380099436569"/>
    <n v="0.3290455515316667"/>
    <n v="1.0385937868448334"/>
    <n v="-1.2460098192499935E-2"/>
  </r>
  <r>
    <x v="335"/>
    <n v="4.7085699999999999"/>
    <n v="4.7969780000000002"/>
    <n v="4.58"/>
    <n v="4.74343"/>
    <n v="4.6701699999999997"/>
    <n v="256.49"/>
    <n v="0.34381194782783336"/>
    <n v="1.4101810299486002"/>
    <n v="0.33524535282116669"/>
    <n v="1.0663690821207668"/>
    <n v="-8.5665950066666774E-3"/>
    <n v="242.34"/>
    <n v="0.32484458433700003"/>
    <n v="1.3323843845676002"/>
    <n v="0.316750589897"/>
    <n v="1.0075398002306002"/>
    <n v="-8.0939944400000297E-3"/>
    <n v="240.99"/>
    <n v="0.32303497721949997"/>
    <n v="1.3249620897786001"/>
    <n v="0.31498607187950001"/>
    <n v="1.0019271125591001"/>
    <n v="-8.0489053399999677E-3"/>
    <n v="267.83999999999997"/>
    <n v="0.35902605211199995"/>
    <n v="1.4725832861375998"/>
    <n v="0.35008037467199993"/>
    <n v="1.1135572340255999"/>
    <n v="-8.9456774400000216E-3"/>
    <n v="244.59"/>
    <n v="0.32786059619949998"/>
    <n v="1.3447548758826002"/>
    <n v="0.31969145325949999"/>
    <n v="1.0168942796831002"/>
    <n v="-8.1691429399999849E-3"/>
  </r>
  <r>
    <x v="336"/>
    <n v="4.7614299999999998"/>
    <n v="4.706696"/>
    <n v="4.57"/>
    <n v="4.6911199999999997"/>
    <n v="4.6368200000000002"/>
    <n v="258.60000000000002"/>
    <n v="0.34935143326999996"/>
    <n v="1.4070732389280003"/>
    <n v="0.33629274098"/>
    <n v="1.0577218056580002"/>
    <n v="-1.3058692289999951E-2"/>
    <n v="251.85"/>
    <n v="0.34023263135749998"/>
    <n v="1.3703456891879999"/>
    <n v="0.32751479820500001"/>
    <n v="1.0301130578305"/>
    <n v="-1.2717833152499969E-2"/>
    <n v="246.85"/>
    <n v="0.33347796327416662"/>
    <n v="1.3431400967879998"/>
    <n v="0.32101261837166661"/>
    <n v="1.0096621335138332"/>
    <n v="-1.2465344902500008E-2"/>
    <n v="277.35000000000002"/>
    <n v="0.37468143858249997"/>
    <n v="1.5090942104280001"/>
    <n v="0.36067591535499999"/>
    <n v="1.1344127718455002"/>
    <n v="-1.4005523227499983E-2"/>
    <n v="252.35"/>
    <n v="0.34090809816583328"/>
    <n v="1.3730662484280001"/>
    <n v="0.32816501618833332"/>
    <n v="1.0321581502621668"/>
    <n v="-1.2743081977499959E-2"/>
  </r>
  <r>
    <x v="337"/>
    <n v="4.7777099999999999"/>
    <n v="4.7952140000000005"/>
    <n v="4.55"/>
    <n v="4.75617"/>
    <n v="4.6637500000000003"/>
    <n v="260.87"/>
    <n v="0.35326036702716668"/>
    <n v="1.4339723429934002"/>
    <n v="0.3406380677291666"/>
    <n v="1.0807119759662336"/>
    <n v="-1.2622299298000073E-2"/>
    <n v="248.9"/>
    <n v="0.33705104210166664"/>
    <n v="1.3681746316980001"/>
    <n v="0.32500791604166662"/>
    <n v="1.0311235895963335"/>
    <n v="-1.204312606000002E-2"/>
    <n v="249.62"/>
    <n v="0.33802603908966666"/>
    <n v="1.3721323887684"/>
    <n v="0.32594807554166666"/>
    <n v="1.0341063496787335"/>
    <n v="-1.2077963548000004E-2"/>
    <n v="277.14999999999998"/>
    <n v="0.37530613225583331"/>
    <n v="1.523461627863"/>
    <n v="0.36189611864583326"/>
    <n v="1.1481554956071667"/>
    <n v="-1.3410013610000049E-2"/>
    <n v="251.9"/>
    <n v="0.34111352955166668"/>
    <n v="1.384665286158"/>
    <n v="0.32892524729166667"/>
    <n v="1.0435517566063333"/>
    <n v="-1.2188282260000016E-2"/>
  </r>
  <r>
    <x v="338"/>
    <n v="4.7522900000000003"/>
    <n v="4.7773959999999995"/>
    <n v="4.55"/>
    <n v="4.7510599999999998"/>
    <n v="4.6609299999999996"/>
    <n v="260.95999999999998"/>
    <n v="0.35206657701599992"/>
    <n v="1.4315376979007997"/>
    <n v="0.34060963273866657"/>
    <n v="1.0794711208847998"/>
    <n v="-1.1456944277333347E-2"/>
    <n v="253.1"/>
    <n v="0.34146248713499994"/>
    <n v="1.3884204143879999"/>
    <n v="0.33035062096166662"/>
    <n v="1.0469579272530001"/>
    <n v="-1.1111866173333318E-2"/>
    <n v="250.21"/>
    <n v="0.33756352787849997"/>
    <n v="1.3725668584908"/>
    <n v="0.32657854156783328"/>
    <n v="1.0350033306122999"/>
    <n v="-1.0984986310666689E-2"/>
    <n v="279.10000000000002"/>
    <n v="0.37653962923500001"/>
    <n v="1.5310475608679999"/>
    <n v="0.36428628332833329"/>
    <n v="1.1545079316329998"/>
    <n v="-1.2253345906666713E-2"/>
    <n v="253.85"/>
    <n v="0.34247432777249998"/>
    <n v="1.3925346589979999"/>
    <n v="0.33132953429916662"/>
    <n v="1.0500603312254999"/>
    <n v="-1.1144793473333359E-2"/>
  </r>
  <r>
    <x v="339"/>
    <n v="4.7792899999999996"/>
    <n v="4.7849839999999997"/>
    <n v="4.55"/>
    <n v="4.7591799999999997"/>
    <n v="4.6654099999999996"/>
    <n v="262.02"/>
    <n v="0.35489976221699993"/>
    <n v="1.4386050678383997"/>
    <n v="0.34222597709299996"/>
    <n v="1.0837053056213999"/>
    <n v="-1.267378512399997E-2"/>
    <n v="247.39"/>
    <n v="0.33508378053149995"/>
    <n v="1.3582799318087997"/>
    <n v="0.3231176416801666"/>
    <n v="1.0231961512772998"/>
    <n v="-1.1966138851333352E-2"/>
    <n v="247.52"/>
    <n v="0.33525986239199995"/>
    <n v="1.3589936889983998"/>
    <n v="0.32328743550133332"/>
    <n v="1.0237338266063998"/>
    <n v="-1.1972426890666632E-2"/>
    <n v="275.89"/>
    <n v="0.37368634225649999"/>
    <n v="1.5147574695287995"/>
    <n v="0.36034167170516662"/>
    <n v="1.1410711272722995"/>
    <n v="-1.3344670551333371E-2"/>
    <n v="251.14"/>
    <n v="0.34016306496899995"/>
    <n v="1.3788690815087996"/>
    <n v="0.32801554036766667"/>
    <n v="1.0387060165397997"/>
    <n v="-1.2147524601333282E-2"/>
  </r>
  <r>
    <x v="340"/>
    <n v="4.7969999999999997"/>
    <n v="4.817245999999999"/>
    <n v="4.55"/>
    <n v="4.77555"/>
    <n v="4.6744399999999997"/>
    <n v="265.13"/>
    <n v="0.36004344681666661"/>
    <n v="1.4610691191473995"/>
    <n v="0.34676280231133327"/>
    <n v="1.1010256723307328"/>
    <n v="-1.3280644505333339E-2"/>
    <n v="254.67"/>
    <n v="0.34583888884999991"/>
    <n v="1.4034265174565996"/>
    <n v="0.33308219690199997"/>
    <n v="1.0575876286065997"/>
    <n v="-1.2756691947999943E-2"/>
    <n v="253.53"/>
    <n v="0.34429078214999997"/>
    <n v="1.3971442453793996"/>
    <n v="0.33159119401799997"/>
    <n v="1.0528534632293995"/>
    <n v="-1.2699588132000006E-2"/>
    <n v="279.32"/>
    <n v="0.37931330126666662"/>
    <n v="1.5392668742135995"/>
    <n v="0.36532186452533327"/>
    <n v="1.1599535729469328"/>
    <n v="-1.3991436741333352E-2"/>
    <n v="255.07"/>
    <n v="0.34638208418333327"/>
    <n v="1.4056308234485995"/>
    <n v="0.33360535580866663"/>
    <n v="1.0592487392652661"/>
    <n v="-1.2776728374666646E-2"/>
  </r>
  <r>
    <x v="341"/>
    <n v="4.8452900000000003"/>
    <n v="4.8345319999999994"/>
    <n v="4.8"/>
    <n v="4.7923600000000004"/>
    <n v="4.7957799999999997"/>
    <n v="260.27"/>
    <n v="0.3559363637795"/>
    <n v="1.4371211884931996"/>
    <n v="0.3466700186856666"/>
    <n v="1.0811848247136995"/>
    <n v="-9.2663450938333947E-3"/>
    <n v="254.71"/>
    <n v="0.3483326976535"/>
    <n v="1.4064207858035997"/>
    <n v="0.33926430422033332"/>
    <n v="1.0580880881500998"/>
    <n v="-9.0683934331666771E-3"/>
    <n v="250.47"/>
    <n v="0.34253421844949999"/>
    <n v="1.3830089679251998"/>
    <n v="0.33361678095899999"/>
    <n v="1.0404747494756998"/>
    <n v="-8.917437490500002E-3"/>
    <n v="281.45999999999998"/>
    <n v="0.38491508414099995"/>
    <n v="1.5541250613335997"/>
    <n v="0.37489431536199996"/>
    <n v="1.1692099771925997"/>
    <n v="-1.0020768778999989E-2"/>
    <n v="255.46"/>
    <n v="0.34935837204099995"/>
    <n v="1.4105620271735997"/>
    <n v="0.34026327649533333"/>
    <n v="1.0612036551325996"/>
    <n v="-9.0950955456666205E-3"/>
  </r>
  <r>
    <x v="342"/>
    <n v="4.8305699999999998"/>
    <n v="4.8338860000000006"/>
    <n v="4.8"/>
    <n v="4.8055700000000003"/>
    <n v="4.80307"/>
    <n v="261.02"/>
    <n v="0.35619999897766663"/>
    <n v="1.4411561999436"/>
    <n v="0.34804638672766658"/>
    <n v="1.0849562009659333"/>
    <n v="-8.153612250000053E-3"/>
    <n v="252.98"/>
    <n v="0.3452282420556666"/>
    <n v="1.3967653645764002"/>
    <n v="0.3373257793056666"/>
    <n v="1.0515371225207337"/>
    <n v="-7.9024627500000055E-3"/>
    <n v="253.27"/>
    <n v="0.34562398950683332"/>
    <n v="1.3983665265486001"/>
    <n v="0.33771246788183334"/>
    <n v="1.0527425370417667"/>
    <n v="-7.9115216249999731E-3"/>
    <n v="287.48"/>
    <n v="0.39230854228066664"/>
    <n v="1.5872484267864002"/>
    <n v="0.38332838578066669"/>
    <n v="1.1949398845057335"/>
    <n v="-8.9801564999999473E-3"/>
    <n v="256.23"/>
    <n v="0.34966334280149997"/>
    <n v="1.4147094211614002"/>
    <n v="0.34165935817650001"/>
    <n v="1.0650460783599003"/>
    <n v="-8.0039846249999602E-3"/>
  </r>
  <r>
    <x v="343"/>
    <n v="4.85229"/>
    <n v="4.7974719999999991"/>
    <n v="4.8099999999999996"/>
    <n v="4.7911599999999996"/>
    <n v="4.7996100000000004"/>
    <n v="269.74"/>
    <n v="0.36926170141233339"/>
    <n v="1.4831134272863997"/>
    <n v="0.35948860761099999"/>
    <n v="1.1138517258740663"/>
    <n v="-9.773093801333399E-3"/>
    <n v="261.76"/>
    <n v="0.35833744702933334"/>
    <n v="1.4392369345535996"/>
    <n v="0.34885348086399998"/>
    <n v="1.0808994875242663"/>
    <n v="-9.4839661653333684E-3"/>
    <n v="258.39999999999998"/>
    <n v="0.35373776097333332"/>
    <n v="1.4207626218239997"/>
    <n v="0.34437553275999994"/>
    <n v="1.0670248608506663"/>
    <n v="-9.362228213333379E-3"/>
    <n v="297.76"/>
    <n v="0.40761979762933331"/>
    <n v="1.6371759995135997"/>
    <n v="0.39683149626399999"/>
    <n v="1.2295562018842663"/>
    <n v="-1.0788301365333319E-2"/>
    <n v="266.51"/>
    <n v="0.36483997940016671"/>
    <n v="1.4653538945135998"/>
    <n v="0.35518391345150002"/>
    <n v="1.1005139151134331"/>
    <n v="-9.6560659486666922E-3"/>
  </r>
  <r>
    <x v="344"/>
    <n v="4.8587100000000003"/>
    <n v="4.8417620000000001"/>
    <n v="4.84"/>
    <n v="4.8088300000000004"/>
    <n v="4.8228"/>
    <n v="265.56"/>
    <n v="0.36387761047399997"/>
    <n v="1.4675403435336001"/>
    <n v="0.35513923032"/>
    <n v="1.1036627330596001"/>
    <n v="-8.7383801539999695E-3"/>
    <n v="262.3"/>
    <n v="0.35941066887833334"/>
    <n v="1.4495248987380003"/>
    <n v="0.35077956059999998"/>
    <n v="1.0901142298596669"/>
    <n v="-8.6311082783333548E-3"/>
    <n v="260.36"/>
    <n v="0.35675242756066666"/>
    <n v="1.4388040512216003"/>
    <n v="0.34818515591999999"/>
    <n v="1.0820516236609337"/>
    <n v="-8.5672716406666738E-3"/>
    <n v="298.3"/>
    <n v="0.40873885827833334"/>
    <n v="1.6484684608980003"/>
    <n v="0.3989231526"/>
    <n v="1.2397296026196669"/>
    <n v="-9.8157056783333418E-3"/>
    <n v="267.05"/>
    <n v="0.3659192494241667"/>
    <n v="1.4757743965230001"/>
    <n v="0.35713184009999999"/>
    <n v="1.1098551470988334"/>
    <n v="-8.7874093241667173E-3"/>
  </r>
  <r>
    <x v="345"/>
    <n v="4.8402900000000004"/>
    <n v="4.8435439999999996"/>
    <n v="4.83"/>
    <n v="4.8070199999999996"/>
    <n v="4.8173199999999996"/>
    <n v="254.85"/>
    <n v="0.34827143062249999"/>
    <n v="1.4086407436919999"/>
    <n v="0.34053952372999996"/>
    <n v="1.0603693130694998"/>
    <n v="-7.7319068925000289E-3"/>
    <n v="258.48"/>
    <n v="0.35323209490800006"/>
    <n v="1.4287049614656"/>
    <n v="0.34539005726400002"/>
    <n v="1.0754728665575999"/>
    <n v="-7.8420376440000439E-3"/>
    <n v="250.8"/>
    <n v="0.34273680518000005"/>
    <n v="1.3862550461760001"/>
    <n v="0.33512777144"/>
    <n v="1.0435182409960002"/>
    <n v="-7.6090337400000485E-3"/>
    <n v="293.23"/>
    <n v="0.40072054777883337"/>
    <n v="1.6207797734856"/>
    <n v="0.39182422814733331"/>
    <n v="1.2200592257067666"/>
    <n v="-8.8963196315000603E-3"/>
    <n v="261.98"/>
    <n v="0.35801510454966667"/>
    <n v="1.4480506259856001"/>
    <n v="0.35006688023066668"/>
    <n v="1.0900355214359334"/>
    <n v="-7.9482243189999968E-3"/>
  </r>
  <r>
    <x v="346"/>
    <n v="4.8475700000000002"/>
    <n v="4.8380939999999999"/>
    <n v="4.82"/>
    <n v="4.8034100000000004"/>
    <n v="4.8108500000000003"/>
    <n v="253.13"/>
    <n v="0.34628640899649998"/>
    <n v="1.3982646095586"/>
    <n v="0.33791637866583329"/>
    <n v="1.0519782005620999"/>
    <n v="-8.370030330666689E-3"/>
    <n v="255.53"/>
    <n v="0.3495696523165"/>
    <n v="1.4115219676866"/>
    <n v="0.34112026326583333"/>
    <n v="1.0619523153701"/>
    <n v="-8.4493890506666669E-3"/>
    <n v="249.38"/>
    <n v="0.34115634130900002"/>
    <n v="1.3775499874835999"/>
    <n v="0.33291030897833335"/>
    <n v="1.0363936461745999"/>
    <n v="-8.246032330666675E-3"/>
    <n v="297.52999999999997"/>
    <n v="0.40702641041649995"/>
    <n v="1.6435257349265997"/>
    <n v="0.39718824376583334"/>
    <n v="1.2364993245100997"/>
    <n v="-9.8381666506666132E-3"/>
    <n v="260.02999999999997"/>
    <n v="0.35572573354149994"/>
    <n v="1.4363795141765996"/>
    <n v="0.34712754689083331"/>
    <n v="1.0806537806350995"/>
    <n v="-8.5981866506666393E-3"/>
  </r>
  <r>
    <x v="347"/>
    <n v="4.85771"/>
    <n v="4.8449019999999994"/>
    <n v="4.87"/>
    <n v="4.8024699999999996"/>
    <n v="4.8327400000000003"/>
    <n v="257.81"/>
    <n v="0.35320721516150005"/>
    <n v="1.4252222153105998"/>
    <n v="0.3452832400476667"/>
    <n v="1.0720150001490998"/>
    <n v="-7.9239751138333592E-3"/>
    <n v="262.10000000000002"/>
    <n v="0.35908464021500003"/>
    <n v="1.4489381429459998"/>
    <n v="0.35102880887666671"/>
    <n v="1.0898535027309997"/>
    <n v="-8.0558313383333191E-3"/>
    <n v="252.56"/>
    <n v="0.346014562124"/>
    <n v="1.3961992269455998"/>
    <n v="0.33825194952266668"/>
    <n v="1.0501846648215998"/>
    <n v="-7.7626126013333185E-3"/>
    <n v="301.10000000000002"/>
    <n v="0.41251577706500009"/>
    <n v="1.6645374850859997"/>
    <n v="0.40326125277666669"/>
    <n v="1.2520217080209997"/>
    <n v="-9.2545242883333989E-3"/>
    <n v="265.10000000000002"/>
    <n v="0.36319472766500005"/>
    <n v="1.465522707726"/>
    <n v="0.35504668917666676"/>
    <n v="1.102327980061"/>
    <n v="-8.1480384883332868E-3"/>
  </r>
  <r>
    <x v="348"/>
    <n v="4.85771"/>
    <n v="4.8545099999999994"/>
    <n v="4.84"/>
    <n v="4.8104300000000002"/>
    <n v="4.82369"/>
    <n v="261.76"/>
    <n v="0.35861883030400005"/>
    <n v="1.4486430026879997"/>
    <n v="0.35010361172266657"/>
    <n v="1.0900241723839996"/>
    <n v="-8.5152185813334724E-3"/>
    <n v="267.5"/>
    <n v="0.36648279762500002"/>
    <n v="1.4804095477499997"/>
    <n v="0.3577808532083333"/>
    <n v="1.1139267501249996"/>
    <n v="-8.7019444166667181E-3"/>
    <n v="256.26"/>
    <n v="0.35108366997900003"/>
    <n v="1.4182046755379998"/>
    <n v="0.34274736988099996"/>
    <n v="1.0671210055589997"/>
    <n v="-8.3363000980000712E-3"/>
    <n v="308.75"/>
    <n v="0.4229965000625"/>
    <n v="1.7086970013749996"/>
    <n v="0.41295266702083328"/>
    <n v="1.2857005013124996"/>
    <n v="-1.0043833041666728E-2"/>
    <n v="272.75"/>
    <n v="0.37367545066250002"/>
    <n v="1.5094643145749997"/>
    <n v="0.36480272042083328"/>
    <n v="1.1357888639124998"/>
    <n v="-8.8727302416667375E-3"/>
  </r>
  <r>
    <x v="349"/>
    <n v="4.8711399999999996"/>
    <n v="4.8717739999999994"/>
    <n v="4.83"/>
    <n v="4.8280500000000002"/>
    <n v="4.8289200000000001"/>
    <n v="262.97000000000003"/>
    <n v="0.36097701685033334"/>
    <n v="1.4581995805314001"/>
    <n v="0.351994759326"/>
    <n v="1.0972225636810666"/>
    <n v="-8.982257524333348E-3"/>
    <n v="265.95999999999998"/>
    <n v="0.36508136822266662"/>
    <n v="1.4747794822151996"/>
    <n v="0.35599698136799995"/>
    <n v="1.109698113992533"/>
    <n v="-9.0843868546666706E-3"/>
    <n v="252.67"/>
    <n v="0.34683828135366662"/>
    <n v="1.4010848690453999"/>
    <n v="0.33820784058599995"/>
    <n v="1.0542465876917333"/>
    <n v="-8.6304407676666695E-3"/>
    <n v="305.95999999999998"/>
    <n v="0.41998907888933329"/>
    <n v="1.6965841870151996"/>
    <n v="0.4095384133679999"/>
    <n v="1.2765951081258664"/>
    <n v="-1.0450665521333391E-2"/>
    <n v="269.95999999999998"/>
    <n v="0.3705721392893333"/>
    <n v="1.4969599526951998"/>
    <n v="0.36135112456799995"/>
    <n v="1.1263878134058665"/>
    <n v="-9.2210147213333538E-3"/>
  </r>
  <r>
    <x v="350"/>
    <n v="4.8901399999999997"/>
    <n v="4.8644579999999999"/>
    <n v="4.8099999999999996"/>
    <n v="4.8296299999999999"/>
    <n v="4.8208299999999999"/>
    <n v="268.10000000000002"/>
    <n v="0.36902922091000001"/>
    <n v="1.4854103395740001"/>
    <n v="0.35843127706166666"/>
    <n v="1.116381118664"/>
    <n v="-1.0597943848333347E-2"/>
    <n v="276.26"/>
    <n v="0.38026114348599999"/>
    <n v="1.5306208892604001"/>
    <n v="0.36934063633366665"/>
    <n v="1.1503597457744001"/>
    <n v="-1.0920507152333336E-2"/>
    <n v="258.35000000000002"/>
    <n v="0.35560872518499997"/>
    <n v="1.4313903813090003"/>
    <n v="0.34539619704916669"/>
    <n v="1.0757816561240003"/>
    <n v="-1.0212528135833288E-2"/>
    <n v="311.01"/>
    <n v="0.42809316671099995"/>
    <n v="1.7231535610254001"/>
    <n v="0.41579899842949997"/>
    <n v="1.2950603943144001"/>
    <n v="-1.2294168281499984E-2"/>
    <n v="277.66000000000003"/>
    <n v="0.38218818902599999"/>
    <n v="1.5383776012164003"/>
    <n v="0.37121234013033333"/>
    <n v="1.1561894121904004"/>
    <n v="-1.0975848895666662E-2"/>
  </r>
  <r>
    <x v="351"/>
    <n v="4.90029"/>
    <n v="4.8576779999999999"/>
    <n v="4.8099999999999996"/>
    <n v="4.8328899999999999"/>
    <n v="4.8226300000000002"/>
    <n v="261.60000000000002"/>
    <n v="0.36060884636000007"/>
    <n v="1.4482796358240002"/>
    <n v="0.34983461492000001"/>
    <n v="1.0876707894640001"/>
    <n v="-1.0774231440000059E-2"/>
    <n v="277.33"/>
    <n v="0.38229224526383332"/>
    <n v="1.5353646460361998"/>
    <n v="0.37087015961683328"/>
    <n v="1.1530724007723665"/>
    <n v="-1.1422085647000035E-2"/>
    <n v="252.3"/>
    <n v="0.34778903645500003"/>
    <n v="1.396792630422"/>
    <n v="0.337397833885"/>
    <n v="1.0490035939669999"/>
    <n v="-1.0391202570000035E-2"/>
    <n v="312.58"/>
    <n v="0.43088346022633328"/>
    <n v="1.7305170052212"/>
    <n v="0.41800957160433333"/>
    <n v="1.2996335449948666"/>
    <n v="-1.2873888621999952E-2"/>
    <n v="277.33"/>
    <n v="0.38229224526383332"/>
    <n v="1.5353646460361998"/>
    <n v="0.37087015961683328"/>
    <n v="1.1530724007723665"/>
    <n v="-1.1422085647000035E-2"/>
  </r>
  <r>
    <x v="352"/>
    <n v="4.93729"/>
    <n v="4.9163459999999999"/>
    <n v="4.8"/>
    <n v="4.8761700000000001"/>
    <n v="4.8420199999999998"/>
    <n v="261.32"/>
    <n v="0.36214052685533327"/>
    <n v="1.4563880961336"/>
    <n v="0.35046512816933334"/>
    <n v="1.0942475692782667"/>
    <n v="-1.1675398685999927E-2"/>
    <n v="281.02"/>
    <n v="0.38944103343366665"/>
    <n v="1.5661800963396"/>
    <n v="0.37688546731266659"/>
    <n v="1.1767390629059333"/>
    <n v="-1.2555566121000061E-2"/>
    <n v="250.07"/>
    <n v="0.34655013604283336"/>
    <n v="1.3936896188585999"/>
    <n v="0.33537737104433329"/>
    <n v="1.0471394828157665"/>
    <n v="-1.1172764998500062E-2"/>
    <n v="317.27"/>
    <n v="0.43967673716283334"/>
    <n v="1.7682085231145996"/>
    <n v="0.42550157360433322"/>
    <n v="1.3285317859517662"/>
    <n v="-1.4175163558500126E-2"/>
    <n v="283.77"/>
    <n v="0.39325201785449998"/>
    <n v="1.5815063907845999"/>
    <n v="0.38057358572099997"/>
    <n v="1.1882543729300998"/>
    <n v="-1.2678432133500006E-2"/>
  </r>
  <r>
    <x v="353"/>
    <n v="4.9457100000000001"/>
    <n v="4.9246500000000006"/>
    <n v="4.8"/>
    <n v="4.88117"/>
    <n v="4.8447800000000001"/>
    <n v="264.26"/>
    <n v="0.36665612104566658"/>
    <n v="1.47415577967"/>
    <n v="0.35455271795533327"/>
    <n v="1.1074996586243335"/>
    <n v="-1.2103403090333309E-2"/>
    <n v="279.77"/>
    <n v="0.38817597436216661"/>
    <n v="1.560677221215"/>
    <n v="0.37536219595233328"/>
    <n v="1.1725012468528333"/>
    <n v="-1.2813778409833332E-2"/>
    <n v="252.56"/>
    <n v="0.35042257599066662"/>
    <n v="1.40888815452"/>
    <n v="0.33885504596533333"/>
    <n v="1.0584655785293333"/>
    <n v="-1.1567530025333284E-2"/>
    <n v="313.77"/>
    <n v="0.43535037879549993"/>
    <n v="1.7503438242150002"/>
    <n v="0.42097936241900002"/>
    <n v="1.3149934454195003"/>
    <n v="-1.4371016376499901E-2"/>
    <n v="280.27"/>
    <n v="0.38886971560383332"/>
    <n v="1.5634664359650001"/>
    <n v="0.37603303663566667"/>
    <n v="1.1745967203611669"/>
    <n v="-1.2836678968166648E-2"/>
  </r>
  <r>
    <x v="354"/>
    <n v="4.9477099999999998"/>
    <n v="4.9282399999999997"/>
    <n v="4.8"/>
    <n v="4.8895200000000001"/>
    <n v="4.8493899999999996"/>
    <n v="260.02999999999997"/>
    <n v="0.36089021537449995"/>
    <n v="1.4511471327360002"/>
    <n v="0.34911515553716654"/>
    <n v="1.0902569173615002"/>
    <n v="-1.1775059837333401E-2"/>
    <n v="274.92"/>
    <n v="0.38155573591800002"/>
    <n v="1.5342436247040003"/>
    <n v="0.36910640526199995"/>
    <n v="1.1526878887860004"/>
    <n v="-1.2449330656000068E-2"/>
    <n v="243.53"/>
    <n v="0.33799020939949997"/>
    <n v="1.3590657279360001"/>
    <n v="0.32696232676216663"/>
    <n v="1.0210755185365001"/>
    <n v="-1.1027882637333342E-2"/>
    <n v="311.17"/>
    <n v="0.43186635510549998"/>
    <n v="1.7365436807040002"/>
    <n v="0.41777549878283332"/>
    <n v="1.3046773255985002"/>
    <n v="-1.4090856322666656E-2"/>
    <n v="277.67"/>
    <n v="0.38537240358050001"/>
    <n v="1.5495905255040003"/>
    <n v="0.37279854339116664"/>
    <n v="1.1642181219235004"/>
    <n v="-1.2573860189333375E-2"/>
  </r>
  <r>
    <x v="355"/>
    <n v="4.9594300000000002"/>
    <n v="4.9285880000000004"/>
    <n v="4.8"/>
    <n v="4.8930600000000002"/>
    <n v="4.8513400000000004"/>
    <n v="257.02"/>
    <n v="0.3573101335556666"/>
    <n v="1.4344056012888"/>
    <n v="0.34517334501533331"/>
    <n v="1.0770954677331335"/>
    <n v="-1.2136788540333288E-2"/>
    <n v="275.58999999999997"/>
    <n v="0.38312621471716662"/>
    <n v="1.5380431081596"/>
    <n v="0.37011252880233331"/>
    <n v="1.1549168934424334"/>
    <n v="-1.3013685914833317E-2"/>
    <n v="237.67"/>
    <n v="0.33040969357316663"/>
    <n v="1.3264149842748001"/>
    <n v="0.31918663493033334"/>
    <n v="0.99600529070163346"/>
    <n v="-1.1223058642833295E-2"/>
    <n v="313.33999999999997"/>
    <n v="0.43560640124633326"/>
    <n v="1.7487224772696002"/>
    <n v="0.42081011566066667"/>
    <n v="1.313116076023267"/>
    <n v="-1.4796285585666591E-2"/>
    <n v="279.83999999999997"/>
    <n v="0.38903458008799996"/>
    <n v="1.5617619775296001"/>
    <n v="0.37582020414400003"/>
    <n v="1.1727273974416002"/>
    <n v="-1.3214375943999934E-2"/>
  </r>
  <r>
    <x v="356"/>
    <n v="4.9512900000000002"/>
    <n v="4.9616099999999994"/>
    <n v="4.8"/>
    <n v="4.9174499999999997"/>
    <n v="4.8647999999999998"/>
    <n v="254.97"/>
    <n v="0.35404858407449996"/>
    <n v="1.428269095071"/>
    <n v="0.34310089043999997"/>
    <n v="1.0742205109965"/>
    <n v="-1.0947693634499989E-2"/>
    <n v="267.64999999999998"/>
    <n v="0.37165589491916662"/>
    <n v="1.4992988323949998"/>
    <n v="0.36016375779999993"/>
    <n v="1.1276429374758332"/>
    <n v="-1.149213711916669E-2"/>
    <n v="235.47"/>
    <n v="0.3269710949995"/>
    <n v="1.3190356662210001"/>
    <n v="0.31686067643999993"/>
    <n v="0.99206457122150016"/>
    <n v="-1.0110418559500067E-2"/>
    <n v="306.14999999999998"/>
    <n v="0.42511657847749995"/>
    <n v="1.7149648329449998"/>
    <n v="0.41197135979999994"/>
    <n v="1.2898482544674998"/>
    <n v="-1.3145218677500015E-2"/>
    <n v="272.64999999999998"/>
    <n v="0.37859884083583328"/>
    <n v="1.5273074038949996"/>
    <n v="0.36689201779999991"/>
    <n v="1.1487085630591665"/>
    <n v="-1.1706823035833369E-2"/>
  </r>
  <r>
    <x v="357"/>
    <n v="4.9527099999999997"/>
    <n v="4.9824200000000003"/>
    <n v="4.8"/>
    <n v="4.9383999999999997"/>
    <n v="4.87636"/>
    <n v="252.99"/>
    <n v="0.35137042790849998"/>
    <n v="1.4204944755540001"/>
    <n v="0.34101653808599997"/>
    <n v="1.0691240476455002"/>
    <n v="-1.0353889822500018E-2"/>
    <n v="264.58999999999997"/>
    <n v="0.36748132938183325"/>
    <n v="1.4856264409139999"/>
    <n v="0.35665269699266661"/>
    <n v="1.1181451115321666"/>
    <n v="-1.0828632389166648E-2"/>
    <n v="233.49"/>
    <n v="0.32428744698349998"/>
    <n v="1.311005395854"/>
    <n v="0.31473161578600001"/>
    <n v="0.98671794887050002"/>
    <n v="-9.5558311974999754E-3"/>
    <n v="302.33999999999997"/>
    <n v="0.41991120271099991"/>
    <n v="1.6975860695639999"/>
    <n v="0.40753761067599992"/>
    <n v="1.277674866853"/>
    <n v="-1.2373592034999992E-2"/>
    <n v="268.83999999999997"/>
    <n v="0.3733840303526666"/>
    <n v="1.509489445464"/>
    <n v="0.36238146210933331"/>
    <n v="1.1361054151113334"/>
    <n v="-1.1002568243333288E-2"/>
  </r>
  <r>
    <x v="358"/>
    <n v="4.9822899999999999"/>
    <n v="4.9897760000000009"/>
    <n v="4.8"/>
    <n v="4.9459600000000004"/>
    <n v="4.8805300000000003"/>
    <n v="248.52"/>
    <n v="0.34662016764199999"/>
    <n v="1.3965479208576002"/>
    <n v="0.33519676359400002"/>
    <n v="1.0499277532156002"/>
    <n v="-1.1423404047999963E-2"/>
    <n v="252.7"/>
    <n v="0.35245017046166666"/>
    <n v="1.420037258976"/>
    <n v="0.34083462964833333"/>
    <n v="1.0675870885143333"/>
    <n v="-1.1615540813333325E-2"/>
    <n v="229.77"/>
    <n v="0.32046883920450003"/>
    <n v="1.2911830668576001"/>
    <n v="0.30990729265650002"/>
    <n v="0.9707142276531"/>
    <n v="-1.0561546548000011E-2"/>
    <n v="290.55"/>
    <n v="0.40524098546750004"/>
    <n v="1.6327337775840001"/>
    <n v="0.39188564164750006"/>
    <n v="1.2274927921165"/>
    <n v="-1.3355343819999976E-2"/>
    <n v="257.05"/>
    <n v="0.35851727865916672"/>
    <n v="1.4444819051040001"/>
    <n v="0.34670178690583342"/>
    <n v="1.0859646264448335"/>
    <n v="-1.1815491753333296E-2"/>
  </r>
  <r>
    <x v="359"/>
    <n v="5.01"/>
    <n v="5.0068200000000003"/>
    <n v="4.8"/>
    <n v="4.9642999999999997"/>
    <n v="4.8906499999999999"/>
    <n v="242.19"/>
    <n v="0.33912251099999996"/>
    <n v="1.363577314554"/>
    <n v="0.32714514582749998"/>
    <n v="1.024454803554"/>
    <n v="-1.1977365172499976E-2"/>
    <n v="247.14"/>
    <n v="0.34605366599999998"/>
    <n v="1.391446787724"/>
    <n v="0.33383150146499996"/>
    <n v="1.045393121724"/>
    <n v="-1.2222164535000024E-2"/>
    <n v="224.49"/>
    <n v="0.314338381"/>
    <n v="1.2639228347339999"/>
    <n v="0.30323635900250001"/>
    <n v="0.94958445373399991"/>
    <n v="-1.1102021997499989E-2"/>
    <n v="282.89"/>
    <n v="0.3961120076666666"/>
    <n v="1.592726316174"/>
    <n v="0.3821218477358333"/>
    <n v="1.1966143085073333"/>
    <n v="-1.3990159930833301E-2"/>
    <n v="249.39"/>
    <n v="0.34920419099999994"/>
    <n v="1.4041147300739998"/>
    <n v="0.3368707540275"/>
    <n v="1.0549105390739999"/>
    <n v="-1.2333436972499945E-2"/>
  </r>
  <r>
    <x v="360"/>
    <n v="5.0204300000000002"/>
    <n v="5.0094120000000002"/>
    <n v="4.8"/>
    <n v="4.9705199999999996"/>
    <n v="4.8940799999999998"/>
    <n v="242.01"/>
    <n v="0.33937109491949996"/>
    <n v="1.3629590718155999"/>
    <n v="0.327066640992"/>
    <n v="1.0235879768961"/>
    <n v="-1.2304453927499959E-2"/>
    <n v="245.16"/>
    <n v="0.34378834606199998"/>
    <n v="1.3806993349296002"/>
    <n v="0.33132373747199995"/>
    <n v="1.0369109888676002"/>
    <n v="-1.2464608590000037E-2"/>
    <n v="222.92"/>
    <n v="0.31260115069399996"/>
    <n v="1.2554474455152"/>
    <n v="0.30126728486399995"/>
    <n v="0.94284629482120008"/>
    <n v="-1.1333865830000012E-2"/>
    <n v="284.66000000000003"/>
    <n v="0.39917927308700002"/>
    <n v="1.6031566025496002"/>
    <n v="0.38470637587200007"/>
    <n v="1.2039773294626002"/>
    <n v="-1.4472897214999947E-2"/>
    <n v="251.16"/>
    <n v="0.35220215776199998"/>
    <n v="1.4144903122896002"/>
    <n v="0.33943249267199999"/>
    <n v="1.0622881545276002"/>
    <n v="-1.2769665089999993E-2"/>
  </r>
  <r>
    <x v="361"/>
    <n v="5.01614"/>
    <n v="5.0136760000000002"/>
    <n v="4.8"/>
    <n v="4.9774399999999996"/>
    <n v="4.8978999999999999"/>
    <n v="246.51"/>
    <n v="0.34547171066099996"/>
    <n v="1.3889645095787999"/>
    <n v="0.33333497158499997"/>
    <n v="1.0434927989178"/>
    <n v="-1.2136739075999992E-2"/>
    <n v="246.25"/>
    <n v="0.34510733337499999"/>
    <n v="1.3874995354499999"/>
    <n v="0.33298339520833331"/>
    <n v="1.0423922020749998"/>
    <n v="-1.2123938166666681E-2"/>
    <n v="227.26"/>
    <n v="0.31849377698599995"/>
    <n v="1.2805000788887999"/>
    <n v="0.30730479754333329"/>
    <n v="0.96200630190280001"/>
    <n v="-1.1188979442666669E-2"/>
    <n v="286.05"/>
    <n v="0.40088508715500004"/>
    <n v="1.6117532674740001"/>
    <n v="0.38680162517499994"/>
    <n v="1.210868180319"/>
    <n v="-1.40834619800001E-2"/>
    <n v="252.55"/>
    <n v="0.353936475305"/>
    <n v="1.4229969854940001"/>
    <n v="0.34150236125833328"/>
    <n v="1.0690605101890001"/>
    <n v="-1.2434114046666722E-2"/>
  </r>
  <r>
    <x v="362"/>
    <n v="5.0177100000000001"/>
    <n v="5.0293960000000002"/>
    <n v="4.8"/>
    <n v="4.99648"/>
    <n v="4.9084000000000003"/>
    <n v="239.02"/>
    <n v="0.33504926876633329"/>
    <n v="1.3491291441096001"/>
    <n v="0.32370462665333333"/>
    <n v="1.0140798753432667"/>
    <n v="-1.1344642112999959E-2"/>
    <n v="241.58"/>
    <n v="0.33863778072366663"/>
    <n v="1.3635788579784001"/>
    <n v="0.32717163294666662"/>
    <n v="1.0249410772547334"/>
    <n v="-1.1466147777000002E-2"/>
    <n v="221.52"/>
    <n v="0.31051842530799995"/>
    <n v="1.2503518032096002"/>
    <n v="0.30000438831999998"/>
    <n v="0.93983337790160015"/>
    <n v="-1.0514036987999964E-2"/>
    <n v="280.58"/>
    <n v="0.39330651757366658"/>
    <n v="1.5837112176984001"/>
    <n v="0.37998930694666661"/>
    <n v="1.1904047001247335"/>
    <n v="-1.3317210626999976E-2"/>
    <n v="247.08"/>
    <n v="0.34634747438199992"/>
    <n v="1.3946231651184"/>
    <n v="0.33462027927999999"/>
    <n v="1.0482756907364001"/>
    <n v="-1.1727195101999932E-2"/>
  </r>
  <r>
    <x v="363"/>
    <n v="5.0245699999999998"/>
    <n v="5.0074940000000003"/>
    <n v="4.8"/>
    <n v="4.9822100000000002"/>
    <n v="4.9005299999999998"/>
    <n v="231.97"/>
    <n v="0.3254824539085"/>
    <n v="1.3061352044034"/>
    <n v="0.3137947382465"/>
    <n v="0.98065275049490008"/>
    <n v="-1.1687715661999998E-2"/>
    <n v="238.9"/>
    <n v="0.33520609664499995"/>
    <n v="1.3451554094580003"/>
    <n v="0.32316921570499996"/>
    <n v="1.0099493128130004"/>
    <n v="-1.2036880939999994E-2"/>
    <n v="215.42"/>
    <n v="0.302260767431"/>
    <n v="1.2129484232124002"/>
    <n v="0.29140691689899995"/>
    <n v="0.9106876557814001"/>
    <n v="-1.0853850532000053E-2"/>
    <n v="276.5"/>
    <n v="0.387963523325"/>
    <n v="1.5568667673300003"/>
    <n v="0.37403218142499994"/>
    <n v="1.1689032440050002"/>
    <n v="-1.393134190000006E-2"/>
    <n v="243"/>
    <n v="0.34095890114999999"/>
    <n v="1.3682409564600002"/>
    <n v="0.32871544334999997"/>
    <n v="1.0272820553100002"/>
    <n v="-1.2243457800000024E-2"/>
  </r>
  <r>
    <x v="364"/>
    <n v="5.0341399999999998"/>
    <n v="5.0133060000000009"/>
    <n v="4.8099999999999996"/>
    <n v="4.9932100000000004"/>
    <n v="4.9110800000000001"/>
    <n v="229.85"/>
    <n v="0.322944099835"/>
    <n v="1.2950398969830001"/>
    <n v="0.31140787470333325"/>
    <n v="0.97209579714800021"/>
    <n v="-1.1536225131666744E-2"/>
    <n v="235.27"/>
    <n v="0.33055931419699996"/>
    <n v="1.3255777096506003"/>
    <n v="0.31875105800066666"/>
    <n v="0.99501839545360027"/>
    <n v="-1.18082561963333E-2"/>
    <n v="213.5"/>
    <n v="0.29997200484999997"/>
    <n v="1.2029193735300001"/>
    <n v="0.28925639003333331"/>
    <n v="0.90294736868000014"/>
    <n v="-1.0715614816666663E-2"/>
    <n v="272.52"/>
    <n v="0.38289635017199997"/>
    <n v="1.5354547432056"/>
    <n v="0.36921850778399989"/>
    <n v="1.1525583930336001"/>
    <n v="-1.3677842388000072E-2"/>
    <n v="239.02"/>
    <n v="0.33582814332200001"/>
    <n v="1.3467062700756003"/>
    <n v="0.32383167375066663"/>
    <n v="1.0108781267536002"/>
    <n v="-1.1996469571333379E-2"/>
  </r>
  <r>
    <x v="365"/>
    <n v="5.0621400000000003"/>
    <n v="5.0437480000000008"/>
    <n v="4.8099999999999996"/>
    <n v="5.0186999999999999"/>
    <n v="4.9251399999999999"/>
    <n v="232.46"/>
    <n v="0.32790213277266661"/>
    <n v="1.3142035998504"/>
    <n v="0.31559221347266664"/>
    <n v="0.98630146707773347"/>
    <n v="-1.2309919299999972E-2"/>
    <n v="240.01"/>
    <n v="0.33855196974433327"/>
    <n v="1.3568872322123999"/>
    <n v="0.32584224019433333"/>
    <n v="1.0183352624680666"/>
    <n v="-1.2709729549999937E-2"/>
    <n v="216.46"/>
    <n v="0.30533294183933329"/>
    <n v="1.2237482200104"/>
    <n v="0.29387030253933333"/>
    <n v="0.91841527817106661"/>
    <n v="-1.1462639299999966E-2"/>
    <n v="276.76"/>
    <n v="0.39039058016933331"/>
    <n v="1.5646519327823998"/>
    <n v="0.37573475436933335"/>
    <n v="1.1742613526130665"/>
    <n v="-1.4655825799999966E-2"/>
    <n v="243.26"/>
    <n v="0.34313633665266663"/>
    <n v="1.3752609812423999"/>
    <n v="0.33025450335266665"/>
    <n v="1.0321246445897332"/>
    <n v="-1.2881833299999979E-2"/>
  </r>
  <r>
    <x v="366"/>
    <n v="5.0938600000000003"/>
    <n v="5.0721280000000002"/>
    <n v="4.8099999999999996"/>
    <n v="5.0459399999999999"/>
    <n v="4.9401700000000002"/>
    <n v="226.32"/>
    <n v="0.32066501504799994"/>
    <n v="1.2835378136448001"/>
    <n v="0.30793107875599995"/>
    <n v="0.96287279859680019"/>
    <n v="-1.2733936291999981E-2"/>
    <n v="235.07"/>
    <n v="0.33306258875633332"/>
    <n v="1.3331620442448002"/>
    <n v="0.31983633211016665"/>
    <n v="1.000099455488467"/>
    <n v="-1.3226256646166668E-2"/>
    <n v="211.92"/>
    <n v="0.30026215088799996"/>
    <n v="1.2018705084288002"/>
    <n v="0.28833843323599995"/>
    <n v="0.90160835754080026"/>
    <n v="-1.192371765200001E-2"/>
    <n v="264.32"/>
    <n v="0.37450590658133326"/>
    <n v="1.4990487579648002"/>
    <n v="0.3596338933226666"/>
    <n v="1.124542851383467"/>
    <n v="-1.4872013258666661E-2"/>
    <n v="234.82"/>
    <n v="0.3327083723646666"/>
    <n v="1.3317442090848002"/>
    <n v="0.31949618201433327"/>
    <n v="0.99903583672013352"/>
    <n v="-1.321219035033333E-2"/>
  </r>
  <r>
    <x v="367"/>
    <n v="5.0815700000000001"/>
    <n v="5.0480400000000003"/>
    <n v="4.8099999999999996"/>
    <n v="5.0404200000000001"/>
    <n v="4.9371299999999998"/>
    <n v="219.98"/>
    <n v="0.31114588243899999"/>
    <n v="1.2442432206959999"/>
    <n v="0.29917223905099993"/>
    <n v="0.93309733825699992"/>
    <n v="-1.1973643388000055E-2"/>
    <n v="223.21"/>
    <n v="0.31571448504049998"/>
    <n v="1.2625126342919999"/>
    <n v="0.30356503081449998"/>
    <n v="0.94679814925149985"/>
    <n v="-1.2149454226E-2"/>
    <n v="204.48"/>
    <n v="0.28922224766399995"/>
    <n v="1.1565726600959998"/>
    <n v="0.278092278576"/>
    <n v="0.86735041243199984"/>
    <n v="-1.1129969087999958E-2"/>
    <n v="253.21"/>
    <n v="0.35814732654049997"/>
    <n v="1.4321975902920001"/>
    <n v="0.34436495431449998"/>
    <n v="1.0740502637515001"/>
    <n v="-1.3782372225999984E-2"/>
    <n v="223.96"/>
    <n v="0.31677530607800003"/>
    <n v="1.266754758192"/>
    <n v="0.30458502890200001"/>
    <n v="0.94997945211399992"/>
    <n v="-1.2190277176000019E-2"/>
  </r>
  <r>
    <x v="368"/>
    <n v="5.0987099999999996"/>
    <n v="5.0551500000000003"/>
    <n v="5.0599999999999996"/>
    <n v="5.04345"/>
    <n v="5.0508699999999997"/>
    <n v="219.42"/>
    <n v="0.31109970639299994"/>
    <n v="1.24205861619"/>
    <n v="0.30336041192099999"/>
    <n v="0.93095890979700013"/>
    <n v="-7.7392944719999468E-3"/>
    <n v="226.34"/>
    <n v="0.3209110725776666"/>
    <n v="1.2812302761300001"/>
    <n v="0.31292769863366665"/>
    <n v="0.96031920355233347"/>
    <n v="-7.9833739439999496E-3"/>
    <n v="206.12"/>
    <n v="0.29224260086466664"/>
    <n v="1.16677204434"/>
    <n v="0.28497241867266671"/>
    <n v="0.87452944347533346"/>
    <n v="-7.2701821919999299E-3"/>
    <n v="254.84"/>
    <n v="0.36131915585266661"/>
    <n v="1.44255864438"/>
    <n v="0.35233054130866664"/>
    <n v="1.0812394885273333"/>
    <n v="-8.9886145439999621E-3"/>
    <n v="226.84"/>
    <n v="0.32161998631933331"/>
    <n v="1.2840605983800002"/>
    <n v="0.31361897657533333"/>
    <n v="0.96244061206066689"/>
    <n v="-8.0010097439999761E-3"/>
  </r>
  <r>
    <x v="369"/>
    <n v="5.1044299999999998"/>
    <n v="5.0456479999999999"/>
    <n v="5.0599999999999996"/>
    <n v="5.0502599999999997"/>
    <n v="5.0546300000000004"/>
    <n v="227.67"/>
    <n v="0.32305506715649995"/>
    <n v="1.2873960415007999"/>
    <n v="0.31493627906649996"/>
    <n v="0.96434097434429988"/>
    <n v="-8.1187880899999953E-3"/>
    <n v="232.9"/>
    <n v="0.33047623815499999"/>
    <n v="1.3169699040959999"/>
    <n v="0.32217094652166667"/>
    <n v="0.98649366594099996"/>
    <n v="-8.3052916333333227E-3"/>
    <n v="216.47"/>
    <n v="0.30716269331649998"/>
    <n v="1.2240638692127999"/>
    <n v="0.29944330095983329"/>
    <n v="0.91690117589629994"/>
    <n v="-7.7193923566666878E-3"/>
    <n v="262.89999999999998"/>
    <n v="0.37304509665499991"/>
    <n v="1.4866096512959999"/>
    <n v="0.36366999502166658"/>
    <n v="1.113564554641"/>
    <n v="-9.375101633333327E-3"/>
    <n v="232.65"/>
    <n v="0.33012149766749999"/>
    <n v="1.3155562395359999"/>
    <n v="0.3218251211175"/>
    <n v="0.98543474186849989"/>
    <n v="-8.2963765499999842E-3"/>
  </r>
  <r>
    <x v="370"/>
    <n v="5.1057100000000002"/>
    <n v="5.0661519999999998"/>
    <n v="5.0599999999999996"/>
    <n v="5.0542999999999996"/>
    <n v="5.0568600000000004"/>
    <n v="234.82"/>
    <n v="0.33326025806966664"/>
    <n v="1.3308601399632003"/>
    <n v="0.32493074259799998"/>
    <n v="0.99759988189353366"/>
    <n v="-8.3295154716666597E-3"/>
    <n v="241.59"/>
    <n v="0.34286834914850001"/>
    <n v="1.3692296278584002"/>
    <n v="0.334298688801"/>
    <n v="1.0263612787099001"/>
    <n v="-8.5696603475000077E-3"/>
    <n v="224.77"/>
    <n v="0.31899713911216665"/>
    <n v="1.2739010035752001"/>
    <n v="0.31102411640300004"/>
    <n v="0.95490386446303344"/>
    <n v="-7.9730227091666106E-3"/>
    <n v="272.49"/>
    <n v="0.38672211788349997"/>
    <n v="1.5443577188424003"/>
    <n v="0.377056375311"/>
    <n v="1.1576356009589004"/>
    <n v="-9.665742572499969E-3"/>
    <n v="242.24"/>
    <n v="0.34379083942933331"/>
    <n v="1.3729135521024003"/>
    <n v="0.33519812233599999"/>
    <n v="1.0291227126730669"/>
    <n v="-8.592717093333313E-3"/>
  </r>
  <r>
    <x v="371"/>
    <n v="5.1079999999999997"/>
    <n v="5.0734980000000007"/>
    <n v="5.0599999999999996"/>
    <n v="5.0570899999999996"/>
    <n v="5.0583900000000002"/>
    <n v="235.84"/>
    <n v="0.33481497279999994"/>
    <n v="1.3377325300416001"/>
    <n v="0.32641372702400001"/>
    <n v="1.0029175572416"/>
    <n v="-8.4012457759999326E-3"/>
    <n v="243.49"/>
    <n v="0.34567544829999997"/>
    <n v="1.3811248886526002"/>
    <n v="0.33700168925150004"/>
    <n v="1.0354494403526002"/>
    <n v="-8.6737590484999294E-3"/>
    <n v="224.34"/>
    <n v="0.31848876779999996"/>
    <n v="1.2725021870316002"/>
    <n v="0.31049718249899999"/>
    <n v="0.95401341923160032"/>
    <n v="-7.9915853009999704E-3"/>
    <n v="273.39"/>
    <n v="0.38812358129999991"/>
    <n v="1.5507237804786"/>
    <n v="0.37838470501649996"/>
    <n v="1.1626001991786001"/>
    <n v="-9.7388762834999532E-3"/>
    <n v="243.14"/>
    <n v="0.34517856379999989"/>
    <n v="1.3791396173435999"/>
    <n v="0.336517272679"/>
    <n v="1.0339610535435999"/>
    <n v="-8.6612911209998922E-3"/>
  </r>
  <r>
    <x v="372"/>
    <n v="5.1074299999999999"/>
    <n v="5.0701100000000006"/>
    <n v="5.05"/>
    <n v="5.0592899999999998"/>
    <n v="5.0551300000000001"/>
    <n v="232.2"/>
    <n v="0.32962112378999997"/>
    <n v="1.3165900914599999"/>
    <n v="0.32122566188999996"/>
    <n v="0.98696896766999997"/>
    <n v="-8.3954619000000119E-3"/>
    <n v="236.02"/>
    <n v="0.33504383133900001"/>
    <n v="1.3382497561860003"/>
    <n v="0.32651025288233332"/>
    <n v="1.0032059248470002"/>
    <n v="-8.5335784566666906E-3"/>
    <n v="219.95"/>
    <n v="0.31223155115249995"/>
    <n v="1.2471317425350001"/>
    <n v="0.30427900229416666"/>
    <n v="0.93490019138250013"/>
    <n v="-7.9525488583332971E-3"/>
    <n v="267.52"/>
    <n v="0.37975987526399996"/>
    <n v="1.5168569391360001"/>
    <n v="0.37008737755733329"/>
    <n v="1.1370970638720002"/>
    <n v="-9.6724977066666717E-3"/>
    <n v="238.02"/>
    <n v="0.33788294523899998"/>
    <n v="1.3495898947860001"/>
    <n v="0.32927705444899996"/>
    <n v="1.0117069495470001"/>
    <n v="-8.6058907900000148E-3"/>
  </r>
  <r>
    <x v="373"/>
    <n v="5.1054300000000001"/>
    <n v="5.0608659999999999"/>
    <n v="5.05"/>
    <n v="5.0569100000000002"/>
    <n v="5.0538100000000004"/>
    <n v="226.85"/>
    <n v="0.32193651027416664"/>
    <n v="1.2849341098229998"/>
    <n v="0.31376507836916662"/>
    <n v="0.96299759954883313"/>
    <n v="-8.1714319050000261E-3"/>
    <n v="234.27"/>
    <n v="0.3324666795765"/>
    <n v="1.3269628120265999"/>
    <n v="0.32402796962550001"/>
    <n v="0.99449613245009993"/>
    <n v="-8.4387099509999897E-3"/>
    <n v="214.3"/>
    <n v="0.30412604871833332"/>
    <n v="1.2138478277939999"/>
    <n v="0.29640668412833338"/>
    <n v="0.90972177907566665"/>
    <n v="-7.7193645899999441E-3"/>
    <n v="264.77"/>
    <n v="0.37575106821816662"/>
    <n v="1.4997223022166"/>
    <n v="0.36621370861716662"/>
    <n v="1.1239712339984334"/>
    <n v="-9.537359600999995E-3"/>
    <n v="235.27"/>
    <n v="0.33388583985983333"/>
    <n v="1.3326270576066002"/>
    <n v="0.32541110860883338"/>
    <n v="0.99874121774676683"/>
    <n v="-8.4747312509999562E-3"/>
  </r>
  <r>
    <x v="374"/>
    <n v="5.10771"/>
    <n v="5.0757199999999996"/>
    <n v="5.0599999999999996"/>
    <n v="5.0664199999999999"/>
    <n v="5.0635399999999997"/>
    <n v="234.4"/>
    <n v="0.33275716609333333"/>
    <n v="1.3298926838399998"/>
    <n v="0.32466011890666663"/>
    <n v="0.99713551774666653"/>
    <n v="-8.097047186666706E-3"/>
    <n v="238.95"/>
    <n v="0.33921640289249999"/>
    <n v="1.3557075802199998"/>
    <n v="0.33096218179499992"/>
    <n v="1.0164911773274998"/>
    <n v="-8.2542210975000696E-3"/>
    <n v="220.55"/>
    <n v="0.31309553319916666"/>
    <n v="1.2513132739800001"/>
    <n v="0.30547691648833331"/>
    <n v="0.93821774078083342"/>
    <n v="-7.6186167108333591E-3"/>
    <n v="270.7"/>
    <n v="0.38428909923833332"/>
    <n v="1.5358444945199998"/>
    <n v="0.37493811513666658"/>
    <n v="1.1515553952816666"/>
    <n v="-9.3509841016667372E-3"/>
    <n v="241.2"/>
    <n v="0.34241053097999996"/>
    <n v="1.3684731883199999"/>
    <n v="0.33407858651999994"/>
    <n v="1.0260626573399998"/>
    <n v="-8.3319444600000181E-3"/>
  </r>
  <r>
    <x v="375"/>
    <n v="5.1112900000000003"/>
    <n v="5.079758"/>
    <n v="5.05"/>
    <n v="5.0676500000000004"/>
    <n v="5.0597399999999997"/>
    <n v="232.49"/>
    <n v="0.33021078189983333"/>
    <n v="1.3196475415746001"/>
    <n v="0.32183941759899998"/>
    <n v="0.98943675967476674"/>
    <n v="-8.3713643008333505E-3"/>
    <n v="240.66"/>
    <n v="0.34181481686099996"/>
    <n v="1.3660216669763998"/>
    <n v="0.33314927196599997"/>
    <n v="1.0242068501153998"/>
    <n v="-8.665544894999988E-3"/>
    <n v="219.39"/>
    <n v="0.31160455693149997"/>
    <n v="1.2452900088005998"/>
    <n v="0.30370488978899995"/>
    <n v="0.93368545186909979"/>
    <n v="-7.8996671425000109E-3"/>
    <n v="269.91000000000003"/>
    <n v="0.3833592504735"/>
    <n v="1.5320489825214001"/>
    <n v="0.37364048864100002"/>
    <n v="1.1486897320479001"/>
    <n v="-9.718761832499978E-3"/>
    <n v="240.41"/>
    <n v="0.34145973623183329"/>
    <n v="1.3646026300914"/>
    <n v="0.33280319319099999"/>
    <n v="1.0231428938595668"/>
    <n v="-8.6565430408332977E-3"/>
  </r>
  <r>
    <x v="376"/>
    <n v="5.1324300000000003"/>
    <n v="5.0888880000000007"/>
    <n v="5.05"/>
    <n v="5.0732600000000003"/>
    <n v="5.0628299999999999"/>
    <n v="238.11"/>
    <n v="0.33919133411449998"/>
    <n v="1.3529170756583999"/>
    <n v="0.32976519417450001"/>
    <n v="1.0137257415439"/>
    <n v="-9.4261399399999668E-3"/>
    <n v="247.42"/>
    <n v="0.3524535714023333"/>
    <n v="1.4058155594447996"/>
    <n v="0.34265887338899997"/>
    <n v="1.0533619880424663"/>
    <n v="-9.794698013333325E-3"/>
    <n v="225.51"/>
    <n v="0.32124244154449999"/>
    <n v="1.2813251427143997"/>
    <n v="0.31231510200449997"/>
    <n v="0.96008270116989969"/>
    <n v="-8.9273395400000233E-3"/>
    <n v="273.92"/>
    <n v="0.39020322641066668"/>
    <n v="1.5563858946047999"/>
    <n v="0.37935946406400001"/>
    <n v="1.1661826681941332"/>
    <n v="-1.0843762346666674E-2"/>
    <n v="249.42"/>
    <n v="0.35530260196899999"/>
    <n v="1.4171793583247998"/>
    <n v="0.34542872928899998"/>
    <n v="1.0618767563557998"/>
    <n v="-9.8738726800000065E-3"/>
  </r>
  <r>
    <x v="377"/>
    <n v="5.1484300000000003"/>
    <n v="5.1010159999999996"/>
    <n v="5.05"/>
    <n v="5.0821199999999997"/>
    <n v="5.0677199999999996"/>
    <n v="235.61"/>
    <n v="0.33637771497283331"/>
    <n v="1.3405125382488001"/>
    <n v="0.32653138065799997"/>
    <n v="1.0041348232759668"/>
    <n v="-9.8463343148333382E-3"/>
    <n v="245.58"/>
    <n v="0.35061177048100001"/>
    <n v="1.3972372528464001"/>
    <n v="0.34034878172399996"/>
    <n v="1.0466254823654002"/>
    <n v="-1.0262988757000047E-2"/>
    <n v="223.01"/>
    <n v="0.31838883840283333"/>
    <n v="1.2688243332408"/>
    <n v="0.30906906837799997"/>
    <n v="0.95043549483796674"/>
    <n v="-9.3197700248333626E-3"/>
    <n v="274.83"/>
    <n v="0.39237166251849992"/>
    <n v="1.5636563001864001"/>
    <n v="0.38088629237399996"/>
    <n v="1.1712846376679003"/>
    <n v="-1.1485370144499962E-2"/>
    <n v="248.58"/>
    <n v="0.354894836331"/>
    <n v="1.4143058730864"/>
    <n v="0.34450647512399996"/>
    <n v="1.0594110367553999"/>
    <n v="-1.0388361207000041E-2"/>
  </r>
  <r>
    <x v="378"/>
    <n v="5.13971"/>
    <n v="5.1216260000000009"/>
    <n v="5.05"/>
    <n v="5.0937299999999999"/>
    <n v="5.0741300000000003"/>
    <n v="231.12"/>
    <n v="0.32956767874799997"/>
    <n v="1.3179674347056001"/>
    <n v="0.32060252624399999"/>
    <n v="0.9883997559576001"/>
    <n v="-8.9651525039999846E-3"/>
    <n v="242.36"/>
    <n v="0.34559545959400001"/>
    <n v="1.3820638087368002"/>
    <n v="0.33619430711533338"/>
    <n v="1.0364683491428002"/>
    <n v="-9.4011524786666301E-3"/>
    <n v="219.22"/>
    <n v="0.31259876486300003"/>
    <n v="1.2501073945836001"/>
    <n v="0.30409521375566667"/>
    <n v="0.93750862972060012"/>
    <n v="-8.5035511073333625E-3"/>
    <n v="275.86"/>
    <n v="0.39336509111900003"/>
    <n v="1.5730983754668002"/>
    <n v="0.3826644725236667"/>
    <n v="1.1797332843478001"/>
    <n v="-1.0700618595333333E-2"/>
    <n v="245.61"/>
    <n v="0.3502298268315"/>
    <n v="1.4005970129718002"/>
    <n v="0.34070260674450004"/>
    <n v="1.0503671861403001"/>
    <n v="-9.5272200869999657E-3"/>
  </r>
  <r>
    <x v="379"/>
    <n v="5.1268599999999998"/>
    <n v="5.1190860000000002"/>
    <n v="5.05"/>
    <n v="5.0979099999999997"/>
    <n v="5.0764300000000002"/>
    <n v="231.09"/>
    <n v="0.32893594785099994"/>
    <n v="1.3174265687561999"/>
    <n v="0.32066632672549999"/>
    <n v="0.98849062090520001"/>
    <n v="-8.2696211254999485E-3"/>
    <n v="244.89"/>
    <n v="0.34857901367099992"/>
    <n v="1.3960993224402001"/>
    <n v="0.33981555563549998"/>
    <n v="1.0475203087692002"/>
    <n v="-8.7634580354999381E-3"/>
    <n v="218.39"/>
    <n v="0.31085863365433325"/>
    <n v="1.2450248316701997"/>
    <n v="0.30304348562716665"/>
    <n v="0.93416619801586642"/>
    <n v="-7.8151480271665963E-3"/>
    <n v="278.64"/>
    <n v="0.39661912029599988"/>
    <n v="1.5885055135151998"/>
    <n v="0.38664790894799994"/>
    <n v="1.1918863932191999"/>
    <n v="-9.971211347999942E-3"/>
    <n v="248.39"/>
    <n v="0.35356095065433324"/>
    <n v="1.4160525570701998"/>
    <n v="0.34467224412716663"/>
    <n v="1.0624916064158665"/>
    <n v="-8.8887065271666121E-3"/>
  </r>
  <r>
    <x v="380"/>
    <n v="5.1379999999999999"/>
    <n v="5.1264440000000002"/>
    <n v="5.05"/>
    <n v="5.0999600000000003"/>
    <n v="5.0775600000000001"/>
    <n v="230.42"/>
    <n v="0.32849136039999993"/>
    <n v="1.3146750706824"/>
    <n v="0.31978825874799999"/>
    <n v="0.98618371028240004"/>
    <n v="-8.7031016519999449E-3"/>
    <n v="247"/>
    <n v="0.35212813999999992"/>
    <n v="1.4092732508399999"/>
    <n v="0.3427988018"/>
    <n v="1.0571451108400001"/>
    <n v="-9.3293381999999259E-3"/>
    <n v="217.7"/>
    <n v="0.31035747399999997"/>
    <n v="1.2421003510439999"/>
    <n v="0.30213481438000001"/>
    <n v="0.93174287704399994"/>
    <n v="-8.2226596199999613E-3"/>
    <n v="281.5"/>
    <n v="0.40131202999999993"/>
    <n v="1.6061150611799999"/>
    <n v="0.39067960610000002"/>
    <n v="1.20480303118"/>
    <n v="-1.063242389999991E-2"/>
    <n v="251.25"/>
    <n v="0.35818702499999994"/>
    <n v="1.43352187965"/>
    <n v="0.34869716175000004"/>
    <n v="1.0753348546500001"/>
    <n v="-9.4898632499998969E-3"/>
  </r>
  <r>
    <x v="381"/>
    <n v="5.14086"/>
    <n v="5.1431000000000004"/>
    <n v="5.05"/>
    <n v="5.1108000000000002"/>
    <n v="5.0835400000000002"/>
    <n v="235.34"/>
    <n v="0.33563890349266667"/>
    <n v="1.3452159130199999"/>
    <n v="0.32689559888066666"/>
    <n v="1.0095770095273333"/>
    <n v="-8.7433046120000135E-3"/>
    <n v="254"/>
    <n v="0.36225155726666664"/>
    <n v="1.4518774619999999"/>
    <n v="0.35281500006666666"/>
    <n v="1.0896259047333332"/>
    <n v="-9.4365571999999731E-3"/>
    <n v="221.19"/>
    <n v="0.31545835414099999"/>
    <n v="1.26433376307"/>
    <n v="0.30724074749899999"/>
    <n v="0.94887540892900002"/>
    <n v="-8.2176066419999971E-3"/>
    <n v="288.25"/>
    <n v="0.41109847000833333"/>
    <n v="1.6476522772499997"/>
    <n v="0.40038946365833333"/>
    <n v="1.2365538072416664"/>
    <n v="-1.0709006349999994E-2"/>
    <n v="258"/>
    <n v="0.36795630619999997"/>
    <n v="1.4747416739999999"/>
    <n v="0.35837114179999996"/>
    <n v="1.1067853677999999"/>
    <n v="-9.5851644000000125E-3"/>
  </r>
  <r>
    <x v="382"/>
    <n v="5.16"/>
    <n v="5.1715859999999996"/>
    <n v="5.0599999999999996"/>
    <n v="5.1357900000000001"/>
    <n v="5.10182"/>
    <n v="228.36"/>
    <n v="0.32655099400000004"/>
    <n v="1.3094160527447998"/>
    <n v="0.31802805834800002"/>
    <n v="0.98286505874479979"/>
    <n v="-8.5229356520000188E-3"/>
    <n v="247.76"/>
    <n v="0.35429267066666664"/>
    <n v="1.4206556368367995"/>
    <n v="0.34504568110133327"/>
    <n v="1.0663629661701328"/>
    <n v="-9.2469895653333745E-3"/>
    <n v="216.16"/>
    <n v="0.3091051973333333"/>
    <n v="1.2394612627487998"/>
    <n v="0.30103759455466667"/>
    <n v="0.93035606541546645"/>
    <n v="-8.0676027786666382E-3"/>
    <n v="280.51"/>
    <n v="0.40112462483333328"/>
    <n v="1.6084441099817997"/>
    <n v="0.3906553277596666"/>
    <n v="1.2073194851484663"/>
    <n v="-1.0469297073666672E-2"/>
    <n v="250.26"/>
    <n v="0.35786762899999996"/>
    <n v="1.4349906347867996"/>
    <n v="0.34852733351799997"/>
    <n v="1.0771230057867995"/>
    <n v="-9.3402954819999939E-3"/>
  </r>
  <r>
    <x v="383"/>
    <n v="5.1537100000000002"/>
    <n v="5.1975600000000002"/>
    <n v="5.0599999999999996"/>
    <n v="5.1534399999999998"/>
    <n v="5.1115500000000003"/>
    <n v="230.39"/>
    <n v="0.32916644480183327"/>
    <n v="1.3248260854919998"/>
    <n v="0.32129976289250001"/>
    <n v="0.99565964069016655"/>
    <n v="-7.8666819093332618E-3"/>
    <n v="255.13"/>
    <n v="0.36451336890616665"/>
    <n v="1.4670900611639999"/>
    <n v="0.35580193804749999"/>
    <n v="1.1025766922578333"/>
    <n v="-8.7114308586666578E-3"/>
    <n v="217.79"/>
    <n v="0.31116437351183329"/>
    <n v="1.252371514212"/>
    <n v="0.30372791944250005"/>
    <n v="0.94120714070016676"/>
    <n v="-7.4364540693332426E-3"/>
    <n v="283.63"/>
    <n v="0.40523233968116662"/>
    <n v="1.6309754009639998"/>
    <n v="0.39554777442250005"/>
    <n v="1.2257430612828333"/>
    <n v="-9.6845652586665665E-3"/>
    <n v="253.38"/>
    <n v="0.36201308122699999"/>
    <n v="1.4570269262639999"/>
    <n v="0.35336140423500007"/>
    <n v="1.0950138450369999"/>
    <n v="-8.6516769919999237E-3"/>
  </r>
  <r>
    <x v="384"/>
    <n v="5.1704299999999996"/>
    <n v="5.2068160000000008"/>
    <n v="5.0599999999999996"/>
    <n v="5.1602600000000001"/>
    <n v="5.1153199999999996"/>
    <n v="221.6"/>
    <n v="0.31734271211999998"/>
    <n v="1.2755726081280003"/>
    <n v="0.3092070042133333"/>
    <n v="0.95822989600800035"/>
    <n v="-8.1357079066666782E-3"/>
    <n v="242.92"/>
    <n v="0.34787405969399993"/>
    <n v="1.3982946659136004"/>
    <n v="0.33895562032266663"/>
    <n v="1.0504206062196004"/>
    <n v="-8.9184393713332977E-3"/>
    <n v="210.4"/>
    <n v="0.30130373028000002"/>
    <n v="1.2111032344320003"/>
    <n v="0.29357921338666665"/>
    <n v="0.90979950415200028"/>
    <n v="-7.7245168933333663E-3"/>
    <n v="273.92"/>
    <n v="0.39226767014399999"/>
    <n v="1.5767366823936004"/>
    <n v="0.38221111278933334"/>
    <n v="1.1844690122496004"/>
    <n v="-1.0056557354666651E-2"/>
    <n v="243.67"/>
    <n v="0.34894809865649995"/>
    <n v="1.4026118114736004"/>
    <n v="0.34000212417266662"/>
    <n v="1.0536637128171005"/>
    <n v="-8.9459744838333299E-3"/>
  </r>
  <r>
    <x v="385"/>
    <n v="5.1929999999999996"/>
    <n v="5.2204899999999999"/>
    <n v="5.08"/>
    <n v="5.1722700000000001"/>
    <n v="5.1309100000000001"/>
    <n v="219.99"/>
    <n v="0.31602186804999999"/>
    <n v="1.2682002659130001"/>
    <n v="0.30764072202850001"/>
    <n v="0.95217839786300007"/>
    <n v="-8.3811460214999745E-3"/>
    <n v="236.63"/>
    <n v="0.33992569951666662"/>
    <n v="1.3641266826810001"/>
    <n v="0.33091060527116667"/>
    <n v="1.0242009831643335"/>
    <n v="-9.015094245499955E-3"/>
    <n v="210.09"/>
    <n v="0.30180023754999996"/>
    <n v="1.211128659783"/>
    <n v="0.29379626024349997"/>
    <n v="0.90932842223300003"/>
    <n v="-8.0039773064999875E-3"/>
    <n v="269.13"/>
    <n v="0.38661287034999997"/>
    <n v="1.5514829654310001"/>
    <n v="0.37635959597949997"/>
    <n v="1.164870095081"/>
    <n v="-1.0253274370499998E-2"/>
    <n v="238.88"/>
    <n v="0.3431578882666666"/>
    <n v="1.3770975022559999"/>
    <n v="0.33405707385866662"/>
    <n v="1.0339396139893333"/>
    <n v="-9.1008144079999798E-3"/>
  </r>
  <r>
    <x v="386"/>
    <n v="5.1630000000000003"/>
    <n v="5.2150960000000008"/>
    <n v="5.08"/>
    <n v="5.1742400000000002"/>
    <n v="5.1319900000000001"/>
    <n v="225.92"/>
    <n v="0.32319625706666666"/>
    <n v="1.3016178556415998"/>
    <n v="0.31598180685866667"/>
    <n v="0.97842159857493316"/>
    <n v="-7.2144502079999895E-3"/>
    <n v="234.62"/>
    <n v="0.33564228856666667"/>
    <n v="1.3517421268176"/>
    <n v="0.32815001560366669"/>
    <n v="1.0160998382509332"/>
    <n v="-7.4922729629999796E-3"/>
    <n v="216.97"/>
    <n v="0.31039258098333333"/>
    <n v="1.2500532318455999"/>
    <n v="0.30346393694283336"/>
    <n v="0.93966065086226658"/>
    <n v="-6.9286440404999761E-3"/>
    <n v="268.87"/>
    <n v="0.38463959648333335"/>
    <n v="1.5490704357575997"/>
    <n v="0.37605359600783339"/>
    <n v="1.1644308392742664"/>
    <n v="-8.5860004754999553E-3"/>
    <n v="238.62"/>
    <n v="0.34136460190000001"/>
    <n v="1.3747877687375998"/>
    <n v="0.33374459433699999"/>
    <n v="1.0334231668375997"/>
    <n v="-7.6200075630000197E-3"/>
  </r>
  <r>
    <x v="387"/>
    <n v="5.1885700000000003"/>
    <n v="5.1765379999999999"/>
    <n v="5.07"/>
    <n v="5.1406700000000001"/>
    <n v="5.1089900000000004"/>
    <n v="230.19"/>
    <n v="0.33047220827949997"/>
    <n v="1.3206274087985999"/>
    <n v="0.32090396960650003"/>
    <n v="0.99015520051909989"/>
    <n v="-9.5682386729999402E-3"/>
    <n v="241.32"/>
    <n v="0.34645098962600002"/>
    <n v="1.3844815426007999"/>
    <n v="0.33642011358199997"/>
    <n v="1.0380305529748"/>
    <n v="-1.0030876044000048E-2"/>
    <n v="221.19"/>
    <n v="0.31755136082950003"/>
    <n v="1.2689933383385998"/>
    <n v="0.30835722245649999"/>
    <n v="0.95144197750909987"/>
    <n v="-9.1941383730000381E-3"/>
    <n v="276.57"/>
    <n v="0.39705764213849998"/>
    <n v="1.5867149852357998"/>
    <n v="0.38556153991949998"/>
    <n v="1.1896573430972999"/>
    <n v="-1.1496102218999993E-2"/>
    <n v="246.32"/>
    <n v="0.35362923820933329"/>
    <n v="1.4131671373007999"/>
    <n v="0.34339052866533332"/>
    <n v="1.0595378990914666"/>
    <n v="-1.0238709543999969E-2"/>
  </r>
  <r>
    <x v="388"/>
    <n v="5.1905700000000001"/>
    <n v="5.1913039999999997"/>
    <n v="5.0599999999999996"/>
    <n v="5.1500199999999996"/>
    <n v="5.1096700000000004"/>
    <n v="232"/>
    <n v="0.3331627609333333"/>
    <n v="1.3331697926400001"/>
    <n v="0.32345854893333331"/>
    <n v="1.0000070317066667"/>
    <n v="-9.7042119999999898E-3"/>
    <n v="244.19"/>
    <n v="0.35066816634616665"/>
    <n v="1.4032186709688002"/>
    <n v="0.34045406493116664"/>
    <n v="1.0525505046226336"/>
    <n v="-1.021410141500001E-2"/>
    <n v="225.25"/>
    <n v="0.32346944784583331"/>
    <n v="1.2943814473800002"/>
    <n v="0.31404757822083329"/>
    <n v="0.97091199953416685"/>
    <n v="-9.4218696250000233E-3"/>
    <n v="282.19"/>
    <n v="0.40523792891283333"/>
    <n v="1.6215826887288001"/>
    <n v="0.39343434449783332"/>
    <n v="1.2163447598159667"/>
    <n v="-1.1803584415000012E-2"/>
    <n v="249.44"/>
    <n v="0.35820740985866667"/>
    <n v="1.4333873839488001"/>
    <n v="0.34777370881866665"/>
    <n v="1.0751799740901333"/>
    <n v="-1.0433701040000021E-2"/>
  </r>
  <r>
    <x v="389"/>
    <n v="5.2011399999999997"/>
    <n v="5.1785879999999995"/>
    <n v="5.05"/>
    <n v="5.13842"/>
    <n v="5.0987799999999996"/>
    <n v="230.88"/>
    <n v="0.33203840196799994"/>
    <n v="1.3248842023871998"/>
    <n v="0.32139835873599998"/>
    <n v="0.9928458004191999"/>
    <n v="-1.0640043231999963E-2"/>
    <n v="248.93"/>
    <n v="0.35799687890633325"/>
    <n v="1.4284625108291999"/>
    <n v="0.34652500623766663"/>
    <n v="1.0704656319228667"/>
    <n v="-1.1471872668666616E-2"/>
    <n v="227.03"/>
    <n v="0.32650155231633327"/>
    <n v="1.3027913221931999"/>
    <n v="0.31603893530766664"/>
    <n v="0.97628976987686666"/>
    <n v="-1.046261700866663E-2"/>
    <n v="284.43"/>
    <n v="0.40905094712299994"/>
    <n v="1.6321760814491999"/>
    <n v="0.39594306642099997"/>
    <n v="1.2231251343262"/>
    <n v="-1.3107880701999974E-2"/>
    <n v="251.68"/>
    <n v="0.36195177151466662"/>
    <n v="1.4442431395391999"/>
    <n v="0.35035316582933335"/>
    <n v="1.0822913680245332"/>
    <n v="-1.1598605685333274E-2"/>
  </r>
  <r>
    <x v="390"/>
    <n v="5.1817099999999998"/>
    <n v="5.1739340000000009"/>
    <n v="5.05"/>
    <n v="5.13117"/>
    <n v="5.0947800000000001"/>
    <n v="234.03"/>
    <n v="0.33566668977449998"/>
    <n v="1.3422740146326002"/>
    <n v="0.32559767774099996"/>
    <n v="1.0066073248581002"/>
    <n v="-1.0069012033500024E-2"/>
    <n v="255.62"/>
    <n v="0.36663299252299997"/>
    <n v="1.4661029937204002"/>
    <n v="0.35563508261399995"/>
    <n v="1.0994700011974001"/>
    <n v="-1.0997909909000014E-2"/>
    <n v="230.43"/>
    <n v="0.3305032488345"/>
    <n v="1.3216262923206001"/>
    <n v="0.32058912482099999"/>
    <n v="0.99112304348610014"/>
    <n v="-9.9141240135000031E-3"/>
    <n v="292.62"/>
    <n v="0.41970169107299998"/>
    <n v="1.6783156952604001"/>
    <n v="0.40711187651399994"/>
    <n v="1.2586140041874001"/>
    <n v="-1.2589814559000045E-2"/>
    <n v="259.87"/>
    <n v="0.37272872141049995"/>
    <n v="1.4904787770054"/>
    <n v="0.36154795758899994"/>
    <n v="1.1177500555949"/>
    <n v="-1.1180763821500017E-2"/>
  </r>
  <r>
    <x v="391"/>
    <n v="5.2224300000000001"/>
    <n v="5.1880639999999998"/>
    <n v="5.05"/>
    <n v="5.1463799999999997"/>
    <n v="5.10318"/>
    <n v="232.78"/>
    <n v="0.33575379065433325"/>
    <n v="1.3371768508896"/>
    <n v="0.32424640834599999"/>
    <n v="1.0014230602352667"/>
    <n v="-1.1507382308333258E-2"/>
    <n v="249.02"/>
    <n v="0.35917780285566664"/>
    <n v="1.4304655872864003"/>
    <n v="0.34686760291399998"/>
    <n v="1.0712877844307336"/>
    <n v="-1.2310199941666655E-2"/>
    <n v="226.98"/>
    <n v="0.32738807201099995"/>
    <n v="1.3038594450336001"/>
    <n v="0.31616741028599998"/>
    <n v="0.97647137302260012"/>
    <n v="-1.122066172499997E-2"/>
    <n v="289.52"/>
    <n v="0.41759359683066655"/>
    <n v="1.6631129902464001"/>
    <n v="0.403281296264"/>
    <n v="1.2455193934157336"/>
    <n v="-1.4312300566666547E-2"/>
    <n v="256.77"/>
    <n v="0.3703561338014999"/>
    <n v="1.4749845347663999"/>
    <n v="0.35766281583899995"/>
    <n v="1.1046284009648999"/>
    <n v="-1.269331796249995E-2"/>
  </r>
  <r>
    <x v="392"/>
    <n v="5.21929"/>
    <n v="5.1839880000000003"/>
    <n v="5.05"/>
    <n v="5.1456200000000001"/>
    <n v="5.10276"/>
    <n v="229.75"/>
    <n v="0.33124034320416662"/>
    <n v="1.31918140809"/>
    <n v="0.32000669014999999"/>
    <n v="0.98794106488583333"/>
    <n v="-1.1233653054166626E-2"/>
    <n v="251.82"/>
    <n v="0.36305960054699993"/>
    <n v="1.4459032086408001"/>
    <n v="0.35074683226799996"/>
    <n v="1.0828436080938002"/>
    <n v="-1.2312768278999964E-2"/>
    <n v="222.1"/>
    <n v="0.3202110129516666"/>
    <n v="1.2752565429239999"/>
    <n v="0.30935140753999996"/>
    <n v="0.95504552997233327"/>
    <n v="-1.085960541166664E-2"/>
    <n v="290.32"/>
    <n v="0.41856668743866665"/>
    <n v="1.6669629875808001"/>
    <n v="0.40437145716799994"/>
    <n v="1.2483963001421334"/>
    <n v="-1.4195230270666714E-2"/>
    <n v="257.57"/>
    <n v="0.37134962001783328"/>
    <n v="1.4789186301708002"/>
    <n v="0.35875570481799995"/>
    <n v="1.1075690101529669"/>
    <n v="-1.2593915199833328E-2"/>
  </r>
  <r>
    <x v="393"/>
    <n v="5.218"/>
    <n v="5.1883300000000006"/>
    <n v="5.05"/>
    <n v="5.1476300000000004"/>
    <n v="5.1038600000000001"/>
    <n v="224.51"/>
    <n v="0.32362817153333329"/>
    <n v="1.2897084490289998"/>
    <n v="0.31275715037233331"/>
    <n v="0.9660802774956665"/>
    <n v="-1.0871021160999972E-2"/>
    <n v="238.76"/>
    <n v="0.3441693565333333"/>
    <n v="1.3715682566039999"/>
    <n v="0.33260833469733336"/>
    <n v="1.0273989000706667"/>
    <n v="-1.1561021835999941E-2"/>
    <n v="215.66"/>
    <n v="0.31087101453333332"/>
    <n v="1.2388692001139998"/>
    <n v="0.30042852010733334"/>
    <n v="0.92799818558066649"/>
    <n v="-1.0442494425999982E-2"/>
    <n v="278.01"/>
    <n v="0.4007477082"/>
    <n v="1.597041761679"/>
    <n v="0.38728615818900003"/>
    <n v="1.1962940534790001"/>
    <n v="-1.3461550010999968E-2"/>
    <n v="245.26"/>
    <n v="0.35353901986666664"/>
    <n v="1.408907817954"/>
    <n v="0.34166326088066667"/>
    <n v="1.0553687980873334"/>
    <n v="-1.1875758985999962E-2"/>
  </r>
  <r>
    <x v="394"/>
    <n v="5.1932900000000002"/>
    <n v="5.1899219999999993"/>
    <n v="5.05"/>
    <n v="5.1469899999999997"/>
    <n v="5.10351"/>
    <n v="233.45"/>
    <n v="0.33537096668249994"/>
    <n v="1.3412988482669999"/>
    <n v="0.32519495121749997"/>
    <n v="1.0059278815844999"/>
    <n v="-1.0176015464999966E-2"/>
    <n v="242.79"/>
    <n v="0.34878867852149997"/>
    <n v="1.3949622932993999"/>
    <n v="0.3382055352585"/>
    <n v="1.0461736147778999"/>
    <n v="-1.0583143262999972E-2"/>
    <n v="221.95"/>
    <n v="0.31885022940749996"/>
    <n v="1.275225013377"/>
    <n v="0.30917549549249995"/>
    <n v="0.95637478396950004"/>
    <n v="-9.6747339150000111E-3"/>
    <n v="281.79000000000002"/>
    <n v="0.4048155266715"/>
    <n v="1.6190387768394001"/>
    <n v="0.39253238510849997"/>
    <n v="1.2142232501679002"/>
    <n v="-1.2283141563000033E-2"/>
    <n v="249.04"/>
    <n v="0.35776734008399996"/>
    <n v="1.4308719861743999"/>
    <n v="0.34691176119599998"/>
    <n v="1.0731046460903999"/>
    <n v="-1.0855578887999984E-2"/>
  </r>
  <r>
    <x v="395"/>
    <n v="5.1581400000000004"/>
    <n v="5.1483720000000002"/>
    <n v="5.05"/>
    <n v="5.1018800000000004"/>
    <n v="5.0786199999999999"/>
    <n v="229.82"/>
    <n v="0.32855398906866662"/>
    <n v="1.3144266154152002"/>
    <n v="0.31900386493266664"/>
    <n v="0.98587262634653361"/>
    <n v="-9.5501241359999822E-3"/>
    <n v="242.96"/>
    <n v="0.34733912272266665"/>
    <n v="1.3895791945056002"/>
    <n v="0.33724296851466667"/>
    <n v="1.0422400717829334"/>
    <n v="-1.0096154207999974E-2"/>
    <n v="217.02"/>
    <n v="0.31025492432200003"/>
    <n v="1.2412186236072003"/>
    <n v="0.30123670162600003"/>
    <n v="0.93096369928520017"/>
    <n v="-9.018222696E-3"/>
    <n v="283.45999999999998"/>
    <n v="0.40523850727266664"/>
    <n v="1.6212138560856"/>
    <n v="0.3934593836646666"/>
    <n v="1.2159753488129335"/>
    <n v="-1.1779123608000042E-2"/>
    <n v="250.71"/>
    <n v="0.35841863458099998"/>
    <n v="1.4339043457956002"/>
    <n v="0.34800043067300002"/>
    <n v="1.0754857112146001"/>
    <n v="-1.0418203907999968E-2"/>
  </r>
  <r>
    <x v="396"/>
    <n v="5.1462899999999996"/>
    <n v="5.140822"/>
    <n v="5.0599999999999996"/>
    <n v="5.0905899999999997"/>
    <n v="5.0768800000000001"/>
    <n v="242.06"/>
    <n v="0.34548356821766657"/>
    <n v="1.3832803991915998"/>
    <n v="0.33591017993866668"/>
    <n v="1.0377968309739334"/>
    <n v="-9.5733882789998948E-3"/>
    <n v="248.67"/>
    <n v="0.3549177844694999"/>
    <n v="1.4210540232461997"/>
    <n v="0.34508297300399998"/>
    <n v="1.0661362387766997"/>
    <n v="-9.8348114654999153E-3"/>
    <n v="230.21"/>
    <n v="0.32857048764516661"/>
    <n v="1.3155621775505999"/>
    <n v="0.31946576271866667"/>
    <n v="0.98699168990543329"/>
    <n v="-9.1047249264999408E-3"/>
    <n v="290.92"/>
    <n v="0.41521969621533328"/>
    <n v="1.6624966278311999"/>
    <n v="0.40371391203733337"/>
    <n v="1.2472769316158665"/>
    <n v="-1.1505784177999911E-2"/>
    <n v="261.92"/>
    <n v="0.37382903489866665"/>
    <n v="1.4967727098911998"/>
    <n v="0.36347019057066665"/>
    <n v="1.1229436749925332"/>
    <n v="-1.0358844327999994E-2"/>
  </r>
  <r>
    <x v="397"/>
    <n v="5.1565700000000003"/>
    <n v="5.1285100000000003"/>
    <n v="5.05"/>
    <n v="5.0762900000000002"/>
    <n v="5.0644999999999998"/>
    <n v="248.34"/>
    <n v="0.35495311943699998"/>
    <n v="1.4172419352419998"/>
    <n v="0.34401526145"/>
    <n v="1.0622888158049999"/>
    <n v="-1.0937857986999977E-2"/>
    <n v="248.8"/>
    <n v="0.35561059883999996"/>
    <n v="1.41986709144"/>
    <n v="0.34465248066666671"/>
    <n v="1.0642564926"/>
    <n v="-1.0958118173333253E-2"/>
    <n v="234.39"/>
    <n v="0.33501434188949997"/>
    <n v="1.337631220107"/>
    <n v="0.32469089607500001"/>
    <n v="1.0026168782175"/>
    <n v="-1.0323445814499954E-2"/>
    <n v="291.3"/>
    <n v="0.416355978465"/>
    <n v="1.66240869669"/>
    <n v="0.40352599524999999"/>
    <n v="1.2460527182250001"/>
    <n v="-1.2829983215000007E-2"/>
    <n v="264.55"/>
    <n v="0.37812212187749999"/>
    <n v="1.509750156915"/>
    <n v="0.36647031254166668"/>
    <n v="1.1316280350375001"/>
    <n v="-1.1651809335833319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FEC4ED-54C2-48B7-A3FD-240960FCF0DF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F6" firstHeaderRow="0" firstDataRow="1" firstDataCol="1"/>
  <pivotFields count="38"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3" showAll="0"/>
    <pivotField dataField="1" numFmtId="43" showAll="0"/>
    <pivotField showAll="0"/>
    <pivotField showAll="0"/>
    <pivotField showAll="0"/>
    <pivotField showAll="0"/>
    <pivotField numFmtId="43" showAll="0"/>
    <pivotField dataField="1" numFmtId="43" showAll="0"/>
    <pivotField showAll="0"/>
    <pivotField showAll="0"/>
    <pivotField showAll="0"/>
    <pivotField showAll="0"/>
    <pivotField numFmtId="43" showAll="0"/>
    <pivotField dataField="1" numFmtId="43" showAll="0"/>
    <pivotField showAll="0"/>
    <pivotField showAll="0"/>
    <pivotField showAll="0"/>
    <pivotField showAll="0"/>
    <pivotField numFmtId="43" showAll="0"/>
    <pivotField dataField="1" numFmtId="43" showAll="0"/>
    <pivotField showAll="0"/>
    <pivotField showAll="0"/>
    <pivotField showAll="0"/>
    <pivotField showAll="0"/>
    <pivotField showAll="0"/>
    <pivotField dataField="1" showAll="0"/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axis="axisRow" showAll="0">
      <items count="6">
        <item sd="0" x="0"/>
        <item h="1" sd="0" x="1"/>
        <item sd="0" x="2"/>
        <item sd="0" x="3"/>
        <item h="1" x="4"/>
        <item t="default"/>
      </items>
    </pivotField>
  </pivotFields>
  <rowFields count="1">
    <field x="37"/>
  </rowFields>
  <rowItems count="3"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romedio de Impacto Diesel SOFR17  vs libor(USD/BBL)" fld="11" subtotal="average" baseField="35" baseItem="2"/>
    <dataField name="Promedio de Impacto  RegRP SOFR17 vs libor(USD/BBL)" fld="17" subtotal="average" baseField="35" baseItem="2"/>
    <dataField name="Promedio de Impacto  Jet SOFR17 vs libor (USD/BBL)" fld="23" subtotal="average" baseField="35" baseItem="2"/>
    <dataField name="Promedio de Impacto Prem RP-ZM SOFR17 vs libor (USD/BBL)" fld="29" subtotal="average" baseField="35" baseItem="2"/>
    <dataField name="Promedio de Impacto RegZM SOFR17 vs libor(USD/BBL)" fld="35" subtotal="average" baseField="37" baseItem="3"/>
  </dataFields>
  <formats count="3">
    <format dxfId="1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9DD5B0-4F41-4C8C-962F-7CAE6CBB7E64}" name="Tabla3" displayName="Tabla3" ref="D1:L39" totalsRowShown="0" headerRowDxfId="9" headerRowCellStyle="Millares">
  <autoFilter ref="D1:L39" xr:uid="{BB2B1523-2C7F-4CF0-A85A-4AA7A7B8BD5F}"/>
  <tableColumns count="9">
    <tableColumn id="1" xr3:uid="{E1B1C0DE-4B33-4FDB-89B0-252F768DAF76}" name="MONTH" dataDxfId="8"/>
    <tableColumn id="2" xr3:uid="{52239EEA-7B7B-4B16-9A5F-F41BACDA31E6}" name="PRODUCT A" dataDxfId="7"/>
    <tableColumn id="3" xr3:uid="{D46A7756-2DDD-4EAF-BB78-4FDD4A260750}" name="PRODUCT B" dataDxfId="6"/>
    <tableColumn id="4" xr3:uid="{BAC51EFE-76E3-4D95-99DD-C4A82A6E2E81}" name="PRODUCT C" dataDxfId="5"/>
    <tableColumn id="5" xr3:uid="{D0248B76-3036-49D4-BF6C-EF98C65755CF}" name="PRODUCT D" dataDxfId="4"/>
    <tableColumn id="6" xr3:uid="{2F227E96-F0E0-4C7B-B914-4039EA342E02}" name="PRODUCT E" dataDxfId="3"/>
    <tableColumn id="7" xr3:uid="{189BC855-4E57-4252-9116-89A3456B4DEC}" name="PRODUCT F" dataDxfId="2"/>
    <tableColumn id="8" xr3:uid="{5A572DEE-47B5-4A27-9454-9A128ECC3407}" name="PRODUCT G" dataDxfId="1"/>
    <tableColumn id="9" xr3:uid="{187D4097-BC6B-4AF6-A066-18F0B594A6F8}" name="PRODUCT 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9A5A-8704-43A8-B5F7-CEEFDDBA7805}">
  <sheetPr codeName="Hoja14"/>
  <dimension ref="A3:F6"/>
  <sheetViews>
    <sheetView workbookViewId="0">
      <selection activeCell="D23" sqref="D23"/>
    </sheetView>
  </sheetViews>
  <sheetFormatPr baseColWidth="10" defaultColWidth="10.5546875" defaultRowHeight="14.4" x14ac:dyDescent="0.3"/>
  <cols>
    <col min="1" max="1" width="17.5546875" bestFit="1" customWidth="1"/>
    <col min="2" max="4" width="20.109375" style="4" bestFit="1" customWidth="1"/>
    <col min="5" max="5" width="25.44140625" style="4" bestFit="1" customWidth="1"/>
    <col min="6" max="6" width="20.109375" style="4" bestFit="1" customWidth="1"/>
  </cols>
  <sheetData>
    <row r="3" spans="1:6" ht="47.25" customHeight="1" x14ac:dyDescent="0.3">
      <c r="A3" s="5" t="s">
        <v>13</v>
      </c>
      <c r="B3" s="12" t="s">
        <v>14</v>
      </c>
      <c r="C3" s="12" t="s">
        <v>15</v>
      </c>
      <c r="D3" s="12" t="s">
        <v>16</v>
      </c>
      <c r="E3" s="12" t="s">
        <v>17</v>
      </c>
      <c r="F3" s="12" t="s">
        <v>18</v>
      </c>
    </row>
    <row r="4" spans="1:6" x14ac:dyDescent="0.3">
      <c r="A4" s="6" t="s">
        <v>19</v>
      </c>
      <c r="B4" s="13">
        <v>-1.9599984496136737E-2</v>
      </c>
      <c r="C4" s="13">
        <v>-1.6535921095849705E-2</v>
      </c>
      <c r="D4" s="13">
        <v>-1.8802715110497147E-2</v>
      </c>
      <c r="E4" s="13">
        <v>-1.7973446483481492E-2</v>
      </c>
      <c r="F4" s="13">
        <v>-1.6122050452551991E-2</v>
      </c>
    </row>
    <row r="5" spans="1:6" x14ac:dyDescent="0.3">
      <c r="A5" s="6" t="s">
        <v>20</v>
      </c>
      <c r="B5" s="13">
        <v>-1.0473958703520827E-2</v>
      </c>
      <c r="C5" s="13">
        <v>-9.9387787722604159E-3</v>
      </c>
      <c r="D5" s="13">
        <v>-1.0476888017791659E-2</v>
      </c>
      <c r="E5" s="13">
        <v>-1.0943823797885416E-2</v>
      </c>
      <c r="F5" s="13">
        <v>-9.8683521214270754E-3</v>
      </c>
    </row>
    <row r="6" spans="1:6" x14ac:dyDescent="0.3">
      <c r="A6" s="6" t="s">
        <v>21</v>
      </c>
      <c r="B6" s="13">
        <v>-1.6645895222226398E-2</v>
      </c>
      <c r="C6" s="13">
        <v>-1.4400429939080915E-2</v>
      </c>
      <c r="D6" s="13">
        <v>-1.61076496932052E-2</v>
      </c>
      <c r="E6" s="13">
        <v>-1.5697961683519744E-2</v>
      </c>
      <c r="F6" s="13">
        <v>-1.4097731917621398E-2</v>
      </c>
    </row>
  </sheetData>
  <pageMargins left="0.7" right="0.7" top="0.75" bottom="0.75" header="0.3" footer="0.3"/>
  <customProperties>
    <customPr name="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86FD-AC37-4420-9D86-FC4E3F89F00D}">
  <sheetPr codeName="Hoja15"/>
  <dimension ref="A1:AJ400"/>
  <sheetViews>
    <sheetView workbookViewId="0">
      <pane ySplit="2" topLeftCell="A378" activePane="bottomLeft" state="frozen"/>
      <selection activeCell="H15" sqref="H15"/>
      <selection pane="bottomLeft" activeCell="B395" sqref="B395"/>
    </sheetView>
  </sheetViews>
  <sheetFormatPr baseColWidth="10" defaultColWidth="10.5546875" defaultRowHeight="14.4" x14ac:dyDescent="0.3"/>
  <cols>
    <col min="1" max="1" width="12.109375" style="3" bestFit="1" customWidth="1"/>
    <col min="4" max="4" width="13.5546875" bestFit="1" customWidth="1"/>
    <col min="5" max="5" width="12.5546875" bestFit="1" customWidth="1"/>
    <col min="6" max="6" width="13.5546875" customWidth="1"/>
    <col min="7" max="7" width="12.88671875" customWidth="1"/>
    <col min="8" max="8" width="15.109375" bestFit="1" customWidth="1"/>
    <col min="9" max="9" width="15.5546875" bestFit="1" customWidth="1"/>
    <col min="10" max="10" width="15.5546875" customWidth="1"/>
    <col min="11" max="12" width="15" style="4" customWidth="1"/>
    <col min="18" max="18" width="16.44140625" customWidth="1"/>
    <col min="24" max="24" width="16" customWidth="1"/>
    <col min="29" max="29" width="11.44140625" style="4"/>
    <col min="30" max="30" width="21.44140625" style="4" customWidth="1"/>
    <col min="36" max="36" width="16.109375" style="4" customWidth="1"/>
  </cols>
  <sheetData>
    <row r="1" spans="1:36" x14ac:dyDescent="0.3">
      <c r="D1">
        <v>1</v>
      </c>
      <c r="E1">
        <v>30</v>
      </c>
      <c r="F1">
        <v>17</v>
      </c>
    </row>
    <row r="2" spans="1:36" s="9" customFormat="1" ht="63" customHeight="1" x14ac:dyDescent="0.3">
      <c r="A2" s="8" t="s">
        <v>22</v>
      </c>
      <c r="B2" s="9" t="s">
        <v>23</v>
      </c>
      <c r="C2" s="9" t="s">
        <v>24</v>
      </c>
      <c r="D2" s="9" t="s">
        <v>25</v>
      </c>
      <c r="E2" s="9" t="s">
        <v>26</v>
      </c>
      <c r="F2" s="9" t="s">
        <v>27</v>
      </c>
      <c r="G2" s="9" t="s">
        <v>28</v>
      </c>
      <c r="H2" s="9" t="s">
        <v>29</v>
      </c>
      <c r="I2" s="9" t="s">
        <v>30</v>
      </c>
      <c r="J2" s="9" t="s">
        <v>31</v>
      </c>
      <c r="K2" s="10" t="s">
        <v>32</v>
      </c>
      <c r="L2" s="10" t="s">
        <v>33</v>
      </c>
      <c r="M2" s="9" t="s">
        <v>34</v>
      </c>
      <c r="N2" s="9" t="s">
        <v>35</v>
      </c>
      <c r="O2" s="9" t="s">
        <v>36</v>
      </c>
      <c r="P2" s="9" t="s">
        <v>37</v>
      </c>
      <c r="Q2" s="11" t="s">
        <v>38</v>
      </c>
      <c r="R2" s="11" t="s">
        <v>39</v>
      </c>
      <c r="S2" s="9" t="s">
        <v>40</v>
      </c>
      <c r="T2" s="9" t="s">
        <v>41</v>
      </c>
      <c r="U2" s="9" t="s">
        <v>42</v>
      </c>
      <c r="V2" s="9" t="s">
        <v>43</v>
      </c>
      <c r="W2" s="11" t="s">
        <v>44</v>
      </c>
      <c r="X2" s="11" t="s">
        <v>45</v>
      </c>
      <c r="Y2" s="9" t="s">
        <v>46</v>
      </c>
      <c r="Z2" s="9" t="s">
        <v>47</v>
      </c>
      <c r="AA2" s="9" t="s">
        <v>48</v>
      </c>
      <c r="AB2" s="9" t="s">
        <v>49</v>
      </c>
      <c r="AC2" s="10" t="s">
        <v>50</v>
      </c>
      <c r="AD2" s="10" t="s">
        <v>51</v>
      </c>
      <c r="AE2" s="9" t="s">
        <v>52</v>
      </c>
      <c r="AF2" s="9" t="s">
        <v>53</v>
      </c>
      <c r="AG2" s="9" t="s">
        <v>54</v>
      </c>
      <c r="AH2" s="9" t="s">
        <v>55</v>
      </c>
      <c r="AI2" s="10" t="s">
        <v>56</v>
      </c>
      <c r="AJ2" s="10" t="s">
        <v>57</v>
      </c>
    </row>
    <row r="3" spans="1:36" x14ac:dyDescent="0.3">
      <c r="A3" s="3">
        <v>44481</v>
      </c>
      <c r="B3">
        <v>8.788E-2</v>
      </c>
      <c r="C3">
        <v>5.3393999999999997E-2</v>
      </c>
      <c r="D3">
        <v>0.05</v>
      </c>
      <c r="E3">
        <v>5.2670000000000002E-2</v>
      </c>
      <c r="F3">
        <f>ROUND(_xlfn.FORECAST.LINEAR($F$1,D3:E3,$D$1:$E$1),5)</f>
        <v>5.1470000000000002E-2</v>
      </c>
      <c r="G3">
        <v>244.9</v>
      </c>
      <c r="H3">
        <f>(2.05+B3)/36000*17*G3*0.42</f>
        <v>0.10384075104666665</v>
      </c>
      <c r="I3">
        <f>(3.93+C3)/36000*54*G3*0.42</f>
        <v>0.61458591007800001</v>
      </c>
      <c r="J3">
        <f>(1.92+F3)/36000*17*G3*0.42</f>
        <v>9.5757912261666647E-2</v>
      </c>
      <c r="K3" s="4">
        <f>I3-H3</f>
        <v>0.51074515903133333</v>
      </c>
      <c r="L3" s="4">
        <f>J3-H3</f>
        <v>-8.0828387850000044E-3</v>
      </c>
      <c r="M3">
        <v>238.29</v>
      </c>
      <c r="N3">
        <f>(2.05+B3)/36000*17*M3*0.42</f>
        <v>0.10103802599799998</v>
      </c>
      <c r="O3">
        <f>(3.93+C3)/36000*54*M3*0.42</f>
        <v>0.59799786244380004</v>
      </c>
      <c r="P3">
        <f>(1.92+F3)/36000*17*M3*0.42</f>
        <v>9.3173347949499996E-2</v>
      </c>
      <c r="Q3" s="4">
        <f>O3-N3</f>
        <v>0.49695983644580005</v>
      </c>
      <c r="R3" s="4">
        <f>P3-N3</f>
        <v>-7.8646780484999818E-3</v>
      </c>
      <c r="S3">
        <v>229.3</v>
      </c>
      <c r="T3">
        <f>(2.05+B3)/36000*17*S3*0.42</f>
        <v>9.7226150326666663E-2</v>
      </c>
      <c r="U3">
        <f>(3.93+C3)/36000*54*S3*0.42</f>
        <v>0.57543711384600005</v>
      </c>
      <c r="V3">
        <f>(1.92+F3)/36000*17*S3*0.42</f>
        <v>8.9658184081666661E-2</v>
      </c>
      <c r="W3" s="4">
        <f>U3-T3</f>
        <v>0.4782109635193334</v>
      </c>
      <c r="X3" s="4">
        <f>V3-T3</f>
        <v>-7.5679662450000018E-3</v>
      </c>
      <c r="Y3">
        <v>246.04</v>
      </c>
      <c r="Z3">
        <f>(2.05+B3)/36000*17*Y3*0.42</f>
        <v>0.10432412571466665</v>
      </c>
      <c r="AA3">
        <f>(3.93+C3)/36000*54*Y3*0.42</f>
        <v>0.61744678364880001</v>
      </c>
      <c r="AB3">
        <f>(1.92+F3)/36000*17*Y3*0.42</f>
        <v>9.6203661628666642E-2</v>
      </c>
      <c r="AC3" s="4">
        <f>AA3-Z3</f>
        <v>0.51312265793413336</v>
      </c>
      <c r="AD3" s="4">
        <f>AB3-Z3</f>
        <v>-8.1204640860000066E-3</v>
      </c>
      <c r="AE3">
        <v>232.54</v>
      </c>
      <c r="AF3">
        <f t="shared" ref="AF3:AF54" si="0">(2.05+B3)/36000*17*AE3*0.42</f>
        <v>9.8599952014666647E-2</v>
      </c>
      <c r="AG3">
        <f t="shared" ref="AG3:AG54" si="1">(3.93+C3)/36000*54*AE3*0.42</f>
        <v>0.58356801767879996</v>
      </c>
      <c r="AH3">
        <f t="shared" ref="AH3:AH54" si="2">(1.92+F3)/36000*17*AE3*0.42</f>
        <v>9.092505070366666E-2</v>
      </c>
      <c r="AI3">
        <f t="shared" ref="AI3:AI54" si="3">AG3-AF3</f>
        <v>0.48496806566413331</v>
      </c>
      <c r="AJ3" s="4">
        <f t="shared" ref="AJ3:AJ54" si="4">AH3-AF3</f>
        <v>-7.6749013109999875E-3</v>
      </c>
    </row>
    <row r="4" spans="1:36" x14ac:dyDescent="0.3">
      <c r="A4" s="3">
        <v>44482</v>
      </c>
      <c r="B4">
        <v>9.0249999999999997E-2</v>
      </c>
      <c r="C4">
        <v>5.3311999999999998E-2</v>
      </c>
      <c r="D4">
        <v>0.05</v>
      </c>
      <c r="E4">
        <v>5.2339999999999998E-2</v>
      </c>
      <c r="F4">
        <f t="shared" ref="F4:F67" si="5">ROUND(_xlfn.FORECAST.LINEAR($F$1,D4:E4,$D$1:$E$1),5)</f>
        <v>5.1290000000000002E-2</v>
      </c>
      <c r="G4">
        <v>246.01</v>
      </c>
      <c r="H4">
        <f t="shared" ref="H4:H67" si="6">(2.05+B4)/36000*17*G4*0.42</f>
        <v>0.10442704232916666</v>
      </c>
      <c r="I4">
        <f t="shared" ref="I4:I67" si="7">(3.93+C4)/36000*54*G4*0.42</f>
        <v>0.61735878862560001</v>
      </c>
      <c r="J4">
        <f t="shared" ref="J4:J67" si="8">(1.92+F4)/36000*17*G4*0.42</f>
        <v>9.6183148825166667E-2</v>
      </c>
      <c r="K4" s="4">
        <f t="shared" ref="K4:K67" si="9">I4-H4</f>
        <v>0.51293174629643334</v>
      </c>
      <c r="L4" s="4">
        <f t="shared" ref="L4:L67" si="10">J4-H4</f>
        <v>-8.2438935039999967E-3</v>
      </c>
      <c r="M4">
        <v>241.1</v>
      </c>
      <c r="N4">
        <f t="shared" ref="N4:N67" si="11">(2.05+B4)/36000*17*M4*0.42</f>
        <v>0.10234283120833332</v>
      </c>
      <c r="O4">
        <f t="shared" ref="O4:O67" si="12">(3.93+C4)/36000*54*M4*0.42</f>
        <v>0.60503720961600005</v>
      </c>
      <c r="P4">
        <f t="shared" ref="P4:P67" si="13">(1.92+F4)/36000*17*M4*0.42</f>
        <v>9.4263473768333328E-2</v>
      </c>
      <c r="Q4" s="4">
        <f t="shared" ref="Q4:Q67" si="14">O4-N4</f>
        <v>0.50269437840766673</v>
      </c>
      <c r="R4" s="4">
        <f t="shared" ref="R4:R67" si="15">P4-N4</f>
        <v>-8.0793574399999901E-3</v>
      </c>
      <c r="S4">
        <v>230.11</v>
      </c>
      <c r="T4">
        <f t="shared" ref="T4:T67" si="16">(2.05+B4)/36000*17*S4*0.42</f>
        <v>9.7677763954166663E-2</v>
      </c>
      <c r="U4">
        <f t="shared" ref="U4:U67" si="17">(3.93+C4)/36000*54*S4*0.42</f>
        <v>0.57745795232160002</v>
      </c>
      <c r="V4">
        <f t="shared" ref="V4:V67" si="18">(1.92+F4)/36000*17*S4*0.42</f>
        <v>8.9966685810166661E-2</v>
      </c>
      <c r="W4" s="4">
        <f t="shared" ref="W4:W67" si="19">U4-T4</f>
        <v>0.47978018836743336</v>
      </c>
      <c r="X4" s="4">
        <f t="shared" ref="X4:X67" si="20">V4-T4</f>
        <v>-7.7110781440000026E-3</v>
      </c>
      <c r="Y4">
        <v>247.8</v>
      </c>
      <c r="Z4">
        <f t="shared" ref="Z4:Z67" si="21">(2.05+B4)/36000*17*Y4*0.42</f>
        <v>0.10518686674999998</v>
      </c>
      <c r="AA4">
        <f t="shared" ref="AA4:AA67" si="22">(3.93+C4)/36000*54*Y4*0.42</f>
        <v>0.62185076956800012</v>
      </c>
      <c r="AB4">
        <f t="shared" ref="AB4:AB67" si="23">(1.92+F4)/36000*17*Y4*0.42</f>
        <v>9.6882989629999999E-2</v>
      </c>
      <c r="AC4" s="4">
        <f t="shared" ref="AC4:AC67" si="24">AA4-Z4</f>
        <v>0.51666390281800012</v>
      </c>
      <c r="AD4" s="4">
        <f t="shared" ref="AD4:AD67" si="25">AB4-Z4</f>
        <v>-8.3038771199999833E-3</v>
      </c>
      <c r="AE4">
        <v>235.8</v>
      </c>
      <c r="AF4">
        <f t="shared" si="0"/>
        <v>0.10009307175</v>
      </c>
      <c r="AG4">
        <f t="shared" si="1"/>
        <v>0.59173693084800005</v>
      </c>
      <c r="AH4">
        <f t="shared" si="2"/>
        <v>9.2191319430000002E-2</v>
      </c>
      <c r="AI4">
        <f t="shared" si="3"/>
        <v>0.49164385909800007</v>
      </c>
      <c r="AJ4" s="4">
        <f t="shared" si="4"/>
        <v>-7.9017523199999967E-3</v>
      </c>
    </row>
    <row r="5" spans="1:36" x14ac:dyDescent="0.3">
      <c r="A5" s="3">
        <v>44483</v>
      </c>
      <c r="B5">
        <v>8.5879999999999998E-2</v>
      </c>
      <c r="C5">
        <v>5.3185999999999997E-2</v>
      </c>
      <c r="D5">
        <v>0.05</v>
      </c>
      <c r="E5">
        <v>5.2429999999999997E-2</v>
      </c>
      <c r="F5">
        <f t="shared" si="5"/>
        <v>5.1339999999999997E-2</v>
      </c>
      <c r="G5">
        <v>250.1</v>
      </c>
      <c r="H5">
        <f t="shared" si="6"/>
        <v>0.10594641161999997</v>
      </c>
      <c r="I5">
        <f t="shared" si="7"/>
        <v>0.62760273571800007</v>
      </c>
      <c r="J5">
        <f t="shared" si="8"/>
        <v>9.7784706576666644E-2</v>
      </c>
      <c r="K5" s="4">
        <f t="shared" si="9"/>
        <v>0.52165632409800011</v>
      </c>
      <c r="L5" s="4">
        <f t="shared" si="10"/>
        <v>-8.1617050433333282E-3</v>
      </c>
      <c r="M5">
        <v>243.5</v>
      </c>
      <c r="N5">
        <f t="shared" si="11"/>
        <v>0.10315054469999997</v>
      </c>
      <c r="O5">
        <f t="shared" si="12"/>
        <v>0.61104064833000005</v>
      </c>
      <c r="P5">
        <f t="shared" si="13"/>
        <v>9.5204222516666645E-2</v>
      </c>
      <c r="Q5" s="4">
        <f t="shared" si="14"/>
        <v>0.50789010363000009</v>
      </c>
      <c r="R5" s="4">
        <f t="shared" si="15"/>
        <v>-7.9463221833333264E-3</v>
      </c>
      <c r="S5">
        <v>233.39</v>
      </c>
      <c r="T5">
        <f t="shared" si="16"/>
        <v>9.8867784917999982E-2</v>
      </c>
      <c r="U5">
        <f t="shared" si="17"/>
        <v>0.58567054174019995</v>
      </c>
      <c r="V5">
        <f t="shared" si="18"/>
        <v>9.1251390115666645E-2</v>
      </c>
      <c r="W5" s="4">
        <f t="shared" si="19"/>
        <v>0.48680275682219998</v>
      </c>
      <c r="X5" s="4">
        <f t="shared" si="20"/>
        <v>-7.6163948023333372E-3</v>
      </c>
      <c r="Y5">
        <v>249.5</v>
      </c>
      <c r="Z5">
        <f t="shared" si="21"/>
        <v>0.10569224189999998</v>
      </c>
      <c r="AA5">
        <f t="shared" si="22"/>
        <v>0.62609709141000003</v>
      </c>
      <c r="AB5">
        <f t="shared" si="23"/>
        <v>9.755011711666664E-2</v>
      </c>
      <c r="AC5" s="4">
        <f t="shared" si="24"/>
        <v>0.52040484950999999</v>
      </c>
      <c r="AD5" s="4">
        <f t="shared" si="25"/>
        <v>-8.1421247833333432E-3</v>
      </c>
      <c r="AE5">
        <v>237.75</v>
      </c>
      <c r="AF5">
        <f t="shared" si="0"/>
        <v>0.10071475154999998</v>
      </c>
      <c r="AG5">
        <f t="shared" si="1"/>
        <v>0.59661155704500002</v>
      </c>
      <c r="AH5">
        <f t="shared" si="2"/>
        <v>9.2956073524999988E-2</v>
      </c>
      <c r="AI5">
        <f t="shared" si="3"/>
        <v>0.49589680549500004</v>
      </c>
      <c r="AJ5" s="4">
        <f t="shared" si="4"/>
        <v>-7.7586780249999932E-3</v>
      </c>
    </row>
    <row r="6" spans="1:36" x14ac:dyDescent="0.3">
      <c r="A6" s="3">
        <v>44484</v>
      </c>
      <c r="B6">
        <v>8.0379999999999993E-2</v>
      </c>
      <c r="C6">
        <v>5.3124000000000005E-2</v>
      </c>
      <c r="D6">
        <v>0.05</v>
      </c>
      <c r="E6">
        <v>5.2900000000000003E-2</v>
      </c>
      <c r="F6">
        <f t="shared" si="5"/>
        <v>5.16E-2</v>
      </c>
      <c r="G6">
        <v>251.17</v>
      </c>
      <c r="H6">
        <f t="shared" si="6"/>
        <v>0.10612569634566664</v>
      </c>
      <c r="I6">
        <f t="shared" si="7"/>
        <v>0.63027799070040003</v>
      </c>
      <c r="J6">
        <f t="shared" si="8"/>
        <v>9.8216009779999988E-2</v>
      </c>
      <c r="K6" s="4">
        <f t="shared" si="9"/>
        <v>0.52415229435473343</v>
      </c>
      <c r="L6" s="4">
        <f t="shared" si="10"/>
        <v>-7.9096865656666515E-3</v>
      </c>
      <c r="M6">
        <v>247.39</v>
      </c>
      <c r="N6">
        <f t="shared" si="11"/>
        <v>0.10452855045966665</v>
      </c>
      <c r="O6">
        <f t="shared" si="12"/>
        <v>0.62079257920679998</v>
      </c>
      <c r="P6">
        <f t="shared" si="13"/>
        <v>9.6737901259999995E-2</v>
      </c>
      <c r="Q6" s="4">
        <f t="shared" si="14"/>
        <v>0.51626402874713329</v>
      </c>
      <c r="R6" s="4">
        <f t="shared" si="15"/>
        <v>-7.7906491996666549E-3</v>
      </c>
      <c r="S6">
        <v>233.87</v>
      </c>
      <c r="T6">
        <f t="shared" si="16"/>
        <v>9.8816007502333325E-2</v>
      </c>
      <c r="U6">
        <f t="shared" si="17"/>
        <v>0.58686592222439993</v>
      </c>
      <c r="V6">
        <f t="shared" si="18"/>
        <v>9.1451121580000003E-2</v>
      </c>
      <c r="W6" s="4">
        <f t="shared" si="19"/>
        <v>0.4880499147220666</v>
      </c>
      <c r="X6" s="4">
        <f t="shared" si="20"/>
        <v>-7.3648859223333224E-3</v>
      </c>
      <c r="Y6">
        <v>253.39</v>
      </c>
      <c r="Z6">
        <f t="shared" si="21"/>
        <v>0.10706370265966664</v>
      </c>
      <c r="AA6">
        <f t="shared" si="22"/>
        <v>0.63584878792679989</v>
      </c>
      <c r="AB6">
        <f t="shared" si="23"/>
        <v>9.9084105259999986E-2</v>
      </c>
      <c r="AC6" s="4">
        <f t="shared" si="24"/>
        <v>0.52878508526713319</v>
      </c>
      <c r="AD6" s="4">
        <f t="shared" si="25"/>
        <v>-7.9795973996666519E-3</v>
      </c>
      <c r="AE6">
        <v>241.64</v>
      </c>
      <c r="AF6">
        <f t="shared" si="0"/>
        <v>0.10209902960133331</v>
      </c>
      <c r="AG6">
        <f t="shared" si="1"/>
        <v>0.60636371251679999</v>
      </c>
      <c r="AH6">
        <f t="shared" si="2"/>
        <v>9.4489455759999993E-2</v>
      </c>
      <c r="AI6">
        <f t="shared" si="3"/>
        <v>0.50426468291546667</v>
      </c>
      <c r="AJ6" s="4">
        <f t="shared" si="4"/>
        <v>-7.6095738413333169E-3</v>
      </c>
    </row>
    <row r="7" spans="1:36" x14ac:dyDescent="0.3">
      <c r="A7" s="3">
        <v>44487</v>
      </c>
      <c r="B7">
        <v>8.5629999999999998E-2</v>
      </c>
      <c r="C7">
        <v>5.3350000000000002E-2</v>
      </c>
      <c r="D7">
        <v>0.05</v>
      </c>
      <c r="E7">
        <v>5.2690000000000001E-2</v>
      </c>
      <c r="F7">
        <f t="shared" si="5"/>
        <v>5.1479999999999998E-2</v>
      </c>
      <c r="G7">
        <v>248.97</v>
      </c>
      <c r="H7">
        <f t="shared" si="6"/>
        <v>0.10545538055149999</v>
      </c>
      <c r="I7">
        <f t="shared" si="7"/>
        <v>0.62479282918500001</v>
      </c>
      <c r="J7">
        <f t="shared" si="8"/>
        <v>9.7349809493999989E-2</v>
      </c>
      <c r="K7" s="4">
        <f t="shared" si="9"/>
        <v>0.51933744863350007</v>
      </c>
      <c r="L7" s="4">
        <f t="shared" si="10"/>
        <v>-8.1055710574999967E-3</v>
      </c>
      <c r="M7">
        <v>245.66</v>
      </c>
      <c r="N7">
        <f t="shared" si="11"/>
        <v>0.10405337505033331</v>
      </c>
      <c r="O7">
        <f t="shared" si="12"/>
        <v>0.61648634943000002</v>
      </c>
      <c r="P7">
        <f t="shared" si="13"/>
        <v>9.6055565731999998E-2</v>
      </c>
      <c r="Q7" s="4">
        <f t="shared" si="14"/>
        <v>0.51243297437966673</v>
      </c>
      <c r="R7" s="4">
        <f t="shared" si="15"/>
        <v>-7.9978093183333127E-3</v>
      </c>
      <c r="S7">
        <v>231.17</v>
      </c>
      <c r="T7">
        <f t="shared" si="16"/>
        <v>9.7915894774833312E-2</v>
      </c>
      <c r="U7">
        <f t="shared" si="17"/>
        <v>0.58012354228499996</v>
      </c>
      <c r="V7">
        <f t="shared" si="18"/>
        <v>9.0389827933999994E-2</v>
      </c>
      <c r="W7" s="4">
        <f t="shared" si="19"/>
        <v>0.48220764751016665</v>
      </c>
      <c r="X7" s="4">
        <f t="shared" si="20"/>
        <v>-7.5260668408333176E-3</v>
      </c>
      <c r="Y7">
        <v>253.66</v>
      </c>
      <c r="Z7">
        <f t="shared" si="21"/>
        <v>0.10744190798366664</v>
      </c>
      <c r="AA7">
        <f t="shared" si="22"/>
        <v>0.63656243342999996</v>
      </c>
      <c r="AB7">
        <f t="shared" si="23"/>
        <v>9.9183647331999997E-2</v>
      </c>
      <c r="AC7" s="4">
        <f t="shared" si="24"/>
        <v>0.52912052544633337</v>
      </c>
      <c r="AD7" s="4">
        <f t="shared" si="25"/>
        <v>-8.2582606516666407E-3</v>
      </c>
      <c r="AE7">
        <v>241.41</v>
      </c>
      <c r="AF7">
        <f t="shared" si="0"/>
        <v>0.10225321692949998</v>
      </c>
      <c r="AG7">
        <f t="shared" si="1"/>
        <v>0.60582092980500002</v>
      </c>
      <c r="AH7">
        <f t="shared" si="2"/>
        <v>9.4393772382000002E-2</v>
      </c>
      <c r="AI7">
        <f t="shared" si="3"/>
        <v>0.50356771287550006</v>
      </c>
      <c r="AJ7" s="4">
        <f t="shared" si="4"/>
        <v>-7.859444547499983E-3</v>
      </c>
    </row>
    <row r="8" spans="1:36" x14ac:dyDescent="0.3">
      <c r="A8" s="3">
        <v>44488</v>
      </c>
      <c r="B8">
        <v>8.5629999999999998E-2</v>
      </c>
      <c r="C8">
        <v>5.1505999999999996E-2</v>
      </c>
      <c r="D8">
        <v>0.03</v>
      </c>
      <c r="E8">
        <v>5.0029999999999998E-2</v>
      </c>
      <c r="F8">
        <f t="shared" si="5"/>
        <v>4.1050000000000003E-2</v>
      </c>
      <c r="G8">
        <v>250.42</v>
      </c>
      <c r="H8">
        <f t="shared" si="6"/>
        <v>0.10606955214566666</v>
      </c>
      <c r="I8">
        <f t="shared" si="7"/>
        <v>0.62814070148759993</v>
      </c>
      <c r="J8">
        <f t="shared" si="8"/>
        <v>9.7398751298333322E-2</v>
      </c>
      <c r="K8" s="4">
        <f t="shared" si="9"/>
        <v>0.52207114934193322</v>
      </c>
      <c r="L8" s="4">
        <f t="shared" si="10"/>
        <v>-8.6708008473333348E-3</v>
      </c>
      <c r="M8">
        <v>245.8</v>
      </c>
      <c r="N8">
        <f t="shared" si="11"/>
        <v>0.10411267437666666</v>
      </c>
      <c r="O8">
        <f t="shared" si="12"/>
        <v>0.6165521301239999</v>
      </c>
      <c r="P8">
        <f t="shared" si="13"/>
        <v>9.5601841183333328E-2</v>
      </c>
      <c r="Q8" s="4">
        <f t="shared" si="14"/>
        <v>0.51243945574733329</v>
      </c>
      <c r="R8" s="4">
        <f t="shared" si="15"/>
        <v>-8.5108331933333309E-3</v>
      </c>
      <c r="S8">
        <v>232.82</v>
      </c>
      <c r="T8">
        <f t="shared" si="16"/>
        <v>9.8614779692333315E-2</v>
      </c>
      <c r="U8">
        <f t="shared" si="17"/>
        <v>0.58399376295959993</v>
      </c>
      <c r="V8">
        <f t="shared" si="18"/>
        <v>9.055337943166665E-2</v>
      </c>
      <c r="W8" s="4">
        <f t="shared" si="19"/>
        <v>0.48537898326726658</v>
      </c>
      <c r="X8" s="4">
        <f t="shared" si="20"/>
        <v>-8.0614002606666652E-3</v>
      </c>
      <c r="Y8">
        <v>254.55</v>
      </c>
      <c r="Z8">
        <f t="shared" si="21"/>
        <v>0.1078188822725</v>
      </c>
      <c r="AA8">
        <f t="shared" si="22"/>
        <v>0.63850018194899993</v>
      </c>
      <c r="AB8">
        <f t="shared" si="23"/>
        <v>9.9005080037499998E-2</v>
      </c>
      <c r="AC8" s="4">
        <f t="shared" si="24"/>
        <v>0.53068129967649991</v>
      </c>
      <c r="AD8" s="4">
        <f t="shared" si="25"/>
        <v>-8.8138022350000012E-3</v>
      </c>
      <c r="AE8">
        <v>239.55</v>
      </c>
      <c r="AF8">
        <f t="shared" si="0"/>
        <v>0.10146538302249999</v>
      </c>
      <c r="AG8">
        <f t="shared" si="1"/>
        <v>0.60087495024899995</v>
      </c>
      <c r="AH8">
        <f t="shared" si="2"/>
        <v>9.3170956287499995E-2</v>
      </c>
      <c r="AI8">
        <f t="shared" si="3"/>
        <v>0.49940956722649998</v>
      </c>
      <c r="AJ8" s="4">
        <f t="shared" si="4"/>
        <v>-8.2944267349999989E-3</v>
      </c>
    </row>
    <row r="9" spans="1:36" x14ac:dyDescent="0.3">
      <c r="A9" s="3">
        <v>44489</v>
      </c>
      <c r="B9">
        <v>8.5750000000000007E-2</v>
      </c>
      <c r="C9">
        <v>4.9621999999999999E-2</v>
      </c>
      <c r="D9">
        <v>0.03</v>
      </c>
      <c r="E9">
        <v>4.8370000000000003E-2</v>
      </c>
      <c r="F9">
        <f t="shared" si="5"/>
        <v>4.0140000000000002E-2</v>
      </c>
      <c r="G9">
        <v>253.58</v>
      </c>
      <c r="H9">
        <f t="shared" si="6"/>
        <v>0.10741405785833333</v>
      </c>
      <c r="I9">
        <f t="shared" si="7"/>
        <v>0.6357661044588</v>
      </c>
      <c r="J9">
        <f t="shared" si="8"/>
        <v>9.8582039737999991E-2</v>
      </c>
      <c r="K9" s="4">
        <f t="shared" si="9"/>
        <v>0.52835204660046664</v>
      </c>
      <c r="L9" s="4">
        <f t="shared" si="10"/>
        <v>-8.8320181203333376E-3</v>
      </c>
      <c r="M9">
        <v>249.89</v>
      </c>
      <c r="N9">
        <f t="shared" si="11"/>
        <v>0.10585100922083333</v>
      </c>
      <c r="O9">
        <f t="shared" si="12"/>
        <v>0.62651467719539988</v>
      </c>
      <c r="P9">
        <f t="shared" si="13"/>
        <v>9.7147511278999982E-2</v>
      </c>
      <c r="Q9" s="4">
        <f t="shared" si="14"/>
        <v>0.52066366797456654</v>
      </c>
      <c r="R9" s="4">
        <f t="shared" si="15"/>
        <v>-8.7034979418333519E-3</v>
      </c>
      <c r="S9">
        <v>235.23</v>
      </c>
      <c r="T9">
        <f t="shared" si="16"/>
        <v>9.9641173712499989E-2</v>
      </c>
      <c r="U9">
        <f t="shared" si="17"/>
        <v>0.5897596843277999</v>
      </c>
      <c r="V9">
        <f t="shared" si="18"/>
        <v>9.1448273552999976E-2</v>
      </c>
      <c r="W9" s="4">
        <f t="shared" si="19"/>
        <v>0.49011851061529993</v>
      </c>
      <c r="X9" s="4">
        <f t="shared" si="20"/>
        <v>-8.1929001595000134E-3</v>
      </c>
      <c r="Y9">
        <v>259.39</v>
      </c>
      <c r="Z9">
        <f t="shared" si="21"/>
        <v>0.10987511817916666</v>
      </c>
      <c r="AA9">
        <f t="shared" si="22"/>
        <v>0.6503327148653999</v>
      </c>
      <c r="AB9">
        <f t="shared" si="23"/>
        <v>0.10084074172899998</v>
      </c>
      <c r="AC9" s="4">
        <f t="shared" si="24"/>
        <v>0.54045759668623328</v>
      </c>
      <c r="AD9" s="4">
        <f t="shared" si="25"/>
        <v>-9.0343764501666785E-3</v>
      </c>
      <c r="AE9">
        <v>244.39</v>
      </c>
      <c r="AF9">
        <f t="shared" si="0"/>
        <v>0.10352126192916666</v>
      </c>
      <c r="AG9">
        <f t="shared" si="1"/>
        <v>0.61272528696539985</v>
      </c>
      <c r="AH9">
        <f t="shared" si="2"/>
        <v>9.5009325228999991E-2</v>
      </c>
      <c r="AI9">
        <f t="shared" si="3"/>
        <v>0.50920402503623319</v>
      </c>
      <c r="AJ9" s="4">
        <f t="shared" si="4"/>
        <v>-8.5119367001666724E-3</v>
      </c>
    </row>
    <row r="10" spans="1:36" x14ac:dyDescent="0.3">
      <c r="A10" s="3">
        <v>44490</v>
      </c>
      <c r="B10">
        <v>8.9249999999999996E-2</v>
      </c>
      <c r="C10">
        <v>4.3434E-2</v>
      </c>
      <c r="D10">
        <v>0.03</v>
      </c>
      <c r="E10">
        <v>4.2130000000000001E-2</v>
      </c>
      <c r="F10">
        <f t="shared" si="5"/>
        <v>3.669E-2</v>
      </c>
      <c r="G10">
        <v>248.91</v>
      </c>
      <c r="H10">
        <f t="shared" si="6"/>
        <v>0.10560867563749997</v>
      </c>
      <c r="I10">
        <f t="shared" si="7"/>
        <v>0.62308729787219996</v>
      </c>
      <c r="J10">
        <f t="shared" si="8"/>
        <v>9.6596208733499986E-2</v>
      </c>
      <c r="K10" s="4">
        <f t="shared" si="9"/>
        <v>0.51747862223469998</v>
      </c>
      <c r="L10" s="4">
        <f t="shared" si="10"/>
        <v>-9.0124669039999827E-3</v>
      </c>
      <c r="M10">
        <v>247.01</v>
      </c>
      <c r="N10">
        <f t="shared" si="11"/>
        <v>0.10480253492916664</v>
      </c>
      <c r="O10">
        <f t="shared" si="12"/>
        <v>0.6183310973742</v>
      </c>
      <c r="P10">
        <f t="shared" si="13"/>
        <v>9.5858862718499999E-2</v>
      </c>
      <c r="Q10" s="4">
        <f t="shared" si="14"/>
        <v>0.51352856244503342</v>
      </c>
      <c r="R10" s="4">
        <f t="shared" si="15"/>
        <v>-8.9436722106666366E-3</v>
      </c>
      <c r="S10">
        <v>230.91</v>
      </c>
      <c r="T10">
        <f t="shared" si="16"/>
        <v>9.7971553137499973E-2</v>
      </c>
      <c r="U10">
        <f t="shared" si="17"/>
        <v>0.57802855631219996</v>
      </c>
      <c r="V10">
        <f t="shared" si="18"/>
        <v>8.9610825433499991E-2</v>
      </c>
      <c r="W10" s="4">
        <f t="shared" si="19"/>
        <v>0.48005700317470001</v>
      </c>
      <c r="X10" s="4">
        <f t="shared" si="20"/>
        <v>-8.3607277039999817E-3</v>
      </c>
      <c r="Y10">
        <v>256.51</v>
      </c>
      <c r="Z10">
        <f t="shared" si="21"/>
        <v>0.1088332384708333</v>
      </c>
      <c r="AA10">
        <f t="shared" si="22"/>
        <v>0.64211209986419993</v>
      </c>
      <c r="AB10">
        <f t="shared" si="23"/>
        <v>9.954559279349999E-2</v>
      </c>
      <c r="AC10" s="4">
        <f t="shared" si="24"/>
        <v>0.53327886139336667</v>
      </c>
      <c r="AD10" s="4">
        <f t="shared" si="25"/>
        <v>-9.2876456773333116E-3</v>
      </c>
      <c r="AE10">
        <v>241.51</v>
      </c>
      <c r="AF10">
        <f t="shared" si="0"/>
        <v>0.1024689697208333</v>
      </c>
      <c r="AG10">
        <f t="shared" si="1"/>
        <v>0.60456314856420001</v>
      </c>
      <c r="AH10">
        <f t="shared" si="2"/>
        <v>9.3724440043499987E-2</v>
      </c>
      <c r="AI10">
        <f t="shared" si="3"/>
        <v>0.50209417884336671</v>
      </c>
      <c r="AJ10" s="4">
        <f t="shared" si="4"/>
        <v>-8.7445296773333153E-3</v>
      </c>
    </row>
    <row r="11" spans="1:36" x14ac:dyDescent="0.3">
      <c r="A11" s="3">
        <v>44491</v>
      </c>
      <c r="B11">
        <v>8.788E-2</v>
      </c>
      <c r="C11">
        <v>4.5030000000000001E-2</v>
      </c>
      <c r="D11">
        <v>0.05</v>
      </c>
      <c r="E11">
        <v>4.351E-2</v>
      </c>
      <c r="F11">
        <f t="shared" si="5"/>
        <v>4.6420000000000003E-2</v>
      </c>
      <c r="G11">
        <v>247.94</v>
      </c>
      <c r="H11">
        <f t="shared" si="6"/>
        <v>0.10512975016133332</v>
      </c>
      <c r="I11">
        <f t="shared" si="7"/>
        <v>0.62090843106600002</v>
      </c>
      <c r="J11">
        <f t="shared" si="8"/>
        <v>9.6698244668666652E-2</v>
      </c>
      <c r="K11" s="4">
        <f t="shared" si="9"/>
        <v>0.51577868090466672</v>
      </c>
      <c r="L11" s="4">
        <f t="shared" si="10"/>
        <v>-8.4315054926666633E-3</v>
      </c>
      <c r="M11">
        <v>247.96</v>
      </c>
      <c r="N11">
        <f t="shared" si="11"/>
        <v>0.10513823041866664</v>
      </c>
      <c r="O11">
        <f t="shared" si="12"/>
        <v>0.62095851644400002</v>
      </c>
      <c r="P11">
        <f t="shared" si="13"/>
        <v>9.6706044801333324E-2</v>
      </c>
      <c r="Q11" s="4">
        <f t="shared" si="14"/>
        <v>0.51582028602533336</v>
      </c>
      <c r="R11" s="4">
        <f t="shared" si="15"/>
        <v>-8.4321856173333182E-3</v>
      </c>
      <c r="S11">
        <v>230.14</v>
      </c>
      <c r="T11">
        <f t="shared" si="16"/>
        <v>9.7582321134666652E-2</v>
      </c>
      <c r="U11">
        <f t="shared" si="17"/>
        <v>0.57633244464600009</v>
      </c>
      <c r="V11">
        <f t="shared" si="18"/>
        <v>8.9756126595333316E-2</v>
      </c>
      <c r="W11" s="4">
        <f t="shared" si="19"/>
        <v>0.47875012351133345</v>
      </c>
      <c r="X11" s="4">
        <f t="shared" si="20"/>
        <v>-7.8261945393333365E-3</v>
      </c>
      <c r="Y11">
        <v>254.96</v>
      </c>
      <c r="Z11">
        <f t="shared" si="21"/>
        <v>0.10810632048533333</v>
      </c>
      <c r="AA11">
        <f t="shared" si="22"/>
        <v>0.63848839874399999</v>
      </c>
      <c r="AB11">
        <f t="shared" si="23"/>
        <v>9.9436091234666651E-2</v>
      </c>
      <c r="AC11" s="4">
        <f t="shared" si="24"/>
        <v>0.53038207825866668</v>
      </c>
      <c r="AD11" s="4">
        <f t="shared" si="25"/>
        <v>-8.6702292506666834E-3</v>
      </c>
      <c r="AE11">
        <v>242.21</v>
      </c>
      <c r="AF11">
        <f t="shared" si="0"/>
        <v>0.10270015643533333</v>
      </c>
      <c r="AG11">
        <f t="shared" si="1"/>
        <v>0.60655897026900008</v>
      </c>
      <c r="AH11">
        <f t="shared" si="2"/>
        <v>9.4463506659666657E-2</v>
      </c>
      <c r="AI11">
        <f t="shared" si="3"/>
        <v>0.50385881383366671</v>
      </c>
      <c r="AJ11" s="4">
        <f t="shared" si="4"/>
        <v>-8.2366497756666684E-3</v>
      </c>
    </row>
    <row r="12" spans="1:36" x14ac:dyDescent="0.3">
      <c r="A12" s="3">
        <v>44494</v>
      </c>
      <c r="B12">
        <v>8.7749999999999995E-2</v>
      </c>
      <c r="C12">
        <v>4.4241999999999997E-2</v>
      </c>
      <c r="D12">
        <v>0.04</v>
      </c>
      <c r="E12">
        <v>4.3430000000000003E-2</v>
      </c>
      <c r="F12">
        <f t="shared" si="5"/>
        <v>4.1889999999999997E-2</v>
      </c>
      <c r="G12">
        <v>250.27</v>
      </c>
      <c r="H12">
        <f t="shared" si="6"/>
        <v>0.1061112473458333</v>
      </c>
      <c r="I12">
        <f t="shared" si="7"/>
        <v>0.62661913356419996</v>
      </c>
      <c r="J12">
        <f t="shared" si="8"/>
        <v>9.7382105042833317E-2</v>
      </c>
      <c r="K12" s="4">
        <f t="shared" si="9"/>
        <v>0.52050788621836663</v>
      </c>
      <c r="L12" s="4">
        <f t="shared" si="10"/>
        <v>-8.7291423029999815E-3</v>
      </c>
      <c r="M12">
        <v>252.87</v>
      </c>
      <c r="N12">
        <f t="shared" si="11"/>
        <v>0.10721361376249998</v>
      </c>
      <c r="O12">
        <f t="shared" si="12"/>
        <v>0.63312894196019998</v>
      </c>
      <c r="P12">
        <f t="shared" si="13"/>
        <v>9.8393786319499993E-2</v>
      </c>
      <c r="Q12" s="4">
        <f t="shared" si="14"/>
        <v>0.52591532819770004</v>
      </c>
      <c r="R12" s="4">
        <f t="shared" si="15"/>
        <v>-8.8198274429999862E-3</v>
      </c>
      <c r="S12">
        <v>232.47</v>
      </c>
      <c r="T12">
        <f t="shared" si="16"/>
        <v>9.8564277262499986E-2</v>
      </c>
      <c r="U12">
        <f t="shared" si="17"/>
        <v>0.58205198377619993</v>
      </c>
      <c r="V12">
        <f t="shared" si="18"/>
        <v>9.0455979379499993E-2</v>
      </c>
      <c r="W12" s="4">
        <f t="shared" si="19"/>
        <v>0.48348770651369993</v>
      </c>
      <c r="X12" s="4">
        <f t="shared" si="20"/>
        <v>-8.108297882999993E-3</v>
      </c>
      <c r="Y12">
        <v>256.87</v>
      </c>
      <c r="Z12">
        <f t="shared" si="21"/>
        <v>0.1089095620958333</v>
      </c>
      <c r="AA12">
        <f t="shared" si="22"/>
        <v>0.64314403180019997</v>
      </c>
      <c r="AB12">
        <f t="shared" si="23"/>
        <v>9.9950219052833328E-2</v>
      </c>
      <c r="AC12" s="4">
        <f t="shared" si="24"/>
        <v>0.53423446970436661</v>
      </c>
      <c r="AD12" s="4">
        <f t="shared" si="25"/>
        <v>-8.9593430429999732E-3</v>
      </c>
      <c r="AE12">
        <v>245.37</v>
      </c>
      <c r="AF12">
        <f t="shared" si="0"/>
        <v>0.10403371063749997</v>
      </c>
      <c r="AG12">
        <f t="shared" si="1"/>
        <v>0.61435064851020005</v>
      </c>
      <c r="AH12">
        <f t="shared" si="2"/>
        <v>9.5475474944499997E-2</v>
      </c>
      <c r="AI12">
        <f t="shared" si="3"/>
        <v>0.51031693787270005</v>
      </c>
      <c r="AJ12" s="4">
        <f t="shared" si="4"/>
        <v>-8.5582356929999742E-3</v>
      </c>
    </row>
    <row r="13" spans="1:36" x14ac:dyDescent="0.3">
      <c r="A13" s="3">
        <v>44495</v>
      </c>
      <c r="B13">
        <v>8.6999999999999994E-2</v>
      </c>
      <c r="C13">
        <v>4.6268000000000004E-2</v>
      </c>
      <c r="D13">
        <v>0.05</v>
      </c>
      <c r="E13">
        <v>4.5379999999999997E-2</v>
      </c>
      <c r="F13">
        <f t="shared" si="5"/>
        <v>4.7449999999999999E-2</v>
      </c>
      <c r="G13">
        <v>250.9</v>
      </c>
      <c r="H13">
        <f t="shared" si="6"/>
        <v>0.10634103783333333</v>
      </c>
      <c r="I13">
        <f t="shared" si="7"/>
        <v>0.62851675395599993</v>
      </c>
      <c r="J13">
        <f t="shared" si="8"/>
        <v>9.7903918991666672E-2</v>
      </c>
      <c r="K13" s="4">
        <f t="shared" si="9"/>
        <v>0.52217571612266656</v>
      </c>
      <c r="L13" s="4">
        <f t="shared" si="10"/>
        <v>-8.4371188416666604E-3</v>
      </c>
      <c r="M13">
        <v>247.57</v>
      </c>
      <c r="N13">
        <f t="shared" si="11"/>
        <v>0.10492965618333332</v>
      </c>
      <c r="O13">
        <f t="shared" si="12"/>
        <v>0.62017494131879991</v>
      </c>
      <c r="P13">
        <f t="shared" si="13"/>
        <v>9.6604516639166665E-2</v>
      </c>
      <c r="Q13" s="4">
        <f t="shared" si="14"/>
        <v>0.51524528513546664</v>
      </c>
      <c r="R13" s="4">
        <f t="shared" si="15"/>
        <v>-8.3251395441666515E-3</v>
      </c>
      <c r="S13">
        <v>234.1</v>
      </c>
      <c r="T13">
        <f t="shared" si="16"/>
        <v>9.9220553833333322E-2</v>
      </c>
      <c r="U13">
        <f t="shared" si="17"/>
        <v>0.58643193344399991</v>
      </c>
      <c r="V13">
        <f t="shared" si="18"/>
        <v>9.134837559166667E-2</v>
      </c>
      <c r="W13" s="4">
        <f t="shared" si="19"/>
        <v>0.48721137961066657</v>
      </c>
      <c r="X13" s="4">
        <f t="shared" si="20"/>
        <v>-7.8721782416666525E-3</v>
      </c>
      <c r="Y13">
        <v>254.52</v>
      </c>
      <c r="Z13">
        <f t="shared" si="21"/>
        <v>0.1078753326</v>
      </c>
      <c r="AA13">
        <f t="shared" si="22"/>
        <v>0.63758503075679995</v>
      </c>
      <c r="AB13">
        <f t="shared" si="23"/>
        <v>9.9316482509999998E-2</v>
      </c>
      <c r="AC13" s="4">
        <f t="shared" si="24"/>
        <v>0.52970969815679991</v>
      </c>
      <c r="AD13" s="4">
        <f t="shared" si="25"/>
        <v>-8.5588500900000003E-3</v>
      </c>
      <c r="AE13">
        <v>243.02</v>
      </c>
      <c r="AF13">
        <f t="shared" si="0"/>
        <v>0.10300119176666667</v>
      </c>
      <c r="AG13">
        <f t="shared" si="1"/>
        <v>0.60877696909680001</v>
      </c>
      <c r="AH13">
        <f t="shared" si="2"/>
        <v>9.4829056968333339E-2</v>
      </c>
      <c r="AI13">
        <f t="shared" si="3"/>
        <v>0.50577577733013335</v>
      </c>
      <c r="AJ13" s="4">
        <f t="shared" si="4"/>
        <v>-8.1721347983333276E-3</v>
      </c>
    </row>
    <row r="14" spans="1:36" x14ac:dyDescent="0.3">
      <c r="A14" s="3">
        <v>44496</v>
      </c>
      <c r="B14">
        <v>8.6999999999999994E-2</v>
      </c>
      <c r="C14">
        <v>4.3973999999999999E-2</v>
      </c>
      <c r="D14">
        <v>0.05</v>
      </c>
      <c r="E14">
        <v>4.2270000000000002E-2</v>
      </c>
      <c r="F14">
        <f t="shared" si="5"/>
        <v>4.5740000000000003E-2</v>
      </c>
      <c r="G14">
        <v>244.77</v>
      </c>
      <c r="H14">
        <f t="shared" si="6"/>
        <v>0.10374290885</v>
      </c>
      <c r="I14">
        <f t="shared" si="7"/>
        <v>0.61280705806739999</v>
      </c>
      <c r="J14">
        <f t="shared" si="8"/>
        <v>9.5428912326999987E-2</v>
      </c>
      <c r="K14" s="4">
        <f t="shared" si="9"/>
        <v>0.50906414921739995</v>
      </c>
      <c r="L14" s="4">
        <f t="shared" si="10"/>
        <v>-8.3139965230000085E-3</v>
      </c>
      <c r="M14">
        <v>239.42</v>
      </c>
      <c r="N14">
        <f t="shared" si="11"/>
        <v>0.10147537376666665</v>
      </c>
      <c r="O14">
        <f t="shared" si="12"/>
        <v>0.5994127787004</v>
      </c>
      <c r="P14">
        <f t="shared" si="13"/>
        <v>9.3343098375333319E-2</v>
      </c>
      <c r="Q14" s="4">
        <f t="shared" si="14"/>
        <v>0.49793740493373334</v>
      </c>
      <c r="R14" s="4">
        <f t="shared" si="15"/>
        <v>-8.1322753913333351E-3</v>
      </c>
      <c r="S14">
        <v>230.12</v>
      </c>
      <c r="T14">
        <f t="shared" si="16"/>
        <v>9.753367726666666E-2</v>
      </c>
      <c r="U14">
        <f t="shared" si="17"/>
        <v>0.5761292650344001</v>
      </c>
      <c r="V14">
        <f t="shared" si="18"/>
        <v>8.9717290945333331E-2</v>
      </c>
      <c r="W14" s="4">
        <f t="shared" si="19"/>
        <v>0.47859558776773342</v>
      </c>
      <c r="X14" s="4">
        <f t="shared" si="20"/>
        <v>-7.8163863213333296E-3</v>
      </c>
      <c r="Y14">
        <v>247.17</v>
      </c>
      <c r="Z14">
        <f t="shared" si="21"/>
        <v>0.10476012084999999</v>
      </c>
      <c r="AA14">
        <f t="shared" si="22"/>
        <v>0.61881570675539999</v>
      </c>
      <c r="AB14">
        <f t="shared" si="23"/>
        <v>9.6364604566999981E-2</v>
      </c>
      <c r="AC14" s="4">
        <f t="shared" si="24"/>
        <v>0.51405558590540001</v>
      </c>
      <c r="AD14" s="4">
        <f t="shared" si="25"/>
        <v>-8.3955162830000041E-3</v>
      </c>
      <c r="AE14">
        <v>235.67</v>
      </c>
      <c r="AF14">
        <f t="shared" si="0"/>
        <v>9.9885980016666653E-2</v>
      </c>
      <c r="AG14">
        <f t="shared" si="1"/>
        <v>0.59002426512539996</v>
      </c>
      <c r="AH14">
        <f t="shared" si="2"/>
        <v>9.1881079250333314E-2</v>
      </c>
      <c r="AI14">
        <f t="shared" si="3"/>
        <v>0.49013828510873331</v>
      </c>
      <c r="AJ14" s="4">
        <f t="shared" si="4"/>
        <v>-8.0049007663333394E-3</v>
      </c>
    </row>
    <row r="15" spans="1:36" x14ac:dyDescent="0.3">
      <c r="A15" s="3">
        <v>44497</v>
      </c>
      <c r="B15">
        <v>8.6379999999999998E-2</v>
      </c>
      <c r="C15">
        <v>4.5125999999999999E-2</v>
      </c>
      <c r="D15">
        <v>0.05</v>
      </c>
      <c r="E15">
        <v>4.3450000000000003E-2</v>
      </c>
      <c r="F15">
        <f t="shared" si="5"/>
        <v>4.6390000000000001E-2</v>
      </c>
      <c r="G15">
        <v>242.68</v>
      </c>
      <c r="H15">
        <f t="shared" si="6"/>
        <v>0.10282724518266666</v>
      </c>
      <c r="I15">
        <f t="shared" si="7"/>
        <v>0.6077506539384</v>
      </c>
      <c r="J15">
        <f t="shared" si="8"/>
        <v>9.4645365831333331E-2</v>
      </c>
      <c r="K15" s="4">
        <f t="shared" si="9"/>
        <v>0.50492340875573338</v>
      </c>
      <c r="L15" s="4">
        <f t="shared" si="10"/>
        <v>-8.1818793513333266E-3</v>
      </c>
      <c r="M15">
        <v>237.64</v>
      </c>
      <c r="N15">
        <f t="shared" si="11"/>
        <v>0.10069171973466666</v>
      </c>
      <c r="O15">
        <f t="shared" si="12"/>
        <v>0.59512883386319992</v>
      </c>
      <c r="P15">
        <f t="shared" si="13"/>
        <v>9.2679762387333317E-2</v>
      </c>
      <c r="Q15" s="4">
        <f t="shared" si="14"/>
        <v>0.49443711412853325</v>
      </c>
      <c r="R15" s="4">
        <f t="shared" si="15"/>
        <v>-8.0119573473333427E-3</v>
      </c>
      <c r="S15">
        <v>228.73</v>
      </c>
      <c r="T15">
        <f t="shared" si="16"/>
        <v>9.6916415817666662E-2</v>
      </c>
      <c r="U15">
        <f t="shared" si="17"/>
        <v>0.57281525908739994</v>
      </c>
      <c r="V15">
        <f t="shared" si="18"/>
        <v>8.9204856298833318E-2</v>
      </c>
      <c r="W15" s="4">
        <f t="shared" si="19"/>
        <v>0.47589884326973331</v>
      </c>
      <c r="X15" s="4">
        <f t="shared" si="20"/>
        <v>-7.7115595188333441E-3</v>
      </c>
      <c r="Y15">
        <v>246.89</v>
      </c>
      <c r="Z15">
        <f t="shared" si="21"/>
        <v>0.10461108687633332</v>
      </c>
      <c r="AA15">
        <f t="shared" si="22"/>
        <v>0.6182938806281999</v>
      </c>
      <c r="AB15">
        <f t="shared" si="23"/>
        <v>9.6287268708166646E-2</v>
      </c>
      <c r="AC15" s="4">
        <f t="shared" si="24"/>
        <v>0.51368279375186654</v>
      </c>
      <c r="AD15" s="4">
        <f t="shared" si="25"/>
        <v>-8.3238181681666717E-3</v>
      </c>
      <c r="AE15">
        <v>235.39</v>
      </c>
      <c r="AF15">
        <f t="shared" si="0"/>
        <v>9.9738360159666653E-2</v>
      </c>
      <c r="AG15">
        <f t="shared" si="1"/>
        <v>0.58949409275819997</v>
      </c>
      <c r="AH15">
        <f t="shared" si="2"/>
        <v>9.1802260849833311E-2</v>
      </c>
      <c r="AI15">
        <f t="shared" si="3"/>
        <v>0.48975573259853333</v>
      </c>
      <c r="AJ15" s="4">
        <f t="shared" si="4"/>
        <v>-7.9360993098333416E-3</v>
      </c>
    </row>
    <row r="16" spans="1:36" x14ac:dyDescent="0.3">
      <c r="A16" s="3">
        <v>44498</v>
      </c>
      <c r="B16">
        <v>8.7499999999999994E-2</v>
      </c>
      <c r="C16">
        <v>4.5041999999999992E-2</v>
      </c>
      <c r="D16">
        <v>0.05</v>
      </c>
      <c r="E16">
        <v>4.3229999999999998E-2</v>
      </c>
      <c r="F16">
        <f t="shared" si="5"/>
        <v>4.6260000000000003E-2</v>
      </c>
      <c r="G16">
        <v>241.97</v>
      </c>
      <c r="H16">
        <f t="shared" si="6"/>
        <v>0.10258015687499998</v>
      </c>
      <c r="I16">
        <f t="shared" si="7"/>
        <v>0.60595977502620002</v>
      </c>
      <c r="J16">
        <f t="shared" si="8"/>
        <v>9.4362226553E-2</v>
      </c>
      <c r="K16" s="4">
        <f t="shared" si="9"/>
        <v>0.50337961815120003</v>
      </c>
      <c r="L16" s="4">
        <f t="shared" si="10"/>
        <v>-8.2179303219999805E-3</v>
      </c>
      <c r="M16">
        <v>241.47</v>
      </c>
      <c r="N16">
        <f t="shared" si="11"/>
        <v>0.10236818812499998</v>
      </c>
      <c r="O16">
        <f t="shared" si="12"/>
        <v>0.6047076367962001</v>
      </c>
      <c r="P16">
        <f t="shared" si="13"/>
        <v>9.4167239102999997E-2</v>
      </c>
      <c r="Q16" s="4">
        <f t="shared" si="14"/>
        <v>0.50233944867120006</v>
      </c>
      <c r="R16" s="4">
        <f t="shared" si="15"/>
        <v>-8.2009490219999842E-3</v>
      </c>
      <c r="S16">
        <v>228.87</v>
      </c>
      <c r="T16">
        <f t="shared" si="16"/>
        <v>9.7026575624999986E-2</v>
      </c>
      <c r="U16">
        <f t="shared" si="17"/>
        <v>0.57315375340020003</v>
      </c>
      <c r="V16">
        <f t="shared" si="18"/>
        <v>8.9253555362999989E-2</v>
      </c>
      <c r="W16" s="4">
        <f t="shared" si="19"/>
        <v>0.47612717777520003</v>
      </c>
      <c r="X16" s="4">
        <f t="shared" si="20"/>
        <v>-7.7730202619999966E-3</v>
      </c>
      <c r="Y16">
        <v>246.97</v>
      </c>
      <c r="Z16">
        <f t="shared" si="21"/>
        <v>0.10469984437499999</v>
      </c>
      <c r="AA16">
        <f t="shared" si="22"/>
        <v>0.61848115732620002</v>
      </c>
      <c r="AB16">
        <f t="shared" si="23"/>
        <v>9.631210105299999E-2</v>
      </c>
      <c r="AC16" s="4">
        <f t="shared" si="24"/>
        <v>0.5137813129512</v>
      </c>
      <c r="AD16" s="4">
        <f t="shared" si="25"/>
        <v>-8.3877433219999992E-3</v>
      </c>
      <c r="AE16">
        <v>235.47</v>
      </c>
      <c r="AF16">
        <f t="shared" si="0"/>
        <v>9.9824563124999974E-2</v>
      </c>
      <c r="AG16">
        <f t="shared" si="1"/>
        <v>0.58968197803620004</v>
      </c>
      <c r="AH16">
        <f t="shared" si="2"/>
        <v>9.1827389703000001E-2</v>
      </c>
      <c r="AI16">
        <f t="shared" si="3"/>
        <v>0.48985741491120005</v>
      </c>
      <c r="AJ16" s="4">
        <f t="shared" si="4"/>
        <v>-7.9971734219999729E-3</v>
      </c>
    </row>
    <row r="17" spans="1:36" x14ac:dyDescent="0.3">
      <c r="A17" s="3">
        <v>44501</v>
      </c>
      <c r="B17">
        <v>8.1129999999999994E-2</v>
      </c>
      <c r="C17">
        <v>4.5435999999999997E-2</v>
      </c>
      <c r="D17">
        <v>0.05</v>
      </c>
      <c r="E17">
        <v>4.36E-2</v>
      </c>
      <c r="F17">
        <f t="shared" si="5"/>
        <v>4.6469999999999997E-2</v>
      </c>
      <c r="G17">
        <v>244.41</v>
      </c>
      <c r="H17">
        <f t="shared" si="6"/>
        <v>0.10330578085449998</v>
      </c>
      <c r="I17">
        <f t="shared" si="7"/>
        <v>0.61213087703879998</v>
      </c>
      <c r="J17">
        <f t="shared" si="8"/>
        <v>9.5323944985499995E-2</v>
      </c>
      <c r="K17" s="4">
        <f t="shared" si="9"/>
        <v>0.50882509618429994</v>
      </c>
      <c r="L17" s="4">
        <f t="shared" si="10"/>
        <v>-7.9818358689999896E-3</v>
      </c>
      <c r="M17">
        <v>243.43</v>
      </c>
      <c r="N17">
        <f t="shared" si="11"/>
        <v>0.10289156022016666</v>
      </c>
      <c r="O17">
        <f t="shared" si="12"/>
        <v>0.60967644285239997</v>
      </c>
      <c r="P17">
        <f t="shared" si="13"/>
        <v>9.4941728766499991E-2</v>
      </c>
      <c r="Q17" s="4">
        <f t="shared" si="14"/>
        <v>0.50678488263223331</v>
      </c>
      <c r="R17" s="4">
        <f t="shared" si="15"/>
        <v>-7.9498314536666642E-3</v>
      </c>
      <c r="S17">
        <v>231.06</v>
      </c>
      <c r="T17">
        <f t="shared" si="16"/>
        <v>9.7663081396999987E-2</v>
      </c>
      <c r="U17">
        <f t="shared" si="17"/>
        <v>0.57869547256080001</v>
      </c>
      <c r="V17">
        <f t="shared" si="18"/>
        <v>9.0117224043000002E-2</v>
      </c>
      <c r="W17" s="4">
        <f t="shared" si="19"/>
        <v>0.48103239116380003</v>
      </c>
      <c r="X17" s="4">
        <f t="shared" si="20"/>
        <v>-7.5458573539999851E-3</v>
      </c>
      <c r="Y17">
        <v>250.43</v>
      </c>
      <c r="Z17">
        <f t="shared" si="21"/>
        <v>0.10585027903683332</v>
      </c>
      <c r="AA17">
        <f t="shared" si="22"/>
        <v>0.62720811561240009</v>
      </c>
      <c r="AB17">
        <f t="shared" si="23"/>
        <v>9.7671844616499998E-2</v>
      </c>
      <c r="AC17" s="4">
        <f t="shared" si="24"/>
        <v>0.52135783657556678</v>
      </c>
      <c r="AD17" s="4">
        <f t="shared" si="25"/>
        <v>-8.178434420333322E-3</v>
      </c>
      <c r="AE17">
        <v>238.93</v>
      </c>
      <c r="AF17">
        <f t="shared" si="0"/>
        <v>0.10098952669516667</v>
      </c>
      <c r="AG17">
        <f t="shared" si="1"/>
        <v>0.59840608179239996</v>
      </c>
      <c r="AH17">
        <f t="shared" si="2"/>
        <v>9.3186654291499998E-2</v>
      </c>
      <c r="AI17">
        <f t="shared" si="3"/>
        <v>0.49741655509723326</v>
      </c>
      <c r="AJ17" s="4">
        <f t="shared" si="4"/>
        <v>-7.8028724036666719E-3</v>
      </c>
    </row>
    <row r="18" spans="1:36" x14ac:dyDescent="0.3">
      <c r="A18" s="3">
        <v>44502</v>
      </c>
      <c r="B18">
        <v>8.0879999999999994E-2</v>
      </c>
      <c r="C18">
        <v>4.4540000000000003E-2</v>
      </c>
      <c r="D18">
        <v>0.05</v>
      </c>
      <c r="E18">
        <v>4.2340000000000003E-2</v>
      </c>
      <c r="F18">
        <f t="shared" si="5"/>
        <v>4.5769999999999998E-2</v>
      </c>
      <c r="G18">
        <v>245.07</v>
      </c>
      <c r="H18">
        <f t="shared" si="6"/>
        <v>0.10357259438399999</v>
      </c>
      <c r="I18">
        <f t="shared" si="7"/>
        <v>0.61364552621400004</v>
      </c>
      <c r="J18">
        <f t="shared" si="8"/>
        <v>9.5547332023499992E-2</v>
      </c>
      <c r="K18" s="4">
        <f t="shared" si="9"/>
        <v>0.51007293183000002</v>
      </c>
      <c r="L18" s="4">
        <f t="shared" si="10"/>
        <v>-8.0252623604999962E-3</v>
      </c>
      <c r="M18">
        <v>248.01</v>
      </c>
      <c r="N18">
        <f t="shared" si="11"/>
        <v>0.104815110512</v>
      </c>
      <c r="O18">
        <f t="shared" si="12"/>
        <v>0.62100716920200005</v>
      </c>
      <c r="P18">
        <f t="shared" si="13"/>
        <v>9.6693572510499995E-2</v>
      </c>
      <c r="Q18" s="4">
        <f t="shared" si="14"/>
        <v>0.51619205869000007</v>
      </c>
      <c r="R18" s="4">
        <f t="shared" si="15"/>
        <v>-8.121538001500006E-3</v>
      </c>
      <c r="S18">
        <v>231.92</v>
      </c>
      <c r="T18">
        <f t="shared" si="16"/>
        <v>9.8015081770666646E-2</v>
      </c>
      <c r="U18">
        <f t="shared" si="17"/>
        <v>0.58071844958399998</v>
      </c>
      <c r="V18">
        <f t="shared" si="18"/>
        <v>9.0420440049333334E-2</v>
      </c>
      <c r="W18" s="4">
        <f t="shared" si="19"/>
        <v>0.48270336781333334</v>
      </c>
      <c r="X18" s="4">
        <f t="shared" si="20"/>
        <v>-7.5946417213333117E-3</v>
      </c>
      <c r="Y18">
        <v>254.76</v>
      </c>
      <c r="Z18">
        <f t="shared" si="21"/>
        <v>0.107667826112</v>
      </c>
      <c r="AA18">
        <f t="shared" si="22"/>
        <v>0.637908900552</v>
      </c>
      <c r="AB18">
        <f t="shared" si="23"/>
        <v>9.9325247097999989E-2</v>
      </c>
      <c r="AC18" s="4">
        <f t="shared" si="24"/>
        <v>0.53024107444000002</v>
      </c>
      <c r="AD18" s="4">
        <f t="shared" si="25"/>
        <v>-8.3425790140000122E-3</v>
      </c>
      <c r="AE18">
        <v>243.26</v>
      </c>
      <c r="AF18">
        <f t="shared" si="0"/>
        <v>0.10280764397866667</v>
      </c>
      <c r="AG18">
        <f t="shared" si="1"/>
        <v>0.60911335825200008</v>
      </c>
      <c r="AH18">
        <f t="shared" si="2"/>
        <v>9.4841653356333322E-2</v>
      </c>
      <c r="AI18">
        <f t="shared" si="3"/>
        <v>0.50630571427333337</v>
      </c>
      <c r="AJ18" s="4">
        <f t="shared" si="4"/>
        <v>-7.9659906223333438E-3</v>
      </c>
    </row>
    <row r="19" spans="1:36" x14ac:dyDescent="0.3">
      <c r="A19" s="3">
        <v>44503</v>
      </c>
      <c r="B19">
        <v>8.5500000000000007E-2</v>
      </c>
      <c r="C19">
        <v>4.3965999999999998E-2</v>
      </c>
      <c r="D19">
        <v>0.05</v>
      </c>
      <c r="E19">
        <v>4.1450000000000001E-2</v>
      </c>
      <c r="F19">
        <f t="shared" si="5"/>
        <v>4.5280000000000001E-2</v>
      </c>
      <c r="G19">
        <v>237.8</v>
      </c>
      <c r="H19">
        <f t="shared" si="6"/>
        <v>0.10071801016666668</v>
      </c>
      <c r="I19">
        <f t="shared" si="7"/>
        <v>0.59535574232400013</v>
      </c>
      <c r="J19">
        <f t="shared" si="8"/>
        <v>9.2689810826666663E-2</v>
      </c>
      <c r="K19" s="4">
        <f t="shared" si="9"/>
        <v>0.49463773215733342</v>
      </c>
      <c r="L19" s="4">
        <f t="shared" si="10"/>
        <v>-8.028199340000014E-3</v>
      </c>
      <c r="M19">
        <v>233.1</v>
      </c>
      <c r="N19">
        <f t="shared" si="11"/>
        <v>9.8727368250000003E-2</v>
      </c>
      <c r="O19">
        <f t="shared" si="12"/>
        <v>0.58358882899800002</v>
      </c>
      <c r="P19">
        <f t="shared" si="13"/>
        <v>9.0857842319999979E-2</v>
      </c>
      <c r="Q19" s="4">
        <f t="shared" si="14"/>
        <v>0.48486146074800002</v>
      </c>
      <c r="R19" s="4">
        <f t="shared" si="15"/>
        <v>-7.8695259300000237E-3</v>
      </c>
      <c r="S19">
        <v>224.2</v>
      </c>
      <c r="T19">
        <f t="shared" si="16"/>
        <v>9.4957854833333327E-2</v>
      </c>
      <c r="U19">
        <f t="shared" si="17"/>
        <v>0.561306801636</v>
      </c>
      <c r="V19">
        <f t="shared" si="18"/>
        <v>8.7388795573333317E-2</v>
      </c>
      <c r="W19" s="4">
        <f t="shared" si="19"/>
        <v>0.4663489468026667</v>
      </c>
      <c r="X19" s="4">
        <f t="shared" si="20"/>
        <v>-7.5690592600000106E-3</v>
      </c>
      <c r="Y19">
        <v>248.1</v>
      </c>
      <c r="Z19">
        <f t="shared" si="21"/>
        <v>0.10508048075</v>
      </c>
      <c r="AA19">
        <f t="shared" si="22"/>
        <v>0.62114280769800001</v>
      </c>
      <c r="AB19">
        <f t="shared" si="23"/>
        <v>9.6704550319999999E-2</v>
      </c>
      <c r="AC19" s="4">
        <f t="shared" si="24"/>
        <v>0.51606232694800003</v>
      </c>
      <c r="AD19" s="4">
        <f t="shared" si="25"/>
        <v>-8.3759304299999976E-3</v>
      </c>
      <c r="AE19">
        <v>230.45</v>
      </c>
      <c r="AF19">
        <f t="shared" si="0"/>
        <v>9.7604985041666661E-2</v>
      </c>
      <c r="AG19">
        <f t="shared" si="1"/>
        <v>0.57695429276099996</v>
      </c>
      <c r="AH19">
        <f t="shared" si="2"/>
        <v>8.9824923906666646E-2</v>
      </c>
      <c r="AI19">
        <f t="shared" si="3"/>
        <v>0.47934930771933332</v>
      </c>
      <c r="AJ19" s="4">
        <f t="shared" si="4"/>
        <v>-7.7800611350000159E-3</v>
      </c>
    </row>
    <row r="20" spans="1:36" x14ac:dyDescent="0.3">
      <c r="A20" s="3">
        <v>44504</v>
      </c>
      <c r="B20">
        <v>8.9630000000000001E-2</v>
      </c>
      <c r="C20">
        <v>4.3641999999999993E-2</v>
      </c>
      <c r="D20">
        <v>0.05</v>
      </c>
      <c r="E20">
        <v>4.2049999999999997E-2</v>
      </c>
      <c r="F20">
        <f t="shared" si="5"/>
        <v>4.5609999999999998E-2</v>
      </c>
      <c r="G20">
        <v>234.91</v>
      </c>
      <c r="H20">
        <f t="shared" si="6"/>
        <v>9.9686395854499982E-2</v>
      </c>
      <c r="I20">
        <f t="shared" si="7"/>
        <v>0.5880723925986</v>
      </c>
      <c r="J20">
        <f t="shared" si="8"/>
        <v>9.1578719944833326E-2</v>
      </c>
      <c r="K20" s="4">
        <f t="shared" si="9"/>
        <v>0.48838599674409999</v>
      </c>
      <c r="L20" s="4">
        <f t="shared" si="10"/>
        <v>-8.1076759096666562E-3</v>
      </c>
      <c r="M20">
        <v>227.76</v>
      </c>
      <c r="N20">
        <f t="shared" si="11"/>
        <v>9.6652222211999983E-2</v>
      </c>
      <c r="O20">
        <f t="shared" si="12"/>
        <v>0.57017312220959993</v>
      </c>
      <c r="P20">
        <f t="shared" si="13"/>
        <v>8.8791321164000001E-2</v>
      </c>
      <c r="Q20" s="4">
        <f t="shared" si="14"/>
        <v>0.47352089999759994</v>
      </c>
      <c r="R20" s="4">
        <f t="shared" si="15"/>
        <v>-7.8609010479999825E-3</v>
      </c>
      <c r="S20">
        <v>221.66</v>
      </c>
      <c r="T20">
        <f t="shared" si="16"/>
        <v>9.4063626516999982E-2</v>
      </c>
      <c r="U20">
        <f t="shared" si="17"/>
        <v>0.55490241600360002</v>
      </c>
      <c r="V20">
        <f t="shared" si="18"/>
        <v>8.6413260665666652E-2</v>
      </c>
      <c r="W20" s="4">
        <f t="shared" si="19"/>
        <v>0.46083878948660006</v>
      </c>
      <c r="X20" s="4">
        <f t="shared" si="20"/>
        <v>-7.6503658513333295E-3</v>
      </c>
      <c r="Y20">
        <v>241.66</v>
      </c>
      <c r="Z20">
        <f t="shared" si="21"/>
        <v>0.10255082551699998</v>
      </c>
      <c r="AA20">
        <f t="shared" si="22"/>
        <v>0.60497030520359996</v>
      </c>
      <c r="AB20">
        <f t="shared" si="23"/>
        <v>9.4210180332333332E-2</v>
      </c>
      <c r="AC20" s="4">
        <f t="shared" si="24"/>
        <v>0.50241947968659995</v>
      </c>
      <c r="AD20" s="4">
        <f t="shared" si="25"/>
        <v>-8.3406451846666507E-3</v>
      </c>
      <c r="AE20">
        <v>224.01</v>
      </c>
      <c r="AF20">
        <f t="shared" si="0"/>
        <v>9.5060872399499979E-2</v>
      </c>
      <c r="AG20">
        <f t="shared" si="1"/>
        <v>0.56078539298459995</v>
      </c>
      <c r="AH20">
        <f t="shared" si="2"/>
        <v>8.7329398726500002E-2</v>
      </c>
      <c r="AI20">
        <f t="shared" si="3"/>
        <v>0.46572452058509994</v>
      </c>
      <c r="AJ20" s="4">
        <f t="shared" si="4"/>
        <v>-7.7314736729999778E-3</v>
      </c>
    </row>
    <row r="21" spans="1:36" x14ac:dyDescent="0.3">
      <c r="A21" s="3">
        <v>44505</v>
      </c>
      <c r="B21">
        <v>8.863E-2</v>
      </c>
      <c r="C21">
        <v>4.3639999999999998E-2</v>
      </c>
      <c r="D21">
        <v>0.05</v>
      </c>
      <c r="E21">
        <v>4.3139999999999998E-2</v>
      </c>
      <c r="F21">
        <f t="shared" si="5"/>
        <v>4.6219999999999997E-2</v>
      </c>
      <c r="G21">
        <v>239.66</v>
      </c>
      <c r="H21">
        <f t="shared" si="6"/>
        <v>0.10165457305033335</v>
      </c>
      <c r="I21">
        <f t="shared" si="7"/>
        <v>0.59996321431199995</v>
      </c>
      <c r="J21">
        <f t="shared" si="8"/>
        <v>9.3459483231333337E-2</v>
      </c>
      <c r="K21" s="4">
        <f t="shared" si="9"/>
        <v>0.49830864126166663</v>
      </c>
      <c r="L21" s="4">
        <f t="shared" si="10"/>
        <v>-8.1950898190000093E-3</v>
      </c>
      <c r="M21">
        <v>230.84</v>
      </c>
      <c r="N21">
        <f t="shared" si="11"/>
        <v>9.7913467591333347E-2</v>
      </c>
      <c r="O21">
        <f t="shared" si="12"/>
        <v>0.5778832862879999</v>
      </c>
      <c r="P21">
        <f t="shared" si="13"/>
        <v>9.0019974585333326E-2</v>
      </c>
      <c r="Q21" s="4">
        <f t="shared" si="14"/>
        <v>0.47996981869666655</v>
      </c>
      <c r="R21" s="4">
        <f t="shared" si="15"/>
        <v>-7.8934930060000214E-3</v>
      </c>
      <c r="S21">
        <v>226.76</v>
      </c>
      <c r="T21">
        <f t="shared" si="16"/>
        <v>9.6182888195333341E-2</v>
      </c>
      <c r="U21">
        <f t="shared" si="17"/>
        <v>0.56766944203199998</v>
      </c>
      <c r="V21">
        <f t="shared" si="18"/>
        <v>8.8428909361333324E-2</v>
      </c>
      <c r="W21" s="4">
        <f t="shared" si="19"/>
        <v>0.47148655383666666</v>
      </c>
      <c r="X21" s="4">
        <f t="shared" si="20"/>
        <v>-7.7539788340000165E-3</v>
      </c>
      <c r="Y21">
        <v>244.49</v>
      </c>
      <c r="Z21">
        <f t="shared" si="21"/>
        <v>0.10370327365883336</v>
      </c>
      <c r="AA21">
        <f t="shared" si="22"/>
        <v>0.612054603468</v>
      </c>
      <c r="AB21">
        <f t="shared" si="23"/>
        <v>9.534302368033333E-2</v>
      </c>
      <c r="AC21" s="4">
        <f t="shared" si="24"/>
        <v>0.50835132980916664</v>
      </c>
      <c r="AD21" s="4">
        <f t="shared" si="25"/>
        <v>-8.3602499785000312E-3</v>
      </c>
      <c r="AE21">
        <v>226.84</v>
      </c>
      <c r="AF21">
        <f t="shared" si="0"/>
        <v>9.6216821124666688E-2</v>
      </c>
      <c r="AG21">
        <f t="shared" si="1"/>
        <v>0.56786971348799997</v>
      </c>
      <c r="AH21">
        <f t="shared" si="2"/>
        <v>8.8460106718666665E-2</v>
      </c>
      <c r="AI21">
        <f t="shared" si="3"/>
        <v>0.4716528923633333</v>
      </c>
      <c r="AJ21" s="4">
        <f t="shared" si="4"/>
        <v>-7.7567144060000232E-3</v>
      </c>
    </row>
    <row r="22" spans="1:36" x14ac:dyDescent="0.3">
      <c r="A22" s="3">
        <v>44508</v>
      </c>
      <c r="B22">
        <v>9.1130000000000003E-2</v>
      </c>
      <c r="C22">
        <v>4.3512000000000002E-2</v>
      </c>
      <c r="D22">
        <v>0.05</v>
      </c>
      <c r="E22">
        <v>4.2659999999999997E-2</v>
      </c>
      <c r="F22">
        <f t="shared" si="5"/>
        <v>4.5949999999999998E-2</v>
      </c>
      <c r="G22">
        <v>240.76</v>
      </c>
      <c r="H22">
        <f t="shared" si="6"/>
        <v>0.10224052766199998</v>
      </c>
      <c r="I22">
        <f t="shared" si="7"/>
        <v>0.60269753194560005</v>
      </c>
      <c r="J22">
        <f t="shared" si="8"/>
        <v>9.3875554196666655E-2</v>
      </c>
      <c r="K22" s="4">
        <f t="shared" si="9"/>
        <v>0.50045700428360007</v>
      </c>
      <c r="L22" s="4">
        <f t="shared" si="10"/>
        <v>-8.3649734653333252E-3</v>
      </c>
      <c r="M22">
        <v>230.72</v>
      </c>
      <c r="N22">
        <f t="shared" si="11"/>
        <v>9.7976966863999981E-2</v>
      </c>
      <c r="O22">
        <f t="shared" si="12"/>
        <v>0.57756427384320008</v>
      </c>
      <c r="P22">
        <f t="shared" si="13"/>
        <v>8.9960823493333314E-2</v>
      </c>
      <c r="Q22" s="4">
        <f t="shared" si="14"/>
        <v>0.4795873069792001</v>
      </c>
      <c r="R22" s="4">
        <f t="shared" si="15"/>
        <v>-8.0161433706666674E-3</v>
      </c>
      <c r="S22">
        <v>228.01</v>
      </c>
      <c r="T22">
        <f t="shared" si="16"/>
        <v>9.6826145174499986E-2</v>
      </c>
      <c r="U22">
        <f t="shared" si="17"/>
        <v>0.57078029680560005</v>
      </c>
      <c r="V22">
        <f t="shared" si="18"/>
        <v>8.8904158134166661E-2</v>
      </c>
      <c r="W22" s="4">
        <f t="shared" si="19"/>
        <v>0.47395415163110005</v>
      </c>
      <c r="X22" s="4">
        <f t="shared" si="20"/>
        <v>-7.9219870403333253E-3</v>
      </c>
      <c r="Y22">
        <v>243.47</v>
      </c>
      <c r="Z22">
        <f t="shared" si="21"/>
        <v>0.10339134935149998</v>
      </c>
      <c r="AA22">
        <f t="shared" si="22"/>
        <v>0.60948150898319997</v>
      </c>
      <c r="AB22">
        <f t="shared" si="23"/>
        <v>9.4932219555833322E-2</v>
      </c>
      <c r="AC22" s="4">
        <f t="shared" si="24"/>
        <v>0.50609015963170001</v>
      </c>
      <c r="AD22" s="4">
        <f t="shared" si="25"/>
        <v>-8.4591297956666534E-3</v>
      </c>
      <c r="AE22">
        <v>225.82</v>
      </c>
      <c r="AF22">
        <f t="shared" si="0"/>
        <v>9.5896145358999985E-2</v>
      </c>
      <c r="AG22">
        <f t="shared" si="1"/>
        <v>0.5652980422992</v>
      </c>
      <c r="AH22">
        <f t="shared" si="2"/>
        <v>8.8050247751666644E-2</v>
      </c>
      <c r="AI22">
        <f t="shared" si="3"/>
        <v>0.46940189694020001</v>
      </c>
      <c r="AJ22" s="4">
        <f t="shared" si="4"/>
        <v>-7.8458976073333409E-3</v>
      </c>
    </row>
    <row r="23" spans="1:36" x14ac:dyDescent="0.3">
      <c r="A23" s="3">
        <v>44509</v>
      </c>
      <c r="B23">
        <v>8.9249999999999996E-2</v>
      </c>
      <c r="C23">
        <v>4.4618000000000005E-2</v>
      </c>
      <c r="D23">
        <v>0.05</v>
      </c>
      <c r="E23">
        <v>4.3409999999999997E-2</v>
      </c>
      <c r="F23">
        <f t="shared" si="5"/>
        <v>4.6359999999999998E-2</v>
      </c>
      <c r="G23">
        <v>244.86</v>
      </c>
      <c r="H23">
        <f t="shared" si="6"/>
        <v>0.10389032307499997</v>
      </c>
      <c r="I23">
        <f t="shared" si="7"/>
        <v>0.61313172699240004</v>
      </c>
      <c r="J23">
        <f t="shared" si="8"/>
        <v>9.5494110403999993E-2</v>
      </c>
      <c r="K23" s="4">
        <f t="shared" si="9"/>
        <v>0.50924140391740003</v>
      </c>
      <c r="L23" s="4">
        <f t="shared" si="10"/>
        <v>-8.3962126709999779E-3</v>
      </c>
      <c r="M23">
        <v>236.02</v>
      </c>
      <c r="N23">
        <f t="shared" si="11"/>
        <v>0.10013964735833331</v>
      </c>
      <c r="O23">
        <f t="shared" si="12"/>
        <v>0.59099628442679997</v>
      </c>
      <c r="P23">
        <f t="shared" si="13"/>
        <v>9.204655696133332E-2</v>
      </c>
      <c r="Q23" s="4">
        <f t="shared" si="14"/>
        <v>0.49085663706846666</v>
      </c>
      <c r="R23" s="4">
        <f t="shared" si="15"/>
        <v>-8.0930903969999857E-3</v>
      </c>
      <c r="S23">
        <v>231.91</v>
      </c>
      <c r="T23">
        <f t="shared" si="16"/>
        <v>9.8395837720833296E-2</v>
      </c>
      <c r="U23">
        <f t="shared" si="17"/>
        <v>0.58070480603940011</v>
      </c>
      <c r="V23">
        <f t="shared" si="18"/>
        <v>9.0443678607333322E-2</v>
      </c>
      <c r="W23" s="4">
        <f t="shared" si="19"/>
        <v>0.48230896831856684</v>
      </c>
      <c r="X23" s="4">
        <f t="shared" si="20"/>
        <v>-7.9521591134999736E-3</v>
      </c>
      <c r="Y23">
        <v>247.92</v>
      </c>
      <c r="Z23">
        <f t="shared" si="21"/>
        <v>0.10518863389999997</v>
      </c>
      <c r="AA23">
        <f t="shared" si="22"/>
        <v>0.62079399557280002</v>
      </c>
      <c r="AB23">
        <f t="shared" si="23"/>
        <v>9.6687494287999984E-2</v>
      </c>
      <c r="AC23" s="4">
        <f t="shared" si="24"/>
        <v>0.51560536167280002</v>
      </c>
      <c r="AD23" s="4">
        <f t="shared" si="25"/>
        <v>-8.5011396119999832E-3</v>
      </c>
      <c r="AE23">
        <v>230.27</v>
      </c>
      <c r="AF23">
        <f t="shared" si="0"/>
        <v>9.7700011004166643E-2</v>
      </c>
      <c r="AG23">
        <f t="shared" si="1"/>
        <v>0.57659823072180005</v>
      </c>
      <c r="AH23">
        <f t="shared" si="2"/>
        <v>8.9804087244666653E-2</v>
      </c>
      <c r="AI23">
        <f t="shared" si="3"/>
        <v>0.47889821971763341</v>
      </c>
      <c r="AJ23" s="4">
        <f t="shared" si="4"/>
        <v>-7.8959237594999898E-3</v>
      </c>
    </row>
    <row r="24" spans="1:36" x14ac:dyDescent="0.3">
      <c r="A24" s="3">
        <v>44510</v>
      </c>
      <c r="B24">
        <v>8.9249999999999996E-2</v>
      </c>
      <c r="C24">
        <v>4.4479999999999999E-2</v>
      </c>
      <c r="D24">
        <v>0.05</v>
      </c>
      <c r="E24">
        <v>4.3400000000000001E-2</v>
      </c>
      <c r="F24">
        <f t="shared" si="5"/>
        <v>4.6359999999999998E-2</v>
      </c>
      <c r="G24">
        <v>239.14</v>
      </c>
      <c r="H24">
        <f t="shared" si="6"/>
        <v>0.1014634152583333</v>
      </c>
      <c r="I24">
        <f t="shared" si="7"/>
        <v>0.59878800273599997</v>
      </c>
      <c r="J24">
        <f t="shared" si="8"/>
        <v>9.3263340529333327E-2</v>
      </c>
      <c r="K24" s="4">
        <f t="shared" si="9"/>
        <v>0.49732458747766667</v>
      </c>
      <c r="L24" s="4">
        <f t="shared" si="10"/>
        <v>-8.2000747289999731E-3</v>
      </c>
      <c r="M24">
        <v>227.72</v>
      </c>
      <c r="N24">
        <f t="shared" si="11"/>
        <v>9.661808531666663E-2</v>
      </c>
      <c r="O24">
        <f t="shared" si="12"/>
        <v>0.57019320892799996</v>
      </c>
      <c r="P24">
        <f t="shared" si="13"/>
        <v>8.8809600674666658E-2</v>
      </c>
      <c r="Q24" s="4">
        <f t="shared" si="14"/>
        <v>0.47357512361133336</v>
      </c>
      <c r="R24" s="4">
        <f t="shared" si="15"/>
        <v>-7.8084846419999715E-3</v>
      </c>
      <c r="S24">
        <v>226.96</v>
      </c>
      <c r="T24">
        <f t="shared" si="16"/>
        <v>9.6295629033333302E-2</v>
      </c>
      <c r="U24">
        <f t="shared" si="17"/>
        <v>0.56829022790400008</v>
      </c>
      <c r="V24">
        <f t="shared" si="18"/>
        <v>8.8513204677333326E-2</v>
      </c>
      <c r="W24" s="4">
        <f t="shared" si="19"/>
        <v>0.47199459887066675</v>
      </c>
      <c r="X24" s="4">
        <f t="shared" si="20"/>
        <v>-7.7824243559999756E-3</v>
      </c>
      <c r="Y24">
        <v>239.82</v>
      </c>
      <c r="Z24">
        <f t="shared" si="21"/>
        <v>0.10175192877499996</v>
      </c>
      <c r="AA24">
        <f t="shared" si="22"/>
        <v>0.60049066996799993</v>
      </c>
      <c r="AB24">
        <f t="shared" si="23"/>
        <v>9.3528536947999993E-2</v>
      </c>
      <c r="AC24" s="4">
        <f t="shared" si="24"/>
        <v>0.49873874119299999</v>
      </c>
      <c r="AD24" s="4">
        <f t="shared" si="25"/>
        <v>-8.2233918269999651E-3</v>
      </c>
      <c r="AE24">
        <v>222.17</v>
      </c>
      <c r="AF24">
        <f t="shared" si="0"/>
        <v>9.4263305879166634E-2</v>
      </c>
      <c r="AG24">
        <f t="shared" si="1"/>
        <v>0.55629643960800002</v>
      </c>
      <c r="AH24">
        <f t="shared" si="2"/>
        <v>8.6645129904666648E-2</v>
      </c>
      <c r="AI24">
        <f t="shared" si="3"/>
        <v>0.46203313372883337</v>
      </c>
      <c r="AJ24" s="4">
        <f t="shared" si="4"/>
        <v>-7.6181759744999855E-3</v>
      </c>
    </row>
    <row r="25" spans="1:36" x14ac:dyDescent="0.3">
      <c r="A25" s="3">
        <v>44512</v>
      </c>
      <c r="B25">
        <v>8.9130000000000001E-2</v>
      </c>
      <c r="C25">
        <v>4.6819999999999994E-2</v>
      </c>
      <c r="D25">
        <v>0.05</v>
      </c>
      <c r="E25">
        <v>4.4839999999999998E-2</v>
      </c>
      <c r="F25">
        <f t="shared" si="5"/>
        <v>4.7149999999999997E-2</v>
      </c>
      <c r="G25">
        <v>234.32</v>
      </c>
      <c r="H25">
        <f t="shared" si="6"/>
        <v>9.9412786750666643E-2</v>
      </c>
      <c r="I25">
        <f t="shared" si="7"/>
        <v>0.58706453131199998</v>
      </c>
      <c r="J25">
        <f t="shared" si="8"/>
        <v>9.1420279953333322E-2</v>
      </c>
      <c r="K25" s="4">
        <f t="shared" si="9"/>
        <v>0.48765174456133331</v>
      </c>
      <c r="L25" s="4">
        <f t="shared" si="10"/>
        <v>-7.9925067973333208E-3</v>
      </c>
      <c r="M25">
        <v>229.14</v>
      </c>
      <c r="N25">
        <f t="shared" si="11"/>
        <v>9.7215115892999984E-2</v>
      </c>
      <c r="O25">
        <f t="shared" si="12"/>
        <v>0.57408657692399989</v>
      </c>
      <c r="P25">
        <f t="shared" si="13"/>
        <v>8.9399295614999999E-2</v>
      </c>
      <c r="Q25" s="4">
        <f t="shared" si="14"/>
        <v>0.47687146103099992</v>
      </c>
      <c r="R25" s="4">
        <f t="shared" si="15"/>
        <v>-7.8158202779999852E-3</v>
      </c>
      <c r="S25">
        <v>221.12</v>
      </c>
      <c r="T25">
        <f t="shared" si="16"/>
        <v>9.3812544410666651E-2</v>
      </c>
      <c r="U25">
        <f t="shared" si="17"/>
        <v>0.55399329619199988</v>
      </c>
      <c r="V25">
        <f t="shared" si="18"/>
        <v>8.6270281253333331E-2</v>
      </c>
      <c r="W25" s="4">
        <f t="shared" si="19"/>
        <v>0.46018075178133322</v>
      </c>
      <c r="X25" s="4">
        <f t="shared" si="20"/>
        <v>-7.5422631573333204E-3</v>
      </c>
      <c r="Y25">
        <v>239.29</v>
      </c>
      <c r="Z25">
        <f t="shared" si="21"/>
        <v>0.10152136284383331</v>
      </c>
      <c r="AA25">
        <f t="shared" si="22"/>
        <v>0.59951635241399992</v>
      </c>
      <c r="AB25">
        <f t="shared" si="23"/>
        <v>9.3359332494166669E-2</v>
      </c>
      <c r="AC25" s="4">
        <f t="shared" si="24"/>
        <v>0.49799498957016664</v>
      </c>
      <c r="AD25" s="4">
        <f t="shared" si="25"/>
        <v>-8.1620303496666435E-3</v>
      </c>
      <c r="AE25">
        <v>221.64</v>
      </c>
      <c r="AF25">
        <f t="shared" si="0"/>
        <v>9.4033160017999967E-2</v>
      </c>
      <c r="AG25">
        <f t="shared" si="1"/>
        <v>0.55529610242399985</v>
      </c>
      <c r="AH25">
        <f t="shared" si="2"/>
        <v>8.6473159989999993E-2</v>
      </c>
      <c r="AI25">
        <f t="shared" si="3"/>
        <v>0.46126294240599985</v>
      </c>
      <c r="AJ25" s="4">
        <f t="shared" si="4"/>
        <v>-7.5600000279999746E-3</v>
      </c>
    </row>
    <row r="26" spans="1:36" x14ac:dyDescent="0.3">
      <c r="A26" s="3">
        <v>44515</v>
      </c>
      <c r="B26">
        <v>9.1130000000000003E-2</v>
      </c>
      <c r="C26">
        <v>4.6584E-2</v>
      </c>
      <c r="D26">
        <v>0.05</v>
      </c>
      <c r="E26">
        <v>4.428E-2</v>
      </c>
      <c r="F26">
        <f t="shared" si="5"/>
        <v>4.684E-2</v>
      </c>
      <c r="G26">
        <v>233.61</v>
      </c>
      <c r="H26">
        <f t="shared" si="6"/>
        <v>9.9204226894499981E-2</v>
      </c>
      <c r="I26">
        <f t="shared" si="7"/>
        <v>0.58525096659120013</v>
      </c>
      <c r="J26">
        <f t="shared" si="8"/>
        <v>9.1128909325999999E-2</v>
      </c>
      <c r="K26" s="4">
        <f t="shared" si="9"/>
        <v>0.48604673969670015</v>
      </c>
      <c r="L26" s="4">
        <f t="shared" si="10"/>
        <v>-8.0753175684999817E-3</v>
      </c>
      <c r="M26">
        <v>229.38</v>
      </c>
      <c r="N26">
        <f t="shared" si="11"/>
        <v>9.7407925880999988E-2</v>
      </c>
      <c r="O26">
        <f t="shared" si="12"/>
        <v>0.57465376788959999</v>
      </c>
      <c r="P26">
        <f t="shared" si="13"/>
        <v>8.9478828907999991E-2</v>
      </c>
      <c r="Q26" s="4">
        <f t="shared" si="14"/>
        <v>0.47724584200859999</v>
      </c>
      <c r="R26" s="4">
        <f t="shared" si="15"/>
        <v>-7.9290969729999966E-3</v>
      </c>
      <c r="S26">
        <v>220.81</v>
      </c>
      <c r="T26">
        <f t="shared" si="16"/>
        <v>9.3768611534499988E-2</v>
      </c>
      <c r="U26">
        <f t="shared" si="17"/>
        <v>0.55318379321520006</v>
      </c>
      <c r="V26">
        <f t="shared" si="18"/>
        <v>8.6135758179333333E-2</v>
      </c>
      <c r="W26" s="4">
        <f t="shared" si="19"/>
        <v>0.45941518168070006</v>
      </c>
      <c r="X26" s="4">
        <f t="shared" si="20"/>
        <v>-7.632853355166655E-3</v>
      </c>
      <c r="Y26">
        <v>239.03</v>
      </c>
      <c r="Z26">
        <f t="shared" si="21"/>
        <v>0.10150587027349998</v>
      </c>
      <c r="AA26">
        <f t="shared" si="22"/>
        <v>0.59882941031760006</v>
      </c>
      <c r="AB26">
        <f t="shared" si="23"/>
        <v>9.3243196764666664E-2</v>
      </c>
      <c r="AC26" s="4">
        <f t="shared" si="24"/>
        <v>0.49732354004410007</v>
      </c>
      <c r="AD26" s="4">
        <f t="shared" si="25"/>
        <v>-8.2626735088333209E-3</v>
      </c>
      <c r="AE26">
        <v>221.38</v>
      </c>
      <c r="AF26">
        <f t="shared" si="0"/>
        <v>9.401066628099998E-2</v>
      </c>
      <c r="AG26">
        <f t="shared" si="1"/>
        <v>0.55461178452960003</v>
      </c>
      <c r="AH26">
        <f t="shared" si="2"/>
        <v>8.6358109441333333E-2</v>
      </c>
      <c r="AI26">
        <f t="shared" si="3"/>
        <v>0.46060111824860006</v>
      </c>
      <c r="AJ26" s="4">
        <f t="shared" si="4"/>
        <v>-7.6525568396666466E-3</v>
      </c>
    </row>
    <row r="27" spans="1:36" x14ac:dyDescent="0.3">
      <c r="A27" s="3">
        <v>44516</v>
      </c>
      <c r="B27">
        <v>8.8880000000000001E-2</v>
      </c>
      <c r="C27">
        <v>4.7000000000000007E-2</v>
      </c>
      <c r="D27">
        <v>0.05</v>
      </c>
      <c r="E27">
        <v>4.4200000000000003E-2</v>
      </c>
      <c r="F27">
        <f t="shared" si="5"/>
        <v>4.6800000000000001E-2</v>
      </c>
      <c r="G27">
        <v>236.64</v>
      </c>
      <c r="H27">
        <f t="shared" si="6"/>
        <v>0.10038533836799998</v>
      </c>
      <c r="I27">
        <f t="shared" si="7"/>
        <v>0.59290388639999991</v>
      </c>
      <c r="J27">
        <f t="shared" si="8"/>
        <v>9.2309004479999998E-2</v>
      </c>
      <c r="K27" s="4">
        <f t="shared" si="9"/>
        <v>0.4925185480319999</v>
      </c>
      <c r="L27" s="4">
        <f t="shared" si="10"/>
        <v>-8.0763338879999841E-3</v>
      </c>
      <c r="M27">
        <v>230.72</v>
      </c>
      <c r="N27">
        <f t="shared" si="11"/>
        <v>9.7874008063999984E-2</v>
      </c>
      <c r="O27">
        <f t="shared" si="12"/>
        <v>0.57807126720000002</v>
      </c>
      <c r="P27">
        <f t="shared" si="13"/>
        <v>8.9999719039999995E-2</v>
      </c>
      <c r="Q27" s="4">
        <f t="shared" si="14"/>
        <v>0.48019725913600003</v>
      </c>
      <c r="R27" s="4">
        <f t="shared" si="15"/>
        <v>-7.8742890239999891E-3</v>
      </c>
      <c r="S27">
        <v>223.84</v>
      </c>
      <c r="T27">
        <f t="shared" si="16"/>
        <v>9.4955435007999994E-2</v>
      </c>
      <c r="U27">
        <f t="shared" si="17"/>
        <v>0.56083335840000004</v>
      </c>
      <c r="V27">
        <f t="shared" si="18"/>
        <v>8.7315954880000005E-2</v>
      </c>
      <c r="W27" s="4">
        <f t="shared" si="19"/>
        <v>0.46587792339200007</v>
      </c>
      <c r="X27" s="4">
        <f t="shared" si="20"/>
        <v>-7.6394801279999897E-3</v>
      </c>
      <c r="Y27">
        <v>239.32</v>
      </c>
      <c r="Z27">
        <f t="shared" si="21"/>
        <v>0.10152222438399999</v>
      </c>
      <c r="AA27">
        <f t="shared" si="22"/>
        <v>0.59961865319999996</v>
      </c>
      <c r="AB27">
        <f t="shared" si="23"/>
        <v>9.3354424239999997E-2</v>
      </c>
      <c r="AC27" s="4">
        <f t="shared" si="24"/>
        <v>0.49809642881599997</v>
      </c>
      <c r="AD27" s="4">
        <f t="shared" si="25"/>
        <v>-8.1678001439999953E-3</v>
      </c>
      <c r="AE27">
        <v>221.67</v>
      </c>
      <c r="AF27">
        <f t="shared" si="0"/>
        <v>9.4034896703999976E-2</v>
      </c>
      <c r="AG27">
        <f t="shared" si="1"/>
        <v>0.55539640169999993</v>
      </c>
      <c r="AH27">
        <f t="shared" si="2"/>
        <v>8.6469476939999998E-2</v>
      </c>
      <c r="AI27">
        <f t="shared" si="3"/>
        <v>0.46136150499599993</v>
      </c>
      <c r="AJ27" s="4">
        <f t="shared" si="4"/>
        <v>-7.5654197639999782E-3</v>
      </c>
    </row>
    <row r="28" spans="1:36" x14ac:dyDescent="0.3">
      <c r="A28" s="3">
        <v>44517</v>
      </c>
      <c r="B28">
        <v>8.8749999999999996E-2</v>
      </c>
      <c r="C28">
        <v>4.8724000000000003E-2</v>
      </c>
      <c r="D28">
        <v>0.05</v>
      </c>
      <c r="E28">
        <v>4.5620000000000001E-2</v>
      </c>
      <c r="F28">
        <f t="shared" si="5"/>
        <v>4.7579999999999997E-2</v>
      </c>
      <c r="G28">
        <v>230.09</v>
      </c>
      <c r="H28">
        <f t="shared" si="6"/>
        <v>9.7600822520833339E-2</v>
      </c>
      <c r="I28">
        <f t="shared" si="7"/>
        <v>0.57674270125080007</v>
      </c>
      <c r="J28">
        <f t="shared" si="8"/>
        <v>8.978956230299999E-2</v>
      </c>
      <c r="K28" s="4">
        <f t="shared" si="9"/>
        <v>0.47914187872996672</v>
      </c>
      <c r="L28" s="4">
        <f t="shared" si="10"/>
        <v>-7.811260217833349E-3</v>
      </c>
      <c r="M28">
        <v>223.78</v>
      </c>
      <c r="N28">
        <f t="shared" si="11"/>
        <v>9.4924212541666664E-2</v>
      </c>
      <c r="O28">
        <f t="shared" si="12"/>
        <v>0.56092607973360009</v>
      </c>
      <c r="P28">
        <f t="shared" si="13"/>
        <v>8.7327168725999993E-2</v>
      </c>
      <c r="Q28" s="4">
        <f t="shared" si="14"/>
        <v>0.46600186719193343</v>
      </c>
      <c r="R28" s="4">
        <f t="shared" si="15"/>
        <v>-7.5970438156666709E-3</v>
      </c>
      <c r="S28">
        <v>216.94</v>
      </c>
      <c r="T28">
        <f t="shared" si="16"/>
        <v>9.2022784291666673E-2</v>
      </c>
      <c r="U28">
        <f t="shared" si="17"/>
        <v>0.54378096227280004</v>
      </c>
      <c r="V28">
        <f t="shared" si="18"/>
        <v>8.4657949698000001E-2</v>
      </c>
      <c r="W28" s="4">
        <f t="shared" si="19"/>
        <v>0.45175817798113338</v>
      </c>
      <c r="X28" s="4">
        <f t="shared" si="20"/>
        <v>-7.364834593666672E-3</v>
      </c>
      <c r="Y28">
        <v>233.68</v>
      </c>
      <c r="Z28">
        <f t="shared" si="21"/>
        <v>9.9123648166666661E-2</v>
      </c>
      <c r="AA28">
        <f t="shared" si="22"/>
        <v>0.58574138132160014</v>
      </c>
      <c r="AB28">
        <f t="shared" si="23"/>
        <v>9.1190512055999998E-2</v>
      </c>
      <c r="AC28" s="4">
        <f t="shared" si="24"/>
        <v>0.48661773315493351</v>
      </c>
      <c r="AD28" s="4">
        <f t="shared" si="25"/>
        <v>-7.9331361106666637E-3</v>
      </c>
      <c r="AE28">
        <v>216.03</v>
      </c>
      <c r="AF28">
        <f t="shared" si="0"/>
        <v>9.1636775562499995E-2</v>
      </c>
      <c r="AG28">
        <f t="shared" si="1"/>
        <v>0.5414999598036</v>
      </c>
      <c r="AH28">
        <f t="shared" si="2"/>
        <v>8.4302834300999996E-2</v>
      </c>
      <c r="AI28">
        <f t="shared" si="3"/>
        <v>0.4498631842411</v>
      </c>
      <c r="AJ28" s="4">
        <f t="shared" si="4"/>
        <v>-7.3339412614999988E-3</v>
      </c>
    </row>
    <row r="29" spans="1:36" x14ac:dyDescent="0.3">
      <c r="A29" s="3">
        <v>44518</v>
      </c>
      <c r="B29">
        <v>9.1130000000000003E-2</v>
      </c>
      <c r="C29">
        <v>4.9729999999999996E-2</v>
      </c>
      <c r="D29">
        <v>0.05</v>
      </c>
      <c r="E29">
        <v>4.7449999999999999E-2</v>
      </c>
      <c r="F29">
        <f t="shared" si="5"/>
        <v>4.8590000000000001E-2</v>
      </c>
      <c r="G29">
        <v>231.95</v>
      </c>
      <c r="H29">
        <f t="shared" si="6"/>
        <v>9.8499295527499975E-2</v>
      </c>
      <c r="I29">
        <f t="shared" si="7"/>
        <v>0.58155197530499991</v>
      </c>
      <c r="J29">
        <f t="shared" si="8"/>
        <v>9.0561866015833312E-2</v>
      </c>
      <c r="K29" s="4">
        <f t="shared" si="9"/>
        <v>0.48305267977749994</v>
      </c>
      <c r="L29" s="4">
        <f t="shared" si="10"/>
        <v>-7.9374295116666632E-3</v>
      </c>
      <c r="M29">
        <v>225.18</v>
      </c>
      <c r="N29">
        <f t="shared" si="11"/>
        <v>9.5624364590999988E-2</v>
      </c>
      <c r="O29">
        <f t="shared" si="12"/>
        <v>0.56457802888200004</v>
      </c>
      <c r="P29">
        <f t="shared" si="13"/>
        <v>8.7918607412999991E-2</v>
      </c>
      <c r="Q29" s="4">
        <f t="shared" si="14"/>
        <v>0.46895366429100005</v>
      </c>
      <c r="R29" s="4">
        <f t="shared" si="15"/>
        <v>-7.7057571779999973E-3</v>
      </c>
      <c r="S29">
        <v>220.15</v>
      </c>
      <c r="T29">
        <f t="shared" si="16"/>
        <v>9.3488337617499986E-2</v>
      </c>
      <c r="U29">
        <f t="shared" si="17"/>
        <v>0.55196666248500004</v>
      </c>
      <c r="V29">
        <f t="shared" si="18"/>
        <v>8.5954709219166661E-2</v>
      </c>
      <c r="W29" s="4">
        <f t="shared" si="19"/>
        <v>0.45847832486750006</v>
      </c>
      <c r="X29" s="4">
        <f t="shared" si="20"/>
        <v>-7.5336283983333252E-3</v>
      </c>
      <c r="Y29">
        <v>235.18</v>
      </c>
      <c r="Z29">
        <f t="shared" si="21"/>
        <v>9.9870939090999991E-2</v>
      </c>
      <c r="AA29">
        <f t="shared" si="22"/>
        <v>0.589650327882</v>
      </c>
      <c r="AB29">
        <f t="shared" si="23"/>
        <v>9.1822977579666648E-2</v>
      </c>
      <c r="AC29" s="4">
        <f t="shared" si="24"/>
        <v>0.48977938879100003</v>
      </c>
      <c r="AD29" s="4">
        <f t="shared" si="25"/>
        <v>-8.047961511333343E-3</v>
      </c>
      <c r="AE29">
        <v>217.53</v>
      </c>
      <c r="AF29">
        <f t="shared" si="0"/>
        <v>9.2375735098499986E-2</v>
      </c>
      <c r="AG29">
        <f t="shared" si="1"/>
        <v>0.54539772014700005</v>
      </c>
      <c r="AH29">
        <f t="shared" si="2"/>
        <v>8.4931764235499987E-2</v>
      </c>
      <c r="AI29">
        <f t="shared" si="3"/>
        <v>0.45302198504850005</v>
      </c>
      <c r="AJ29" s="4">
        <f t="shared" si="4"/>
        <v>-7.443970862999999E-3</v>
      </c>
    </row>
    <row r="30" spans="1:36" x14ac:dyDescent="0.3">
      <c r="A30" s="3">
        <v>44519</v>
      </c>
      <c r="B30">
        <v>9.3380000000000005E-2</v>
      </c>
      <c r="C30">
        <v>4.9287999999999998E-2</v>
      </c>
      <c r="D30">
        <v>0.05</v>
      </c>
      <c r="E30">
        <v>4.6960000000000002E-2</v>
      </c>
      <c r="F30">
        <f t="shared" si="5"/>
        <v>4.8320000000000002E-2</v>
      </c>
      <c r="G30">
        <v>222.74</v>
      </c>
      <c r="H30">
        <f t="shared" si="6"/>
        <v>9.4687598137999984E-2</v>
      </c>
      <c r="I30">
        <f t="shared" si="7"/>
        <v>0.55839836374560003</v>
      </c>
      <c r="J30">
        <f t="shared" si="8"/>
        <v>8.695401336533333E-2</v>
      </c>
      <c r="K30" s="4">
        <f t="shared" si="9"/>
        <v>0.46371076560760005</v>
      </c>
      <c r="L30" s="4">
        <f t="shared" si="10"/>
        <v>-7.7335847726666546E-3</v>
      </c>
      <c r="M30">
        <v>217.84</v>
      </c>
      <c r="N30">
        <f t="shared" si="11"/>
        <v>9.2604590007999976E-2</v>
      </c>
      <c r="O30">
        <f t="shared" si="12"/>
        <v>0.54611430168960007</v>
      </c>
      <c r="P30">
        <f t="shared" si="13"/>
        <v>8.5041134378666658E-2</v>
      </c>
      <c r="Q30" s="4">
        <f t="shared" si="14"/>
        <v>0.45350971168160009</v>
      </c>
      <c r="R30" s="4">
        <f t="shared" si="15"/>
        <v>-7.5634556293333183E-3</v>
      </c>
      <c r="S30">
        <v>211.09</v>
      </c>
      <c r="T30">
        <f t="shared" si="16"/>
        <v>8.9735140032999983E-2</v>
      </c>
      <c r="U30">
        <f t="shared" si="17"/>
        <v>0.52919237946960007</v>
      </c>
      <c r="V30">
        <f t="shared" si="18"/>
        <v>8.2406045978666673E-2</v>
      </c>
      <c r="W30" s="4">
        <f t="shared" si="19"/>
        <v>0.43945723943660009</v>
      </c>
      <c r="X30" s="4">
        <f t="shared" si="20"/>
        <v>-7.32909405433331E-3</v>
      </c>
      <c r="Y30">
        <v>227.54</v>
      </c>
      <c r="Z30">
        <f t="shared" si="21"/>
        <v>9.672809589799998E-2</v>
      </c>
      <c r="AA30">
        <f t="shared" si="22"/>
        <v>0.5704317306576</v>
      </c>
      <c r="AB30">
        <f t="shared" si="23"/>
        <v>8.8827854005333315E-2</v>
      </c>
      <c r="AC30" s="4">
        <f t="shared" si="24"/>
        <v>0.47370363475960003</v>
      </c>
      <c r="AD30" s="4">
        <f t="shared" si="25"/>
        <v>-7.9002418926666651E-3</v>
      </c>
      <c r="AE30">
        <v>210.19</v>
      </c>
      <c r="AF30">
        <f t="shared" si="0"/>
        <v>8.9352546702999983E-2</v>
      </c>
      <c r="AG30">
        <f t="shared" si="1"/>
        <v>0.52693612317360006</v>
      </c>
      <c r="AH30">
        <f t="shared" si="2"/>
        <v>8.205470085866666E-2</v>
      </c>
      <c r="AI30">
        <f t="shared" si="3"/>
        <v>0.43758357647060009</v>
      </c>
      <c r="AJ30" s="4">
        <f t="shared" si="4"/>
        <v>-7.2978458443333227E-3</v>
      </c>
    </row>
    <row r="31" spans="1:36" x14ac:dyDescent="0.3">
      <c r="A31" s="3">
        <v>44522</v>
      </c>
      <c r="B31">
        <v>9.2380000000000004E-2</v>
      </c>
      <c r="C31">
        <v>4.9077999999999997E-2</v>
      </c>
      <c r="D31">
        <v>0.05</v>
      </c>
      <c r="E31">
        <v>4.743E-2</v>
      </c>
      <c r="F31">
        <f t="shared" si="5"/>
        <v>4.8579999999999998E-2</v>
      </c>
      <c r="G31">
        <v>225.79</v>
      </c>
      <c r="H31">
        <f t="shared" si="6"/>
        <v>9.5939382739666637E-2</v>
      </c>
      <c r="I31">
        <f t="shared" si="7"/>
        <v>0.56601469362060008</v>
      </c>
      <c r="J31">
        <f t="shared" si="8"/>
        <v>8.815632617633333E-2</v>
      </c>
      <c r="K31" s="4">
        <f t="shared" si="9"/>
        <v>0.47007531088093346</v>
      </c>
      <c r="L31" s="4">
        <f t="shared" si="10"/>
        <v>-7.7830565633333071E-3</v>
      </c>
      <c r="M31">
        <v>223.02</v>
      </c>
      <c r="N31">
        <f t="shared" si="11"/>
        <v>9.4762394873999983E-2</v>
      </c>
      <c r="O31">
        <f t="shared" si="12"/>
        <v>0.55907080460280012</v>
      </c>
      <c r="P31">
        <f t="shared" si="13"/>
        <v>8.7074821134000002E-2</v>
      </c>
      <c r="Q31" s="4">
        <f t="shared" si="14"/>
        <v>0.46430840972880016</v>
      </c>
      <c r="R31" s="4">
        <f t="shared" si="15"/>
        <v>-7.6875737399999811E-3</v>
      </c>
      <c r="S31">
        <v>215.29</v>
      </c>
      <c r="T31">
        <f t="shared" si="16"/>
        <v>9.1477876389666646E-2</v>
      </c>
      <c r="U31">
        <f t="shared" si="17"/>
        <v>0.53969309265060006</v>
      </c>
      <c r="V31">
        <f t="shared" si="18"/>
        <v>8.4056758326333317E-2</v>
      </c>
      <c r="W31" s="4">
        <f t="shared" si="19"/>
        <v>0.44821521626093341</v>
      </c>
      <c r="X31" s="4">
        <f t="shared" si="20"/>
        <v>-7.421118063333329E-3</v>
      </c>
      <c r="Y31">
        <v>233.87</v>
      </c>
      <c r="Z31">
        <f t="shared" si="21"/>
        <v>9.9372618102333304E-2</v>
      </c>
      <c r="AA31">
        <f t="shared" si="22"/>
        <v>0.58626979227179998</v>
      </c>
      <c r="AB31">
        <f t="shared" si="23"/>
        <v>9.1311041245666663E-2</v>
      </c>
      <c r="AC31" s="4">
        <f t="shared" si="24"/>
        <v>0.48689717416946665</v>
      </c>
      <c r="AD31" s="4">
        <f t="shared" si="25"/>
        <v>-8.0615768566666413E-3</v>
      </c>
      <c r="AE31">
        <v>216.52</v>
      </c>
      <c r="AF31">
        <f t="shared" si="0"/>
        <v>9.2000509990666654E-2</v>
      </c>
      <c r="AG31">
        <f t="shared" si="1"/>
        <v>0.54277648019280011</v>
      </c>
      <c r="AH31">
        <f t="shared" si="2"/>
        <v>8.4536993417333325E-2</v>
      </c>
      <c r="AI31">
        <f t="shared" si="3"/>
        <v>0.45077597020213345</v>
      </c>
      <c r="AJ31" s="4">
        <f t="shared" si="4"/>
        <v>-7.4635165733333286E-3</v>
      </c>
    </row>
    <row r="32" spans="1:36" x14ac:dyDescent="0.3">
      <c r="A32" s="3">
        <v>44523</v>
      </c>
      <c r="B32">
        <v>9.1999999999999998E-2</v>
      </c>
      <c r="C32">
        <v>5.0012000000000001E-2</v>
      </c>
      <c r="D32">
        <v>0.05</v>
      </c>
      <c r="E32">
        <v>4.7460000000000002E-2</v>
      </c>
      <c r="F32">
        <f t="shared" si="5"/>
        <v>4.8599999999999997E-2</v>
      </c>
      <c r="G32">
        <v>231.93</v>
      </c>
      <c r="H32">
        <f t="shared" si="6"/>
        <v>9.8530821899999996E-2</v>
      </c>
      <c r="I32">
        <f t="shared" si="7"/>
        <v>0.5815430353908001</v>
      </c>
      <c r="J32">
        <f t="shared" si="8"/>
        <v>9.0554517269999996E-2</v>
      </c>
      <c r="K32" s="4">
        <f t="shared" si="9"/>
        <v>0.48301221349080009</v>
      </c>
      <c r="L32" s="4">
        <f t="shared" si="10"/>
        <v>-7.9763046300000001E-3</v>
      </c>
      <c r="M32">
        <v>231.72</v>
      </c>
      <c r="N32">
        <f t="shared" si="11"/>
        <v>9.8441607600000008E-2</v>
      </c>
      <c r="O32">
        <f t="shared" si="12"/>
        <v>0.58101647980320004</v>
      </c>
      <c r="P32">
        <f t="shared" si="13"/>
        <v>9.0472525079999991E-2</v>
      </c>
      <c r="Q32" s="4">
        <f t="shared" si="14"/>
        <v>0.48257487220320006</v>
      </c>
      <c r="R32" s="4">
        <f t="shared" si="15"/>
        <v>-7.9690825200000176E-3</v>
      </c>
      <c r="S32">
        <v>220.48</v>
      </c>
      <c r="T32">
        <f t="shared" si="16"/>
        <v>9.3666518399999996E-2</v>
      </c>
      <c r="U32">
        <f t="shared" si="17"/>
        <v>0.55283321882879999</v>
      </c>
      <c r="V32">
        <f t="shared" si="18"/>
        <v>8.6083990719999989E-2</v>
      </c>
      <c r="W32" s="4">
        <f t="shared" si="19"/>
        <v>0.45916670042879998</v>
      </c>
      <c r="X32" s="4">
        <f t="shared" si="20"/>
        <v>-7.5825276800000063E-3</v>
      </c>
      <c r="Y32">
        <v>243.47</v>
      </c>
      <c r="Z32">
        <f t="shared" si="21"/>
        <v>0.1034333601</v>
      </c>
      <c r="AA32">
        <f t="shared" si="22"/>
        <v>0.61047851863320002</v>
      </c>
      <c r="AB32">
        <f t="shared" si="23"/>
        <v>9.5060183329999992E-2</v>
      </c>
      <c r="AC32" s="4">
        <f t="shared" si="24"/>
        <v>0.50704515853319998</v>
      </c>
      <c r="AD32" s="4">
        <f t="shared" si="25"/>
        <v>-8.3731767700000043E-3</v>
      </c>
      <c r="AE32">
        <v>226.12</v>
      </c>
      <c r="AF32">
        <f t="shared" si="0"/>
        <v>9.60625596E-2</v>
      </c>
      <c r="AG32">
        <f t="shared" si="1"/>
        <v>0.56697499746720004</v>
      </c>
      <c r="AH32">
        <f t="shared" si="2"/>
        <v>8.8286066679999997E-2</v>
      </c>
      <c r="AI32">
        <f t="shared" si="3"/>
        <v>0.47091243786720005</v>
      </c>
      <c r="AJ32" s="4">
        <f t="shared" si="4"/>
        <v>-7.7764929200000027E-3</v>
      </c>
    </row>
    <row r="33" spans="1:36" x14ac:dyDescent="0.3">
      <c r="A33" s="3">
        <v>44524</v>
      </c>
      <c r="B33">
        <v>9.1630000000000003E-2</v>
      </c>
      <c r="C33">
        <v>5.2446E-2</v>
      </c>
      <c r="D33">
        <v>0.05</v>
      </c>
      <c r="E33">
        <v>5.0369999999999998E-2</v>
      </c>
      <c r="F33">
        <f t="shared" si="5"/>
        <v>5.0200000000000002E-2</v>
      </c>
      <c r="G33">
        <v>231.29</v>
      </c>
      <c r="H33">
        <f t="shared" si="6"/>
        <v>9.8241957868833302E-2</v>
      </c>
      <c r="I33">
        <f t="shared" si="7"/>
        <v>0.5802929592642001</v>
      </c>
      <c r="J33">
        <f t="shared" si="8"/>
        <v>9.037803233666665E-2</v>
      </c>
      <c r="K33" s="4">
        <f t="shared" si="9"/>
        <v>0.48205100139536683</v>
      </c>
      <c r="L33" s="4">
        <f t="shared" si="10"/>
        <v>-7.8639255321666518E-3</v>
      </c>
      <c r="M33">
        <v>229.59</v>
      </c>
      <c r="N33">
        <f t="shared" si="11"/>
        <v>9.7519871620499979E-2</v>
      </c>
      <c r="O33">
        <f t="shared" si="12"/>
        <v>0.57602775959820007</v>
      </c>
      <c r="P33">
        <f t="shared" si="13"/>
        <v>8.9713746570000003E-2</v>
      </c>
      <c r="Q33" s="4">
        <f t="shared" si="14"/>
        <v>0.47850788797770011</v>
      </c>
      <c r="R33" s="4">
        <f t="shared" si="15"/>
        <v>-7.8061250504999763E-3</v>
      </c>
      <c r="S33">
        <v>219.94</v>
      </c>
      <c r="T33">
        <f t="shared" si="16"/>
        <v>9.3420970269666642E-2</v>
      </c>
      <c r="U33">
        <f t="shared" si="17"/>
        <v>0.55181647914120002</v>
      </c>
      <c r="V33">
        <f t="shared" si="18"/>
        <v>8.5942947953333335E-2</v>
      </c>
      <c r="W33" s="4">
        <f t="shared" si="19"/>
        <v>0.45839550887153335</v>
      </c>
      <c r="X33" s="4">
        <f t="shared" si="20"/>
        <v>-7.4780223163333076E-3</v>
      </c>
      <c r="Y33">
        <v>238.34</v>
      </c>
      <c r="Z33">
        <f t="shared" si="21"/>
        <v>0.10123649201633331</v>
      </c>
      <c r="AA33">
        <f t="shared" si="22"/>
        <v>0.59798099317320008</v>
      </c>
      <c r="AB33">
        <f t="shared" si="23"/>
        <v>9.3132864486666661E-2</v>
      </c>
      <c r="AC33" s="4">
        <f t="shared" si="24"/>
        <v>0.49674450115686675</v>
      </c>
      <c r="AD33" s="4">
        <f t="shared" si="25"/>
        <v>-8.103627529666646E-3</v>
      </c>
      <c r="AE33">
        <v>222.59</v>
      </c>
      <c r="AF33">
        <f t="shared" si="0"/>
        <v>9.45465753038333E-2</v>
      </c>
      <c r="AG33">
        <f t="shared" si="1"/>
        <v>0.55846517273820007</v>
      </c>
      <c r="AH33">
        <f t="shared" si="2"/>
        <v>8.697845223666667E-2</v>
      </c>
      <c r="AI33">
        <f t="shared" si="3"/>
        <v>0.46391859743436675</v>
      </c>
      <c r="AJ33" s="4">
        <f t="shared" si="4"/>
        <v>-7.5681230671666294E-3</v>
      </c>
    </row>
    <row r="34" spans="1:36" x14ac:dyDescent="0.3">
      <c r="A34" s="3">
        <v>44529</v>
      </c>
      <c r="B34">
        <v>9.9250000000000005E-2</v>
      </c>
      <c r="C34">
        <v>5.2426E-2</v>
      </c>
      <c r="D34">
        <v>0.05</v>
      </c>
      <c r="E34">
        <v>5.169E-2</v>
      </c>
      <c r="F34">
        <f t="shared" si="5"/>
        <v>5.0930000000000003E-2</v>
      </c>
      <c r="G34">
        <v>208.72</v>
      </c>
      <c r="H34">
        <f t="shared" si="6"/>
        <v>8.8970639566666676E-2</v>
      </c>
      <c r="I34">
        <f t="shared" si="7"/>
        <v>0.52366353147360001</v>
      </c>
      <c r="J34">
        <f t="shared" si="8"/>
        <v>8.1588881070666655E-2</v>
      </c>
      <c r="K34" s="4">
        <f t="shared" si="9"/>
        <v>0.43469289190693333</v>
      </c>
      <c r="L34" s="4">
        <f t="shared" si="10"/>
        <v>-7.381758496000021E-3</v>
      </c>
      <c r="M34">
        <v>205.55</v>
      </c>
      <c r="N34">
        <f t="shared" si="11"/>
        <v>8.7619370270833344E-2</v>
      </c>
      <c r="O34">
        <f t="shared" si="12"/>
        <v>0.51571022850900006</v>
      </c>
      <c r="P34">
        <f t="shared" si="13"/>
        <v>8.0349724530833319E-2</v>
      </c>
      <c r="Q34" s="4">
        <f t="shared" si="14"/>
        <v>0.42809085823816673</v>
      </c>
      <c r="R34" s="4">
        <f t="shared" si="15"/>
        <v>-7.2696457400000247E-3</v>
      </c>
      <c r="S34">
        <v>196.32</v>
      </c>
      <c r="T34">
        <f t="shared" si="16"/>
        <v>8.3684917400000003E-2</v>
      </c>
      <c r="U34">
        <f t="shared" si="17"/>
        <v>0.49255281956160002</v>
      </c>
      <c r="V34">
        <f t="shared" si="18"/>
        <v>7.6741707223999991E-2</v>
      </c>
      <c r="W34" s="4">
        <f t="shared" si="19"/>
        <v>0.40886790216160002</v>
      </c>
      <c r="X34" s="4">
        <f t="shared" si="20"/>
        <v>-6.9432101760000114E-3</v>
      </c>
      <c r="Y34">
        <v>213.55</v>
      </c>
      <c r="Z34">
        <f t="shared" si="21"/>
        <v>9.1029513604166681E-2</v>
      </c>
      <c r="AA34">
        <f t="shared" si="22"/>
        <v>0.53578165554900004</v>
      </c>
      <c r="AB34">
        <f t="shared" si="23"/>
        <v>8.3476933464166653E-2</v>
      </c>
      <c r="AC34" s="4">
        <f t="shared" si="24"/>
        <v>0.44475214194483337</v>
      </c>
      <c r="AD34" s="4">
        <f t="shared" si="25"/>
        <v>-7.5525801400000286E-3</v>
      </c>
      <c r="AE34">
        <v>201.05</v>
      </c>
      <c r="AF34">
        <f t="shared" si="0"/>
        <v>8.5701164645833341E-2</v>
      </c>
      <c r="AG34">
        <f t="shared" si="1"/>
        <v>0.5044200507990001</v>
      </c>
      <c r="AH34">
        <f t="shared" si="2"/>
        <v>7.8590669505833335E-2</v>
      </c>
      <c r="AI34">
        <f t="shared" si="3"/>
        <v>0.41871888615316677</v>
      </c>
      <c r="AJ34" s="4">
        <f t="shared" si="4"/>
        <v>-7.110495140000006E-3</v>
      </c>
    </row>
    <row r="35" spans="1:36" x14ac:dyDescent="0.3">
      <c r="A35" s="3">
        <v>44530</v>
      </c>
      <c r="B35">
        <v>9.4E-2</v>
      </c>
      <c r="C35">
        <v>5.2075999999999997E-2</v>
      </c>
      <c r="D35">
        <v>0.05</v>
      </c>
      <c r="E35">
        <v>5.1040000000000002E-2</v>
      </c>
      <c r="F35">
        <f t="shared" si="5"/>
        <v>5.0569999999999997E-2</v>
      </c>
      <c r="G35">
        <v>200.83</v>
      </c>
      <c r="H35">
        <f t="shared" si="6"/>
        <v>8.5398271466666661E-2</v>
      </c>
      <c r="I35">
        <f t="shared" si="7"/>
        <v>0.50382380354040002</v>
      </c>
      <c r="J35">
        <f t="shared" si="8"/>
        <v>7.8490331998166671E-2</v>
      </c>
      <c r="K35" s="4">
        <f t="shared" si="9"/>
        <v>0.41842553207373334</v>
      </c>
      <c r="L35" s="4">
        <f t="shared" si="10"/>
        <v>-6.9079394684999906E-3</v>
      </c>
      <c r="M35">
        <v>196.01</v>
      </c>
      <c r="N35">
        <f t="shared" si="11"/>
        <v>8.3348678933333309E-2</v>
      </c>
      <c r="O35">
        <f t="shared" si="12"/>
        <v>0.49173183155879996</v>
      </c>
      <c r="P35">
        <f t="shared" si="13"/>
        <v>7.6606532763833321E-2</v>
      </c>
      <c r="Q35" s="4">
        <f t="shared" si="14"/>
        <v>0.40838315262546665</v>
      </c>
      <c r="R35" s="4">
        <f t="shared" si="15"/>
        <v>-6.7421461694999879E-3</v>
      </c>
      <c r="S35">
        <v>187.78</v>
      </c>
      <c r="T35">
        <f t="shared" si="16"/>
        <v>7.9849063466666648E-2</v>
      </c>
      <c r="U35">
        <f t="shared" si="17"/>
        <v>0.47108516570639991</v>
      </c>
      <c r="V35">
        <f t="shared" si="18"/>
        <v>7.3390004195666658E-2</v>
      </c>
      <c r="W35" s="4">
        <f t="shared" si="19"/>
        <v>0.39123610223973326</v>
      </c>
      <c r="X35" s="4">
        <f t="shared" si="20"/>
        <v>-6.4590592709999894E-3</v>
      </c>
      <c r="Y35">
        <v>208.26</v>
      </c>
      <c r="Z35">
        <f t="shared" si="21"/>
        <v>8.8557705599999981E-2</v>
      </c>
      <c r="AA35">
        <f t="shared" si="22"/>
        <v>0.52246350308879996</v>
      </c>
      <c r="AB35">
        <f t="shared" si="23"/>
        <v>8.1394196792999987E-2</v>
      </c>
      <c r="AC35" s="4">
        <f t="shared" si="24"/>
        <v>0.43390579748879998</v>
      </c>
      <c r="AD35" s="4">
        <f t="shared" si="25"/>
        <v>-7.1635088069999936E-3</v>
      </c>
      <c r="AE35">
        <v>193.51</v>
      </c>
      <c r="AF35">
        <f t="shared" si="0"/>
        <v>8.2285612266666641E-2</v>
      </c>
      <c r="AG35">
        <f t="shared" si="1"/>
        <v>0.48546006185879997</v>
      </c>
      <c r="AH35">
        <f t="shared" si="2"/>
        <v>7.562945847216665E-2</v>
      </c>
      <c r="AI35">
        <f t="shared" si="3"/>
        <v>0.40317444959213333</v>
      </c>
      <c r="AJ35" s="4">
        <f t="shared" si="4"/>
        <v>-6.6561537944999916E-3</v>
      </c>
    </row>
    <row r="36" spans="1:36" x14ac:dyDescent="0.3">
      <c r="A36" s="3">
        <v>44531</v>
      </c>
      <c r="B36">
        <v>0.10263</v>
      </c>
      <c r="C36">
        <v>5.2516E-2</v>
      </c>
      <c r="D36">
        <v>0.05</v>
      </c>
      <c r="E36">
        <v>5.144E-2</v>
      </c>
      <c r="F36">
        <f t="shared" si="5"/>
        <v>5.0790000000000002E-2</v>
      </c>
      <c r="G36">
        <v>202.11</v>
      </c>
      <c r="H36">
        <f t="shared" si="6"/>
        <v>8.6288496444499999E-2</v>
      </c>
      <c r="I36">
        <f t="shared" si="7"/>
        <v>0.50709097451880003</v>
      </c>
      <c r="J36">
        <f t="shared" si="8"/>
        <v>7.8999412768500005E-2</v>
      </c>
      <c r="K36" s="4">
        <f t="shared" si="9"/>
        <v>0.42080247807430005</v>
      </c>
      <c r="L36" s="4">
        <f t="shared" si="10"/>
        <v>-7.2890836759999938E-3</v>
      </c>
      <c r="M36">
        <v>196.11</v>
      </c>
      <c r="N36">
        <f t="shared" si="11"/>
        <v>8.37268667445E-2</v>
      </c>
      <c r="O36">
        <f t="shared" si="12"/>
        <v>0.49203706403879999</v>
      </c>
      <c r="P36">
        <f t="shared" si="13"/>
        <v>7.6654172668500012E-2</v>
      </c>
      <c r="Q36" s="4">
        <f t="shared" si="14"/>
        <v>0.40831019729429996</v>
      </c>
      <c r="R36" s="4">
        <f t="shared" si="15"/>
        <v>-7.0726940759999885E-3</v>
      </c>
      <c r="S36">
        <v>189.46</v>
      </c>
      <c r="T36">
        <f t="shared" si="16"/>
        <v>8.0887727160333323E-2</v>
      </c>
      <c r="U36">
        <f t="shared" si="17"/>
        <v>0.47535231325680005</v>
      </c>
      <c r="V36">
        <f t="shared" si="18"/>
        <v>7.4054864891000008E-2</v>
      </c>
      <c r="W36" s="4">
        <f t="shared" si="19"/>
        <v>0.39446458609646673</v>
      </c>
      <c r="X36" s="4">
        <f t="shared" si="20"/>
        <v>-6.8328622693333146E-3</v>
      </c>
      <c r="Y36">
        <v>205.86</v>
      </c>
      <c r="Z36">
        <f t="shared" si="21"/>
        <v>8.7889515006999999E-2</v>
      </c>
      <c r="AA36">
        <f t="shared" si="22"/>
        <v>0.51649966856880003</v>
      </c>
      <c r="AB36">
        <f t="shared" si="23"/>
        <v>8.0465187831000012E-2</v>
      </c>
      <c r="AC36" s="4">
        <f t="shared" si="24"/>
        <v>0.42861015356180004</v>
      </c>
      <c r="AD36" s="4">
        <f t="shared" si="25"/>
        <v>-7.4243271759999868E-3</v>
      </c>
      <c r="AE36">
        <v>193.36</v>
      </c>
      <c r="AF36">
        <f t="shared" si="0"/>
        <v>8.255278646533333E-2</v>
      </c>
      <c r="AG36">
        <f t="shared" si="1"/>
        <v>0.48513735506880007</v>
      </c>
      <c r="AH36">
        <f t="shared" si="2"/>
        <v>7.5579270956000005E-2</v>
      </c>
      <c r="AI36">
        <f t="shared" si="3"/>
        <v>0.40258456860346675</v>
      </c>
      <c r="AJ36" s="4">
        <f t="shared" si="4"/>
        <v>-6.9735155093333251E-3</v>
      </c>
    </row>
    <row r="37" spans="1:36" x14ac:dyDescent="0.3">
      <c r="A37" s="3">
        <v>44532</v>
      </c>
      <c r="B37">
        <v>0.10349999999999999</v>
      </c>
      <c r="C37">
        <v>5.3747999999999997E-2</v>
      </c>
      <c r="D37">
        <v>0.05</v>
      </c>
      <c r="E37">
        <v>5.2339999999999998E-2</v>
      </c>
      <c r="F37">
        <f t="shared" si="5"/>
        <v>5.1290000000000002E-2</v>
      </c>
      <c r="G37">
        <v>205.34</v>
      </c>
      <c r="H37">
        <f t="shared" si="6"/>
        <v>8.7702938516666648E-2</v>
      </c>
      <c r="I37">
        <f t="shared" si="7"/>
        <v>0.51535437302160003</v>
      </c>
      <c r="J37">
        <f t="shared" si="8"/>
        <v>8.0282296572333323E-2</v>
      </c>
      <c r="K37" s="4">
        <f t="shared" si="9"/>
        <v>0.42765143450493337</v>
      </c>
      <c r="L37" s="4">
        <f t="shared" si="10"/>
        <v>-7.4206419443333255E-3</v>
      </c>
      <c r="M37">
        <v>198.02</v>
      </c>
      <c r="N37">
        <f t="shared" si="11"/>
        <v>8.4576487216666663E-2</v>
      </c>
      <c r="O37">
        <f t="shared" si="12"/>
        <v>0.49698292074480011</v>
      </c>
      <c r="P37">
        <f t="shared" si="13"/>
        <v>7.7420377750333336E-2</v>
      </c>
      <c r="Q37" s="4">
        <f t="shared" si="14"/>
        <v>0.41240643352813344</v>
      </c>
      <c r="R37" s="4">
        <f t="shared" si="15"/>
        <v>-7.1561094663333269E-3</v>
      </c>
      <c r="S37">
        <v>194.09</v>
      </c>
      <c r="T37">
        <f t="shared" si="16"/>
        <v>8.2897941641666653E-2</v>
      </c>
      <c r="U37">
        <f t="shared" si="17"/>
        <v>0.48711955907160004</v>
      </c>
      <c r="V37">
        <f t="shared" si="18"/>
        <v>7.5883855759833335E-2</v>
      </c>
      <c r="W37" s="4">
        <f t="shared" si="19"/>
        <v>0.4042216174299334</v>
      </c>
      <c r="X37" s="4">
        <f t="shared" si="20"/>
        <v>-7.0140858818333179E-3</v>
      </c>
      <c r="Y37">
        <v>207.52</v>
      </c>
      <c r="Z37">
        <f t="shared" si="21"/>
        <v>8.8634040133333328E-2</v>
      </c>
      <c r="AA37">
        <f t="shared" si="22"/>
        <v>0.52082565252480006</v>
      </c>
      <c r="AB37">
        <f t="shared" si="23"/>
        <v>8.1134616658666669E-2</v>
      </c>
      <c r="AC37" s="4">
        <f t="shared" si="24"/>
        <v>0.43219161239146675</v>
      </c>
      <c r="AD37" s="4">
        <f t="shared" si="25"/>
        <v>-7.4994234746666583E-3</v>
      </c>
      <c r="AE37">
        <v>194.02</v>
      </c>
      <c r="AF37">
        <f t="shared" si="0"/>
        <v>8.2868043883333312E-2</v>
      </c>
      <c r="AG37">
        <f t="shared" si="1"/>
        <v>0.48694387578480008</v>
      </c>
      <c r="AH37">
        <f t="shared" si="2"/>
        <v>7.5856487683666665E-2</v>
      </c>
      <c r="AI37">
        <f t="shared" si="3"/>
        <v>0.40407583190146679</v>
      </c>
      <c r="AJ37" s="4">
        <f t="shared" si="4"/>
        <v>-7.0115561996666464E-3</v>
      </c>
    </row>
    <row r="38" spans="1:36" x14ac:dyDescent="0.3">
      <c r="A38" s="3">
        <v>44533</v>
      </c>
      <c r="B38">
        <v>0.10413</v>
      </c>
      <c r="C38">
        <v>5.3488000000000001E-2</v>
      </c>
      <c r="D38">
        <v>0.05</v>
      </c>
      <c r="E38">
        <v>5.2339999999999998E-2</v>
      </c>
      <c r="F38">
        <f t="shared" si="5"/>
        <v>5.1290000000000002E-2</v>
      </c>
      <c r="G38">
        <v>204.39</v>
      </c>
      <c r="H38">
        <f t="shared" si="6"/>
        <v>8.7322721755499988E-2</v>
      </c>
      <c r="I38">
        <f t="shared" si="7"/>
        <v>0.51293662076159996</v>
      </c>
      <c r="J38">
        <f t="shared" si="8"/>
        <v>7.9910872681499989E-2</v>
      </c>
      <c r="K38" s="4">
        <f t="shared" si="9"/>
        <v>0.42561389900609997</v>
      </c>
      <c r="L38" s="4">
        <f t="shared" si="10"/>
        <v>-7.4118490739999987E-3</v>
      </c>
      <c r="M38">
        <v>196.29</v>
      </c>
      <c r="N38">
        <f t="shared" si="11"/>
        <v>8.3862111910499984E-2</v>
      </c>
      <c r="O38">
        <f t="shared" si="12"/>
        <v>0.49260888149760002</v>
      </c>
      <c r="P38">
        <f t="shared" si="13"/>
        <v>7.6743995296500001E-2</v>
      </c>
      <c r="Q38" s="4">
        <f t="shared" si="14"/>
        <v>0.40874676958710005</v>
      </c>
      <c r="R38" s="4">
        <f t="shared" si="15"/>
        <v>-7.1181166139999835E-3</v>
      </c>
      <c r="S38">
        <v>195.34</v>
      </c>
      <c r="T38">
        <f t="shared" si="16"/>
        <v>8.3456237916333317E-2</v>
      </c>
      <c r="U38">
        <f t="shared" si="17"/>
        <v>0.49022476392960007</v>
      </c>
      <c r="V38">
        <f t="shared" si="18"/>
        <v>7.6372571405666653E-2</v>
      </c>
      <c r="W38" s="4">
        <f t="shared" si="19"/>
        <v>0.40676852601326674</v>
      </c>
      <c r="X38" s="4">
        <f t="shared" si="20"/>
        <v>-7.0836665106666641E-3</v>
      </c>
      <c r="Y38">
        <v>204.79</v>
      </c>
      <c r="Z38">
        <f t="shared" si="21"/>
        <v>8.749361606883331E-2</v>
      </c>
      <c r="AA38">
        <f t="shared" si="22"/>
        <v>0.51394045973759994</v>
      </c>
      <c r="AB38">
        <f t="shared" si="23"/>
        <v>8.0067261688166663E-2</v>
      </c>
      <c r="AC38" s="4">
        <f t="shared" si="24"/>
        <v>0.42644684366876662</v>
      </c>
      <c r="AD38" s="4">
        <f t="shared" si="25"/>
        <v>-7.4263543806666471E-3</v>
      </c>
      <c r="AE38">
        <v>192.79</v>
      </c>
      <c r="AF38">
        <f t="shared" si="0"/>
        <v>8.2366786668833306E-2</v>
      </c>
      <c r="AG38">
        <f t="shared" si="1"/>
        <v>0.48382529045759998</v>
      </c>
      <c r="AH38">
        <f t="shared" si="2"/>
        <v>7.5375591488166652E-2</v>
      </c>
      <c r="AI38">
        <f t="shared" si="3"/>
        <v>0.40145850378876669</v>
      </c>
      <c r="AJ38" s="4">
        <f t="shared" si="4"/>
        <v>-6.9911951806666539E-3</v>
      </c>
    </row>
    <row r="39" spans="1:36" x14ac:dyDescent="0.3">
      <c r="A39" s="3">
        <v>44536</v>
      </c>
      <c r="B39">
        <v>0.10313</v>
      </c>
      <c r="C39">
        <v>5.3235999999999999E-2</v>
      </c>
      <c r="D39">
        <v>0.05</v>
      </c>
      <c r="E39">
        <v>5.16E-2</v>
      </c>
      <c r="F39">
        <f t="shared" si="5"/>
        <v>5.0880000000000002E-2</v>
      </c>
      <c r="G39">
        <v>211.07</v>
      </c>
      <c r="H39">
        <f t="shared" si="6"/>
        <v>9.0134794571500004E-2</v>
      </c>
      <c r="I39">
        <f t="shared" si="7"/>
        <v>0.52966722218759998</v>
      </c>
      <c r="J39">
        <f t="shared" si="8"/>
        <v>8.2505405584000005E-2</v>
      </c>
      <c r="K39" s="4">
        <f t="shared" si="9"/>
        <v>0.43953242761610001</v>
      </c>
      <c r="L39" s="4">
        <f t="shared" si="10"/>
        <v>-7.6293889874999993E-3</v>
      </c>
      <c r="M39">
        <v>205.83</v>
      </c>
      <c r="N39">
        <f t="shared" si="11"/>
        <v>8.7897118333500016E-2</v>
      </c>
      <c r="O39">
        <f t="shared" si="12"/>
        <v>0.51651776350440004</v>
      </c>
      <c r="P39">
        <f t="shared" si="13"/>
        <v>8.0457135696000007E-2</v>
      </c>
      <c r="Q39" s="4">
        <f t="shared" si="14"/>
        <v>0.42862064517090004</v>
      </c>
      <c r="R39" s="4">
        <f t="shared" si="15"/>
        <v>-7.4399826375000089E-3</v>
      </c>
      <c r="S39">
        <v>202.62</v>
      </c>
      <c r="T39">
        <f t="shared" si="16"/>
        <v>8.6526328119000004E-2</v>
      </c>
      <c r="U39">
        <f t="shared" si="17"/>
        <v>0.5084624653416</v>
      </c>
      <c r="V39">
        <f t="shared" si="18"/>
        <v>7.9202374944000009E-2</v>
      </c>
      <c r="W39" s="4">
        <f t="shared" si="19"/>
        <v>0.42193613722259998</v>
      </c>
      <c r="X39" s="4">
        <f t="shared" si="20"/>
        <v>-7.3239531749999948E-3</v>
      </c>
      <c r="Y39">
        <v>213.58</v>
      </c>
      <c r="Z39">
        <f t="shared" si="21"/>
        <v>9.1206658571000007E-2</v>
      </c>
      <c r="AA39">
        <f t="shared" si="22"/>
        <v>0.53596591327440002</v>
      </c>
      <c r="AB39">
        <f t="shared" si="23"/>
        <v>8.3486542496000002E-2</v>
      </c>
      <c r="AC39" s="4">
        <f t="shared" si="24"/>
        <v>0.4447592547034</v>
      </c>
      <c r="AD39" s="4">
        <f t="shared" si="25"/>
        <v>-7.7201160750000053E-3</v>
      </c>
      <c r="AE39">
        <v>201.58</v>
      </c>
      <c r="AF39">
        <f t="shared" si="0"/>
        <v>8.6082209170999999E-2</v>
      </c>
      <c r="AG39">
        <f t="shared" si="1"/>
        <v>0.50585264911439998</v>
      </c>
      <c r="AH39">
        <f t="shared" si="2"/>
        <v>7.8795848096000015E-2</v>
      </c>
      <c r="AI39">
        <f t="shared" si="3"/>
        <v>0.41977043994339996</v>
      </c>
      <c r="AJ39" s="4">
        <f t="shared" si="4"/>
        <v>-7.2863610749999835E-3</v>
      </c>
    </row>
    <row r="40" spans="1:36" x14ac:dyDescent="0.3">
      <c r="A40" s="3">
        <v>44537</v>
      </c>
      <c r="B40">
        <v>0.10199999999999999</v>
      </c>
      <c r="C40">
        <v>5.4792E-2</v>
      </c>
      <c r="D40">
        <v>0.05</v>
      </c>
      <c r="E40">
        <v>5.3039999999999997E-2</v>
      </c>
      <c r="F40">
        <f t="shared" si="5"/>
        <v>5.1679999999999997E-2</v>
      </c>
      <c r="G40">
        <v>216.11</v>
      </c>
      <c r="H40">
        <f t="shared" si="6"/>
        <v>9.2238629466666666E-2</v>
      </c>
      <c r="I40">
        <f t="shared" si="7"/>
        <v>0.54252664144560003</v>
      </c>
      <c r="J40">
        <f t="shared" si="8"/>
        <v>8.4509786685333321E-2</v>
      </c>
      <c r="K40" s="4">
        <f t="shared" si="9"/>
        <v>0.45028801197893337</v>
      </c>
      <c r="L40" s="4">
        <f t="shared" si="10"/>
        <v>-7.7288427813333449E-3</v>
      </c>
      <c r="M40">
        <v>211.25</v>
      </c>
      <c r="N40">
        <f t="shared" si="11"/>
        <v>9.0164316666666661E-2</v>
      </c>
      <c r="O40">
        <f t="shared" si="12"/>
        <v>0.53032600530000007</v>
      </c>
      <c r="P40">
        <f t="shared" si="13"/>
        <v>8.2609284333333324E-2</v>
      </c>
      <c r="Q40" s="4">
        <f t="shared" si="14"/>
        <v>0.44016168863333338</v>
      </c>
      <c r="R40" s="4">
        <f t="shared" si="15"/>
        <v>-7.5550323333333363E-3</v>
      </c>
      <c r="S40">
        <v>207.96</v>
      </c>
      <c r="T40">
        <f t="shared" si="16"/>
        <v>8.8760100799999991E-2</v>
      </c>
      <c r="U40">
        <f t="shared" si="17"/>
        <v>0.52206672692160006</v>
      </c>
      <c r="V40">
        <f t="shared" si="18"/>
        <v>8.1322730272000002E-2</v>
      </c>
      <c r="W40" s="4">
        <f t="shared" si="19"/>
        <v>0.43330662612160009</v>
      </c>
      <c r="X40" s="4">
        <f t="shared" si="20"/>
        <v>-7.4373705279999897E-3</v>
      </c>
      <c r="Y40">
        <v>219</v>
      </c>
      <c r="Z40">
        <f t="shared" si="21"/>
        <v>9.3472119999999992E-2</v>
      </c>
      <c r="AA40">
        <f t="shared" si="22"/>
        <v>0.54978175224000003</v>
      </c>
      <c r="AB40">
        <f t="shared" si="23"/>
        <v>8.5639920800000005E-2</v>
      </c>
      <c r="AC40" s="4">
        <f t="shared" si="24"/>
        <v>0.45630963224000004</v>
      </c>
      <c r="AD40" s="4">
        <f t="shared" si="25"/>
        <v>-7.8321991999999868E-3</v>
      </c>
      <c r="AE40">
        <v>207</v>
      </c>
      <c r="AF40">
        <f t="shared" si="0"/>
        <v>8.8350359999999989E-2</v>
      </c>
      <c r="AG40">
        <f t="shared" si="1"/>
        <v>0.51965672472000002</v>
      </c>
      <c r="AH40">
        <f t="shared" si="2"/>
        <v>8.0947322399999994E-2</v>
      </c>
      <c r="AI40">
        <f t="shared" si="3"/>
        <v>0.43130636472000006</v>
      </c>
      <c r="AJ40" s="4">
        <f t="shared" si="4"/>
        <v>-7.4030375999999953E-3</v>
      </c>
    </row>
    <row r="41" spans="1:36" x14ac:dyDescent="0.3">
      <c r="A41" s="3">
        <v>44538</v>
      </c>
      <c r="B41">
        <v>0.10138</v>
      </c>
      <c r="C41">
        <v>5.4999999999999993E-2</v>
      </c>
      <c r="D41">
        <v>0.05</v>
      </c>
      <c r="E41">
        <v>5.2679999999999998E-2</v>
      </c>
      <c r="F41">
        <f t="shared" si="5"/>
        <v>5.1479999999999998E-2</v>
      </c>
      <c r="G41">
        <v>220.03</v>
      </c>
      <c r="H41">
        <f t="shared" si="6"/>
        <v>9.3884681377666646E-2</v>
      </c>
      <c r="I41">
        <f t="shared" si="7"/>
        <v>0.5523963165000001</v>
      </c>
      <c r="J41">
        <f t="shared" si="8"/>
        <v>8.6033974305999988E-2</v>
      </c>
      <c r="K41" s="4">
        <f t="shared" si="9"/>
        <v>0.45851163512233345</v>
      </c>
      <c r="L41" s="4">
        <f t="shared" si="10"/>
        <v>-7.8507070716666572E-3</v>
      </c>
      <c r="M41">
        <v>214.45</v>
      </c>
      <c r="N41">
        <f t="shared" si="11"/>
        <v>9.1503749131666645E-2</v>
      </c>
      <c r="O41">
        <f t="shared" si="12"/>
        <v>0.53838744750000012</v>
      </c>
      <c r="P41">
        <f t="shared" si="13"/>
        <v>8.3852137389999984E-2</v>
      </c>
      <c r="Q41" s="4">
        <f t="shared" si="14"/>
        <v>0.44688369836833347</v>
      </c>
      <c r="R41" s="4">
        <f t="shared" si="15"/>
        <v>-7.6516117416666612E-3</v>
      </c>
      <c r="S41">
        <v>211.88</v>
      </c>
      <c r="T41">
        <f t="shared" si="16"/>
        <v>9.0407154889333305E-2</v>
      </c>
      <c r="U41">
        <f t="shared" si="17"/>
        <v>0.53193533400000015</v>
      </c>
      <c r="V41">
        <f t="shared" si="18"/>
        <v>8.2847241175999994E-2</v>
      </c>
      <c r="W41" s="4">
        <f t="shared" si="19"/>
        <v>0.44152817911066683</v>
      </c>
      <c r="X41" s="4">
        <f t="shared" si="20"/>
        <v>-7.5599137133333105E-3</v>
      </c>
      <c r="Y41">
        <v>222.85</v>
      </c>
      <c r="Z41">
        <f t="shared" si="21"/>
        <v>9.5087948211666634E-2</v>
      </c>
      <c r="AA41">
        <f t="shared" si="22"/>
        <v>0.55947606750000001</v>
      </c>
      <c r="AB41">
        <f t="shared" si="23"/>
        <v>8.7136623070000002E-2</v>
      </c>
      <c r="AC41" s="4">
        <f t="shared" si="24"/>
        <v>0.46438811928833335</v>
      </c>
      <c r="AD41" s="4">
        <f t="shared" si="25"/>
        <v>-7.951325141666632E-3</v>
      </c>
      <c r="AE41">
        <v>210.85</v>
      </c>
      <c r="AF41">
        <f t="shared" si="0"/>
        <v>8.996766381166664E-2</v>
      </c>
      <c r="AG41">
        <f t="shared" si="1"/>
        <v>0.5293494675</v>
      </c>
      <c r="AH41">
        <f t="shared" si="2"/>
        <v>8.2444500670000004E-2</v>
      </c>
      <c r="AI41">
        <f t="shared" si="3"/>
        <v>0.43938180368833335</v>
      </c>
      <c r="AJ41" s="4">
        <f t="shared" si="4"/>
        <v>-7.5231631416666361E-3</v>
      </c>
    </row>
    <row r="42" spans="1:36" x14ac:dyDescent="0.3">
      <c r="A42" s="3">
        <v>44539</v>
      </c>
      <c r="B42">
        <v>0.10463</v>
      </c>
      <c r="C42">
        <v>5.4830000000000004E-2</v>
      </c>
      <c r="D42">
        <v>0.05</v>
      </c>
      <c r="E42">
        <v>5.2150000000000002E-2</v>
      </c>
      <c r="F42">
        <f t="shared" si="5"/>
        <v>5.1189999999999999E-2</v>
      </c>
      <c r="G42">
        <v>219.28</v>
      </c>
      <c r="H42">
        <f t="shared" si="6"/>
        <v>9.3706007835999999E-2</v>
      </c>
      <c r="I42">
        <f t="shared" si="7"/>
        <v>0.55048991911199996</v>
      </c>
      <c r="J42">
        <f t="shared" si="8"/>
        <v>8.5728104401333327E-2</v>
      </c>
      <c r="K42" s="4">
        <f t="shared" si="9"/>
        <v>0.45678391127599993</v>
      </c>
      <c r="L42" s="4">
        <f t="shared" si="10"/>
        <v>-7.9779034346666722E-3</v>
      </c>
      <c r="M42">
        <v>211.84</v>
      </c>
      <c r="N42">
        <f t="shared" si="11"/>
        <v>9.0526635807999994E-2</v>
      </c>
      <c r="O42">
        <f t="shared" si="12"/>
        <v>0.53181222393600003</v>
      </c>
      <c r="P42">
        <f t="shared" si="13"/>
        <v>8.2819416437333329E-2</v>
      </c>
      <c r="Q42" s="4">
        <f t="shared" si="14"/>
        <v>0.44128558812800001</v>
      </c>
      <c r="R42" s="4">
        <f t="shared" si="15"/>
        <v>-7.7072193706666653E-3</v>
      </c>
      <c r="S42">
        <v>210.28</v>
      </c>
      <c r="T42">
        <f t="shared" si="16"/>
        <v>8.9859993286000001E-2</v>
      </c>
      <c r="U42">
        <f t="shared" si="17"/>
        <v>0.527895933012</v>
      </c>
      <c r="V42">
        <f t="shared" si="18"/>
        <v>8.2209530251333332E-2</v>
      </c>
      <c r="W42" s="4">
        <f t="shared" si="19"/>
        <v>0.43803593972599997</v>
      </c>
      <c r="X42" s="4">
        <f t="shared" si="20"/>
        <v>-7.6504630346666685E-3</v>
      </c>
      <c r="Y42">
        <v>218.94</v>
      </c>
      <c r="Z42">
        <f t="shared" si="21"/>
        <v>9.3560713952999988E-2</v>
      </c>
      <c r="AA42">
        <f t="shared" si="22"/>
        <v>0.54963636852599995</v>
      </c>
      <c r="AB42">
        <f t="shared" si="23"/>
        <v>8.5595180488999986E-2</v>
      </c>
      <c r="AC42" s="4">
        <f t="shared" si="24"/>
        <v>0.45607565457299998</v>
      </c>
      <c r="AD42" s="4">
        <f t="shared" si="25"/>
        <v>-7.965533464000002E-3</v>
      </c>
      <c r="AE42">
        <v>206.94</v>
      </c>
      <c r="AF42">
        <f t="shared" si="0"/>
        <v>8.8432694552999999E-2</v>
      </c>
      <c r="AG42">
        <f t="shared" si="1"/>
        <v>0.51951105372599993</v>
      </c>
      <c r="AH42">
        <f t="shared" si="2"/>
        <v>8.0903748288999988E-2</v>
      </c>
      <c r="AI42">
        <f t="shared" si="3"/>
        <v>0.43107835917299991</v>
      </c>
      <c r="AJ42" s="4">
        <f t="shared" si="4"/>
        <v>-7.528946264000011E-3</v>
      </c>
    </row>
    <row r="43" spans="1:36" x14ac:dyDescent="0.3">
      <c r="A43" s="3">
        <v>44540</v>
      </c>
      <c r="B43">
        <v>0.10863</v>
      </c>
      <c r="C43">
        <v>5.5322000000000003E-2</v>
      </c>
      <c r="D43">
        <v>0.05</v>
      </c>
      <c r="E43">
        <v>5.2850000000000001E-2</v>
      </c>
      <c r="F43">
        <f t="shared" si="5"/>
        <v>5.1569999999999998E-2</v>
      </c>
      <c r="G43">
        <v>219.41</v>
      </c>
      <c r="H43">
        <f t="shared" si="6"/>
        <v>9.3935626646166642E-2</v>
      </c>
      <c r="I43">
        <f t="shared" si="7"/>
        <v>0.55088428501260001</v>
      </c>
      <c r="J43">
        <f t="shared" si="8"/>
        <v>8.5795464450499986E-2</v>
      </c>
      <c r="K43" s="4">
        <f t="shared" si="9"/>
        <v>0.45694865836643339</v>
      </c>
      <c r="L43" s="4">
        <f t="shared" si="10"/>
        <v>-8.1401621956666559E-3</v>
      </c>
      <c r="M43">
        <v>211.72</v>
      </c>
      <c r="N43">
        <f t="shared" si="11"/>
        <v>9.0643320147333312E-2</v>
      </c>
      <c r="O43">
        <f t="shared" si="12"/>
        <v>0.5315765955192</v>
      </c>
      <c r="P43">
        <f t="shared" si="13"/>
        <v>8.2788458745999993E-2</v>
      </c>
      <c r="Q43" s="4">
        <f t="shared" si="14"/>
        <v>0.44093327537186666</v>
      </c>
      <c r="R43" s="4">
        <f t="shared" si="15"/>
        <v>-7.8548614013333184E-3</v>
      </c>
      <c r="S43">
        <v>210.66</v>
      </c>
      <c r="T43">
        <f t="shared" si="16"/>
        <v>9.0189504166999973E-2</v>
      </c>
      <c r="U43">
        <f t="shared" si="17"/>
        <v>0.52891519748759996</v>
      </c>
      <c r="V43">
        <f t="shared" si="18"/>
        <v>8.2373969012999995E-2</v>
      </c>
      <c r="W43" s="4">
        <f t="shared" si="19"/>
        <v>0.43872569332059996</v>
      </c>
      <c r="X43" s="4">
        <f t="shared" si="20"/>
        <v>-7.8155351539999779E-3</v>
      </c>
      <c r="Y43">
        <v>219.22</v>
      </c>
      <c r="Z43">
        <f t="shared" si="21"/>
        <v>9.3854282272333306E-2</v>
      </c>
      <c r="AA43">
        <f t="shared" si="22"/>
        <v>0.55040724196919999</v>
      </c>
      <c r="AB43">
        <f t="shared" si="23"/>
        <v>8.5721169120999988E-2</v>
      </c>
      <c r="AC43" s="4">
        <f t="shared" si="24"/>
        <v>0.45655295969686671</v>
      </c>
      <c r="AD43" s="4">
        <f t="shared" si="25"/>
        <v>-8.1331131513333182E-3</v>
      </c>
      <c r="AE43">
        <v>207.22</v>
      </c>
      <c r="AF43">
        <f t="shared" si="0"/>
        <v>8.8716742872333304E-2</v>
      </c>
      <c r="AG43">
        <f t="shared" si="1"/>
        <v>0.52027820764919996</v>
      </c>
      <c r="AH43">
        <f t="shared" si="2"/>
        <v>8.1028832520999988E-2</v>
      </c>
      <c r="AI43">
        <f t="shared" si="3"/>
        <v>0.43156146477686663</v>
      </c>
      <c r="AJ43" s="4">
        <f t="shared" si="4"/>
        <v>-7.6879103513333158E-3</v>
      </c>
    </row>
    <row r="44" spans="1:36" x14ac:dyDescent="0.3">
      <c r="A44" s="3">
        <v>44543</v>
      </c>
      <c r="B44">
        <v>0.10975</v>
      </c>
      <c r="C44">
        <v>5.5074000000000005E-2</v>
      </c>
      <c r="D44">
        <v>0.05</v>
      </c>
      <c r="E44">
        <v>5.2549999999999999E-2</v>
      </c>
      <c r="F44">
        <f t="shared" si="5"/>
        <v>5.1409999999999997E-2</v>
      </c>
      <c r="G44">
        <v>217.38</v>
      </c>
      <c r="H44">
        <f t="shared" si="6"/>
        <v>9.3114813574999983E-2</v>
      </c>
      <c r="I44">
        <f t="shared" si="7"/>
        <v>0.54575349325559996</v>
      </c>
      <c r="J44">
        <f t="shared" si="8"/>
        <v>8.4994779316999988E-2</v>
      </c>
      <c r="K44" s="4">
        <f t="shared" si="9"/>
        <v>0.45263867968060001</v>
      </c>
      <c r="L44" s="4">
        <f t="shared" si="10"/>
        <v>-8.1200342579999946E-3</v>
      </c>
      <c r="M44">
        <v>208.9</v>
      </c>
      <c r="N44">
        <f t="shared" si="11"/>
        <v>8.9482402041666659E-2</v>
      </c>
      <c r="O44">
        <f t="shared" si="12"/>
        <v>0.52446363391800011</v>
      </c>
      <c r="P44">
        <f t="shared" si="13"/>
        <v>8.1679130551666659E-2</v>
      </c>
      <c r="Q44" s="4">
        <f t="shared" si="14"/>
        <v>0.43498123187633342</v>
      </c>
      <c r="R44" s="4">
        <f t="shared" si="15"/>
        <v>-7.8032714899999994E-3</v>
      </c>
      <c r="S44">
        <v>209.53</v>
      </c>
      <c r="T44">
        <f t="shared" si="16"/>
        <v>8.9752262804166649E-2</v>
      </c>
      <c r="U44">
        <f t="shared" si="17"/>
        <v>0.52604530978859998</v>
      </c>
      <c r="V44">
        <f t="shared" si="18"/>
        <v>8.1925458231166662E-2</v>
      </c>
      <c r="W44" s="4">
        <f t="shared" si="19"/>
        <v>0.43629304698443333</v>
      </c>
      <c r="X44" s="4">
        <f t="shared" si="20"/>
        <v>-7.8268045729999874E-3</v>
      </c>
      <c r="Y44">
        <v>216.3</v>
      </c>
      <c r="Z44">
        <f t="shared" si="21"/>
        <v>9.2652195124999989E-2</v>
      </c>
      <c r="AA44">
        <f t="shared" si="22"/>
        <v>0.54304204890600005</v>
      </c>
      <c r="AB44">
        <f t="shared" si="23"/>
        <v>8.457250329499999E-2</v>
      </c>
      <c r="AC44" s="4">
        <f t="shared" si="24"/>
        <v>0.45038985378100005</v>
      </c>
      <c r="AD44" s="4">
        <f t="shared" si="25"/>
        <v>-8.0796918299999992E-3</v>
      </c>
      <c r="AE44">
        <v>204.3</v>
      </c>
      <c r="AF44">
        <f t="shared" si="0"/>
        <v>8.7511990124999994E-2</v>
      </c>
      <c r="AG44">
        <f t="shared" si="1"/>
        <v>0.51291488946600006</v>
      </c>
      <c r="AH44">
        <f t="shared" si="2"/>
        <v>7.9880547494999996E-2</v>
      </c>
      <c r="AI44">
        <f t="shared" si="3"/>
        <v>0.42540289934100006</v>
      </c>
      <c r="AJ44" s="4">
        <f t="shared" si="4"/>
        <v>-7.6314426299999988E-3</v>
      </c>
    </row>
    <row r="45" spans="1:36" x14ac:dyDescent="0.3">
      <c r="A45" s="3">
        <v>44544</v>
      </c>
      <c r="B45">
        <v>0.1075</v>
      </c>
      <c r="C45">
        <v>5.8234000000000001E-2</v>
      </c>
      <c r="D45">
        <v>0.05</v>
      </c>
      <c r="E45">
        <v>5.5649999999999998E-2</v>
      </c>
      <c r="F45">
        <f t="shared" si="5"/>
        <v>5.3120000000000001E-2</v>
      </c>
      <c r="G45">
        <v>215.54</v>
      </c>
      <c r="H45">
        <f t="shared" si="6"/>
        <v>9.2230464083333324E-2</v>
      </c>
      <c r="I45">
        <f t="shared" si="7"/>
        <v>0.5415630925067999</v>
      </c>
      <c r="J45">
        <f t="shared" si="8"/>
        <v>8.4348446485333323E-2</v>
      </c>
      <c r="K45" s="4">
        <f t="shared" si="9"/>
        <v>0.44933262842346655</v>
      </c>
      <c r="L45" s="4">
        <f t="shared" si="10"/>
        <v>-7.8820175980000018E-3</v>
      </c>
      <c r="M45">
        <v>207.83</v>
      </c>
      <c r="N45">
        <f t="shared" si="11"/>
        <v>8.8931322958333336E-2</v>
      </c>
      <c r="O45">
        <f t="shared" si="12"/>
        <v>0.52219104349860013</v>
      </c>
      <c r="P45">
        <f t="shared" si="13"/>
        <v>8.1331250037333325E-2</v>
      </c>
      <c r="Q45" s="4">
        <f t="shared" si="14"/>
        <v>0.43325972054026679</v>
      </c>
      <c r="R45" s="4">
        <f t="shared" si="15"/>
        <v>-7.6000729210000117E-3</v>
      </c>
      <c r="S45">
        <v>208.09</v>
      </c>
      <c r="T45">
        <f t="shared" si="16"/>
        <v>8.9042578041666667E-2</v>
      </c>
      <c r="U45">
        <f t="shared" si="17"/>
        <v>0.52284431622780003</v>
      </c>
      <c r="V45">
        <f t="shared" si="18"/>
        <v>8.1432997258666664E-2</v>
      </c>
      <c r="W45" s="4">
        <f t="shared" si="19"/>
        <v>0.43380173818613338</v>
      </c>
      <c r="X45" s="4">
        <f t="shared" si="20"/>
        <v>-7.6095807830000028E-3</v>
      </c>
      <c r="Y45">
        <v>215.33</v>
      </c>
      <c r="Z45">
        <f t="shared" si="21"/>
        <v>9.2140604208333338E-2</v>
      </c>
      <c r="AA45">
        <f t="shared" si="22"/>
        <v>0.54103544914860002</v>
      </c>
      <c r="AB45">
        <f t="shared" si="23"/>
        <v>8.4266266037333337E-2</v>
      </c>
      <c r="AC45" s="4">
        <f t="shared" si="24"/>
        <v>0.44889484494026666</v>
      </c>
      <c r="AD45" s="4">
        <f t="shared" si="25"/>
        <v>-7.8743381710000004E-3</v>
      </c>
      <c r="AE45">
        <v>203.33</v>
      </c>
      <c r="AF45">
        <f t="shared" si="0"/>
        <v>8.7005754208333327E-2</v>
      </c>
      <c r="AG45">
        <f t="shared" si="1"/>
        <v>0.51088440010860003</v>
      </c>
      <c r="AH45">
        <f t="shared" si="2"/>
        <v>7.9570240437333337E-2</v>
      </c>
      <c r="AI45">
        <f t="shared" si="3"/>
        <v>0.42387864590026669</v>
      </c>
      <c r="AJ45" s="4">
        <f t="shared" si="4"/>
        <v>-7.4355137709999908E-3</v>
      </c>
    </row>
    <row r="46" spans="1:36" x14ac:dyDescent="0.3">
      <c r="A46" s="3">
        <v>44545</v>
      </c>
      <c r="B46">
        <v>0.10863</v>
      </c>
      <c r="C46">
        <v>6.3380000000000006E-2</v>
      </c>
      <c r="D46">
        <v>0.05</v>
      </c>
      <c r="E46">
        <v>6.1240000000000003E-2</v>
      </c>
      <c r="F46">
        <f t="shared" si="5"/>
        <v>5.62E-2</v>
      </c>
      <c r="G46">
        <v>215.14</v>
      </c>
      <c r="H46">
        <f t="shared" si="6"/>
        <v>9.2107518876333311E-2</v>
      </c>
      <c r="I46">
        <f t="shared" si="7"/>
        <v>0.54125553711599994</v>
      </c>
      <c r="J46">
        <f t="shared" si="8"/>
        <v>8.4323334153333332E-2</v>
      </c>
      <c r="K46" s="4">
        <f t="shared" si="9"/>
        <v>0.44914801823966666</v>
      </c>
      <c r="L46" s="4">
        <f t="shared" si="10"/>
        <v>-7.7841847229999789E-3</v>
      </c>
      <c r="M46">
        <v>210.25</v>
      </c>
      <c r="N46">
        <f t="shared" si="11"/>
        <v>9.0013971570833309E-2</v>
      </c>
      <c r="O46">
        <f t="shared" si="12"/>
        <v>0.52895313134999999</v>
      </c>
      <c r="P46">
        <f t="shared" si="13"/>
        <v>8.2406716583333331E-2</v>
      </c>
      <c r="Q46" s="4">
        <f t="shared" si="14"/>
        <v>0.4389391597791667</v>
      </c>
      <c r="R46" s="4">
        <f t="shared" si="15"/>
        <v>-7.6072549874999784E-3</v>
      </c>
      <c r="S46">
        <v>206.79</v>
      </c>
      <c r="T46">
        <f t="shared" si="16"/>
        <v>8.853264771049997E-2</v>
      </c>
      <c r="U46">
        <f t="shared" si="17"/>
        <v>0.52024836162599997</v>
      </c>
      <c r="V46">
        <f t="shared" si="18"/>
        <v>8.1050582269999991E-2</v>
      </c>
      <c r="W46" s="4">
        <f t="shared" si="19"/>
        <v>0.43171571391550001</v>
      </c>
      <c r="X46" s="4">
        <f t="shared" si="20"/>
        <v>-7.4820654404999798E-3</v>
      </c>
      <c r="Y46">
        <v>217.95</v>
      </c>
      <c r="Z46">
        <f t="shared" si="21"/>
        <v>9.3310559352499975E-2</v>
      </c>
      <c r="AA46">
        <f t="shared" si="22"/>
        <v>0.54832501772999998</v>
      </c>
      <c r="AB46">
        <f t="shared" si="23"/>
        <v>8.5424703349999992E-2</v>
      </c>
      <c r="AC46" s="4">
        <f t="shared" si="24"/>
        <v>0.45501445837749999</v>
      </c>
      <c r="AD46" s="4">
        <f t="shared" si="25"/>
        <v>-7.885856002499983E-3</v>
      </c>
      <c r="AE46">
        <v>205.95</v>
      </c>
      <c r="AF46">
        <f t="shared" si="0"/>
        <v>8.8173019952499973E-2</v>
      </c>
      <c r="AG46">
        <f t="shared" si="1"/>
        <v>0.51813506492999994</v>
      </c>
      <c r="AH46">
        <f t="shared" si="2"/>
        <v>8.0721347349999986E-2</v>
      </c>
      <c r="AI46">
        <f t="shared" si="3"/>
        <v>0.42996204497749996</v>
      </c>
      <c r="AJ46" s="4">
        <f t="shared" si="4"/>
        <v>-7.4516726024999869E-3</v>
      </c>
    </row>
    <row r="47" spans="1:36" x14ac:dyDescent="0.3">
      <c r="A47" s="3">
        <v>44546</v>
      </c>
      <c r="B47">
        <v>0.10388</v>
      </c>
      <c r="C47">
        <v>6.3633999999999996E-2</v>
      </c>
      <c r="D47">
        <v>0.05</v>
      </c>
      <c r="E47">
        <v>5.885E-2</v>
      </c>
      <c r="F47">
        <f t="shared" si="5"/>
        <v>5.4879999999999998E-2</v>
      </c>
      <c r="G47">
        <v>219.93</v>
      </c>
      <c r="H47">
        <f t="shared" si="6"/>
        <v>9.3951060966000005E-2</v>
      </c>
      <c r="I47">
        <f t="shared" si="7"/>
        <v>0.55334155314059996</v>
      </c>
      <c r="J47">
        <f t="shared" si="8"/>
        <v>8.6143179415999999E-2</v>
      </c>
      <c r="K47" s="4">
        <f t="shared" si="9"/>
        <v>0.45939049217459993</v>
      </c>
      <c r="L47" s="4">
        <f t="shared" si="10"/>
        <v>-7.8078815500000065E-3</v>
      </c>
      <c r="M47">
        <v>214.28</v>
      </c>
      <c r="N47">
        <f t="shared" si="11"/>
        <v>9.1537458936000016E-2</v>
      </c>
      <c r="O47">
        <f t="shared" si="12"/>
        <v>0.53912621291759999</v>
      </c>
      <c r="P47">
        <f t="shared" si="13"/>
        <v>8.3930161802666672E-2</v>
      </c>
      <c r="Q47" s="4">
        <f t="shared" si="14"/>
        <v>0.44758875398159997</v>
      </c>
      <c r="R47" s="4">
        <f t="shared" si="15"/>
        <v>-7.6072971333333433E-3</v>
      </c>
      <c r="S47">
        <v>209.38</v>
      </c>
      <c r="T47">
        <f t="shared" si="16"/>
        <v>8.9444246556000001E-2</v>
      </c>
      <c r="U47">
        <f t="shared" si="17"/>
        <v>0.5267978647596</v>
      </c>
      <c r="V47">
        <f t="shared" si="18"/>
        <v>8.2010907589333326E-2</v>
      </c>
      <c r="W47" s="4">
        <f t="shared" si="19"/>
        <v>0.43735361820359997</v>
      </c>
      <c r="X47" s="4">
        <f t="shared" si="20"/>
        <v>-7.4333389666666749E-3</v>
      </c>
      <c r="Y47">
        <v>222.03</v>
      </c>
      <c r="Z47">
        <f t="shared" si="21"/>
        <v>9.4848151986000009E-2</v>
      </c>
      <c r="AA47">
        <f t="shared" si="22"/>
        <v>0.55862513092259991</v>
      </c>
      <c r="AB47">
        <f t="shared" si="23"/>
        <v>8.6965716935999998E-2</v>
      </c>
      <c r="AC47" s="4">
        <f t="shared" si="24"/>
        <v>0.46377697893659992</v>
      </c>
      <c r="AD47" s="4">
        <f t="shared" si="25"/>
        <v>-7.8824350500000112E-3</v>
      </c>
      <c r="AE47">
        <v>210.03</v>
      </c>
      <c r="AF47">
        <f t="shared" si="0"/>
        <v>8.9721917585999997E-2</v>
      </c>
      <c r="AG47">
        <f t="shared" si="1"/>
        <v>0.52843325788259998</v>
      </c>
      <c r="AH47">
        <f t="shared" si="2"/>
        <v>8.2265502535999999E-2</v>
      </c>
      <c r="AI47">
        <f t="shared" si="3"/>
        <v>0.43871134029659997</v>
      </c>
      <c r="AJ47" s="4">
        <f t="shared" si="4"/>
        <v>-7.4564150499999982E-3</v>
      </c>
    </row>
    <row r="48" spans="1:36" x14ac:dyDescent="0.3">
      <c r="A48" s="3">
        <v>44547</v>
      </c>
      <c r="B48">
        <v>0.10249999999999999</v>
      </c>
      <c r="C48">
        <v>5.8570000000000004E-2</v>
      </c>
      <c r="D48">
        <v>0.05</v>
      </c>
      <c r="E48">
        <v>5.4710000000000002E-2</v>
      </c>
      <c r="F48">
        <f t="shared" si="5"/>
        <v>5.2600000000000001E-2</v>
      </c>
      <c r="G48">
        <v>215.99</v>
      </c>
      <c r="H48">
        <f t="shared" si="6"/>
        <v>9.2208830875000009E-2</v>
      </c>
      <c r="I48">
        <f t="shared" si="7"/>
        <v>0.5427394776090001</v>
      </c>
      <c r="J48">
        <f t="shared" si="8"/>
        <v>8.4502271676666657E-2</v>
      </c>
      <c r="K48" s="4">
        <f t="shared" si="9"/>
        <v>0.45053064673400012</v>
      </c>
      <c r="L48" s="4">
        <f t="shared" si="10"/>
        <v>-7.7065591983333515E-3</v>
      </c>
      <c r="M48">
        <v>208.67</v>
      </c>
      <c r="N48">
        <f t="shared" si="11"/>
        <v>8.9083831374999992E-2</v>
      </c>
      <c r="O48">
        <f t="shared" si="12"/>
        <v>0.52434578819699995</v>
      </c>
      <c r="P48">
        <f t="shared" si="13"/>
        <v>8.1638450996666653E-2</v>
      </c>
      <c r="Q48" s="4">
        <f t="shared" si="14"/>
        <v>0.43526195682199997</v>
      </c>
      <c r="R48" s="4">
        <f t="shared" si="15"/>
        <v>-7.4453803783333383E-3</v>
      </c>
      <c r="S48">
        <v>205.24</v>
      </c>
      <c r="T48">
        <f t="shared" si="16"/>
        <v>8.7619521500000005E-2</v>
      </c>
      <c r="U48">
        <f t="shared" si="17"/>
        <v>0.51572688728400007</v>
      </c>
      <c r="V48">
        <f t="shared" si="18"/>
        <v>8.0296524093333321E-2</v>
      </c>
      <c r="W48" s="4">
        <f t="shared" si="19"/>
        <v>0.42810736578400005</v>
      </c>
      <c r="X48" s="4">
        <f t="shared" si="20"/>
        <v>-7.3229974066666842E-3</v>
      </c>
      <c r="Y48">
        <v>216.77</v>
      </c>
      <c r="Z48">
        <f t="shared" si="21"/>
        <v>9.2541822625000006E-2</v>
      </c>
      <c r="AA48">
        <f t="shared" si="22"/>
        <v>0.54469946090700005</v>
      </c>
      <c r="AB48">
        <f t="shared" si="23"/>
        <v>8.480743289666666E-2</v>
      </c>
      <c r="AC48" s="4">
        <f t="shared" si="24"/>
        <v>0.45215763828200006</v>
      </c>
      <c r="AD48" s="4">
        <f t="shared" si="25"/>
        <v>-7.7343897283333463E-3</v>
      </c>
      <c r="AE48">
        <v>204.77</v>
      </c>
      <c r="AF48">
        <f t="shared" si="0"/>
        <v>8.7418872625000005E-2</v>
      </c>
      <c r="AG48">
        <f t="shared" si="1"/>
        <v>0.51454587170700006</v>
      </c>
      <c r="AH48">
        <f t="shared" si="2"/>
        <v>8.0112644896666654E-2</v>
      </c>
      <c r="AI48">
        <f t="shared" si="3"/>
        <v>0.42712699908200003</v>
      </c>
      <c r="AJ48" s="4">
        <f t="shared" si="4"/>
        <v>-7.3062277283333504E-3</v>
      </c>
    </row>
    <row r="49" spans="1:36" x14ac:dyDescent="0.3">
      <c r="A49" s="3">
        <v>44550</v>
      </c>
      <c r="B49">
        <v>0.10349999999999999</v>
      </c>
      <c r="C49">
        <v>5.8144000000000001E-2</v>
      </c>
      <c r="D49">
        <v>0.04</v>
      </c>
      <c r="E49">
        <v>5.3260000000000002E-2</v>
      </c>
      <c r="F49">
        <f t="shared" si="5"/>
        <v>4.7320000000000001E-2</v>
      </c>
      <c r="G49">
        <v>211.8</v>
      </c>
      <c r="H49">
        <f t="shared" si="6"/>
        <v>9.0462074499999989E-2</v>
      </c>
      <c r="I49">
        <f t="shared" si="7"/>
        <v>0.53215400649599998</v>
      </c>
      <c r="J49">
        <f t="shared" si="8"/>
        <v>8.2641211239999998E-2</v>
      </c>
      <c r="K49" s="4">
        <f t="shared" si="9"/>
        <v>0.44169193199599999</v>
      </c>
      <c r="L49" s="4">
        <f t="shared" si="10"/>
        <v>-7.8208632599999911E-3</v>
      </c>
      <c r="M49">
        <v>206</v>
      </c>
      <c r="N49">
        <f t="shared" si="11"/>
        <v>8.7984831666666652E-2</v>
      </c>
      <c r="O49">
        <f t="shared" si="12"/>
        <v>0.51758132832000003</v>
      </c>
      <c r="P49">
        <f t="shared" si="13"/>
        <v>8.0378137466666666E-2</v>
      </c>
      <c r="Q49" s="4">
        <f t="shared" si="14"/>
        <v>0.42959649665333338</v>
      </c>
      <c r="R49" s="4">
        <f t="shared" si="15"/>
        <v>-7.606694199999986E-3</v>
      </c>
      <c r="S49">
        <v>200.8</v>
      </c>
      <c r="T49">
        <f t="shared" si="16"/>
        <v>8.5763855333333333E-2</v>
      </c>
      <c r="U49">
        <f t="shared" si="17"/>
        <v>0.50451616857600001</v>
      </c>
      <c r="V49">
        <f t="shared" si="18"/>
        <v>7.8349174773333335E-2</v>
      </c>
      <c r="W49" s="4">
        <f t="shared" si="19"/>
        <v>0.41875231324266671</v>
      </c>
      <c r="X49" s="4">
        <f t="shared" si="20"/>
        <v>-7.4146805599999976E-3</v>
      </c>
      <c r="Y49">
        <v>214.75</v>
      </c>
      <c r="Z49">
        <f t="shared" si="21"/>
        <v>9.1722051458333329E-2</v>
      </c>
      <c r="AA49">
        <f t="shared" si="22"/>
        <v>0.53956597212000001</v>
      </c>
      <c r="AB49">
        <f t="shared" si="23"/>
        <v>8.3792257383333332E-2</v>
      </c>
      <c r="AC49" s="4">
        <f t="shared" si="24"/>
        <v>0.44784392066166667</v>
      </c>
      <c r="AD49" s="4">
        <f t="shared" si="25"/>
        <v>-7.9297940749999962E-3</v>
      </c>
      <c r="AE49">
        <v>202.75</v>
      </c>
      <c r="AF49">
        <f t="shared" si="0"/>
        <v>8.6596721458333317E-2</v>
      </c>
      <c r="AG49">
        <f t="shared" si="1"/>
        <v>0.50941560348000003</v>
      </c>
      <c r="AH49">
        <f t="shared" si="2"/>
        <v>7.9110035783333324E-2</v>
      </c>
      <c r="AI49">
        <f t="shared" si="3"/>
        <v>0.42281888202166673</v>
      </c>
      <c r="AJ49" s="4">
        <f t="shared" si="4"/>
        <v>-7.4866856749999933E-3</v>
      </c>
    </row>
    <row r="50" spans="1:36" x14ac:dyDescent="0.3">
      <c r="A50" s="3">
        <v>44551</v>
      </c>
      <c r="B50">
        <v>0.10425</v>
      </c>
      <c r="C50">
        <v>5.8535999999999998E-2</v>
      </c>
      <c r="D50">
        <v>0.05</v>
      </c>
      <c r="E50">
        <v>5.2760000000000001E-2</v>
      </c>
      <c r="F50">
        <f t="shared" si="5"/>
        <v>5.1520000000000003E-2</v>
      </c>
      <c r="G50">
        <v>220.28</v>
      </c>
      <c r="H50">
        <f t="shared" si="6"/>
        <v>9.4116741016666658E-2</v>
      </c>
      <c r="I50">
        <f t="shared" si="7"/>
        <v>0.5535146673504</v>
      </c>
      <c r="J50">
        <f t="shared" si="8"/>
        <v>8.6133474410666669E-2</v>
      </c>
      <c r="K50" s="4">
        <f t="shared" si="9"/>
        <v>0.45939792633373333</v>
      </c>
      <c r="L50" s="4">
        <f t="shared" si="10"/>
        <v>-7.9832666059999891E-3</v>
      </c>
      <c r="M50">
        <v>212.72</v>
      </c>
      <c r="N50">
        <f t="shared" si="11"/>
        <v>9.0886658566666653E-2</v>
      </c>
      <c r="O50">
        <f t="shared" si="12"/>
        <v>0.53451806808960001</v>
      </c>
      <c r="P50">
        <f t="shared" si="13"/>
        <v>8.3177377322666654E-2</v>
      </c>
      <c r="Q50" s="4">
        <f t="shared" si="14"/>
        <v>0.44363140952293334</v>
      </c>
      <c r="R50" s="4">
        <f t="shared" si="15"/>
        <v>-7.7092812439999991E-3</v>
      </c>
      <c r="S50">
        <v>209.28</v>
      </c>
      <c r="T50">
        <f t="shared" si="16"/>
        <v>8.9416885599999996E-2</v>
      </c>
      <c r="U50">
        <f t="shared" si="17"/>
        <v>0.52587411287039998</v>
      </c>
      <c r="V50">
        <f t="shared" si="18"/>
        <v>8.1832274944E-2</v>
      </c>
      <c r="W50" s="4">
        <f t="shared" si="19"/>
        <v>0.43645722727039998</v>
      </c>
      <c r="X50" s="4">
        <f t="shared" si="20"/>
        <v>-7.584610655999996E-3</v>
      </c>
      <c r="Y50">
        <v>219.72</v>
      </c>
      <c r="Z50">
        <f t="shared" si="21"/>
        <v>9.3877475649999986E-2</v>
      </c>
      <c r="AA50">
        <f t="shared" si="22"/>
        <v>0.55210751184960005</v>
      </c>
      <c r="AB50">
        <f t="shared" si="23"/>
        <v>8.5914504255999988E-2</v>
      </c>
      <c r="AC50" s="4">
        <f t="shared" si="24"/>
        <v>0.45823003619960007</v>
      </c>
      <c r="AD50" s="4">
        <f t="shared" si="25"/>
        <v>-7.9629713939999985E-3</v>
      </c>
      <c r="AE50">
        <v>209.22</v>
      </c>
      <c r="AF50">
        <f t="shared" si="0"/>
        <v>8.9391250024999994E-2</v>
      </c>
      <c r="AG50">
        <f t="shared" si="1"/>
        <v>0.52572334620960004</v>
      </c>
      <c r="AH50">
        <f t="shared" si="2"/>
        <v>8.1808813856000001E-2</v>
      </c>
      <c r="AI50">
        <f t="shared" si="3"/>
        <v>0.43633209618460006</v>
      </c>
      <c r="AJ50" s="4">
        <f t="shared" si="4"/>
        <v>-7.5824361689999925E-3</v>
      </c>
    </row>
    <row r="51" spans="1:36" x14ac:dyDescent="0.3">
      <c r="A51" s="3">
        <v>44552</v>
      </c>
      <c r="B51">
        <v>0.10274999999999999</v>
      </c>
      <c r="C51">
        <v>6.1258000000000007E-2</v>
      </c>
      <c r="D51">
        <v>0.05</v>
      </c>
      <c r="E51">
        <v>5.1569999999999998E-2</v>
      </c>
      <c r="F51">
        <f t="shared" si="5"/>
        <v>5.0869999999999999E-2</v>
      </c>
      <c r="G51">
        <v>225.38</v>
      </c>
      <c r="H51">
        <f t="shared" si="6"/>
        <v>9.6228714341666646E-2</v>
      </c>
      <c r="I51">
        <f t="shared" si="7"/>
        <v>0.56671632866520005</v>
      </c>
      <c r="J51">
        <f t="shared" si="8"/>
        <v>8.809861165233332E-2</v>
      </c>
      <c r="K51" s="4">
        <f t="shared" si="9"/>
        <v>0.47048761432353342</v>
      </c>
      <c r="L51" s="4">
        <f t="shared" si="10"/>
        <v>-8.1301026893333267E-3</v>
      </c>
      <c r="M51">
        <v>215.05</v>
      </c>
      <c r="N51">
        <f t="shared" si="11"/>
        <v>9.1818196020833326E-2</v>
      </c>
      <c r="O51">
        <f t="shared" si="12"/>
        <v>0.54074162072700005</v>
      </c>
      <c r="P51">
        <f t="shared" si="13"/>
        <v>8.4060726044166659E-2</v>
      </c>
      <c r="Q51" s="4">
        <f t="shared" si="14"/>
        <v>0.44892342470616675</v>
      </c>
      <c r="R51" s="4">
        <f t="shared" si="15"/>
        <v>-7.7574699766666672E-3</v>
      </c>
      <c r="S51">
        <v>213.42</v>
      </c>
      <c r="T51">
        <f t="shared" si="16"/>
        <v>9.1122247824999975E-2</v>
      </c>
      <c r="U51">
        <f t="shared" si="17"/>
        <v>0.53664299788680003</v>
      </c>
      <c r="V51">
        <f t="shared" si="18"/>
        <v>8.3423576620999987E-2</v>
      </c>
      <c r="W51" s="4">
        <f t="shared" si="19"/>
        <v>0.44552075006180003</v>
      </c>
      <c r="X51" s="4">
        <f t="shared" si="20"/>
        <v>-7.6986712039999877E-3</v>
      </c>
      <c r="Y51">
        <v>221.2</v>
      </c>
      <c r="Z51">
        <f t="shared" si="21"/>
        <v>9.4444012833333299E-2</v>
      </c>
      <c r="AA51">
        <f t="shared" si="22"/>
        <v>0.55620574984799998</v>
      </c>
      <c r="AB51">
        <f t="shared" si="23"/>
        <v>8.6464694726666652E-2</v>
      </c>
      <c r="AC51" s="4">
        <f t="shared" si="24"/>
        <v>0.46176173701466666</v>
      </c>
      <c r="AD51" s="4">
        <f t="shared" si="25"/>
        <v>-7.9793181066666469E-3</v>
      </c>
      <c r="AE51">
        <v>210.7</v>
      </c>
      <c r="AF51">
        <f t="shared" si="0"/>
        <v>8.9960910958333307E-2</v>
      </c>
      <c r="AG51">
        <f t="shared" si="1"/>
        <v>0.52980357817800006</v>
      </c>
      <c r="AH51">
        <f t="shared" si="2"/>
        <v>8.2360357951666657E-2</v>
      </c>
      <c r="AI51">
        <f t="shared" si="3"/>
        <v>0.43984266721966675</v>
      </c>
      <c r="AJ51" s="4">
        <f t="shared" si="4"/>
        <v>-7.6005530066666493E-3</v>
      </c>
    </row>
    <row r="52" spans="1:36" x14ac:dyDescent="0.3">
      <c r="A52" s="3">
        <v>44553</v>
      </c>
      <c r="B52">
        <v>0.10188</v>
      </c>
      <c r="C52">
        <v>6.0929999999999998E-2</v>
      </c>
      <c r="D52">
        <v>0.05</v>
      </c>
      <c r="E52">
        <v>5.1409999999999997E-2</v>
      </c>
      <c r="F52">
        <f t="shared" si="5"/>
        <v>5.0779999999999999E-2</v>
      </c>
      <c r="G52">
        <v>226.99</v>
      </c>
      <c r="H52">
        <f t="shared" si="6"/>
        <v>9.6876956171333323E-2</v>
      </c>
      <c r="I52">
        <f t="shared" si="7"/>
        <v>0.57071775644100009</v>
      </c>
      <c r="J52">
        <f t="shared" si="8"/>
        <v>8.872389151966667E-2</v>
      </c>
      <c r="K52" s="4">
        <f t="shared" si="9"/>
        <v>0.4738408002696668</v>
      </c>
      <c r="L52" s="4">
        <f t="shared" si="10"/>
        <v>-8.1530646516666527E-3</v>
      </c>
      <c r="M52">
        <v>219.93</v>
      </c>
      <c r="N52">
        <f t="shared" si="11"/>
        <v>9.3863822065999983E-2</v>
      </c>
      <c r="O52">
        <f t="shared" si="12"/>
        <v>0.55296689798700005</v>
      </c>
      <c r="P52">
        <f t="shared" si="13"/>
        <v>8.5964339671000006E-2</v>
      </c>
      <c r="Q52" s="4">
        <f t="shared" si="14"/>
        <v>0.45910307592100008</v>
      </c>
      <c r="R52" s="4">
        <f t="shared" si="15"/>
        <v>-7.8994823949999765E-3</v>
      </c>
      <c r="S52">
        <v>216.59</v>
      </c>
      <c r="T52">
        <f t="shared" si="16"/>
        <v>9.2438345024666649E-2</v>
      </c>
      <c r="U52">
        <f t="shared" si="17"/>
        <v>0.544569183081</v>
      </c>
      <c r="V52">
        <f t="shared" si="18"/>
        <v>8.4658829306333339E-2</v>
      </c>
      <c r="W52" s="4">
        <f t="shared" si="19"/>
        <v>0.45213083805633336</v>
      </c>
      <c r="X52" s="4">
        <f t="shared" si="20"/>
        <v>-7.7795157183333102E-3</v>
      </c>
      <c r="Y52">
        <v>226.33</v>
      </c>
      <c r="Z52">
        <f t="shared" si="21"/>
        <v>9.6595275079333326E-2</v>
      </c>
      <c r="AA52">
        <f t="shared" si="22"/>
        <v>0.56905832774700005</v>
      </c>
      <c r="AB52">
        <f t="shared" si="23"/>
        <v>8.8465916417666671E-2</v>
      </c>
      <c r="AC52" s="4">
        <f t="shared" si="24"/>
        <v>0.47246305266766675</v>
      </c>
      <c r="AD52" s="4">
        <f t="shared" si="25"/>
        <v>-8.1293586616666552E-3</v>
      </c>
      <c r="AE52">
        <v>215.83</v>
      </c>
      <c r="AF52">
        <f t="shared" si="0"/>
        <v>9.2113984979333333E-2</v>
      </c>
      <c r="AG52">
        <f t="shared" si="1"/>
        <v>0.54265832579700013</v>
      </c>
      <c r="AH52">
        <f t="shared" si="2"/>
        <v>8.4361767067666668E-2</v>
      </c>
      <c r="AI52">
        <f t="shared" si="3"/>
        <v>0.45054434081766681</v>
      </c>
      <c r="AJ52" s="4">
        <f t="shared" si="4"/>
        <v>-7.7522179116666645E-3</v>
      </c>
    </row>
    <row r="53" spans="1:36" x14ac:dyDescent="0.3">
      <c r="A53" s="3">
        <v>44559</v>
      </c>
      <c r="B53">
        <v>0.10425</v>
      </c>
      <c r="C53">
        <v>6.3733999999999999E-2</v>
      </c>
      <c r="D53">
        <v>0.05</v>
      </c>
      <c r="E53">
        <v>5.1450000000000003E-2</v>
      </c>
      <c r="F53">
        <f t="shared" si="5"/>
        <v>5.0799999999999998E-2</v>
      </c>
      <c r="G53">
        <v>230.82</v>
      </c>
      <c r="H53">
        <f t="shared" si="6"/>
        <v>9.8620057024999985E-2</v>
      </c>
      <c r="I53">
        <f t="shared" si="7"/>
        <v>0.58075521958440002</v>
      </c>
      <c r="J53">
        <f t="shared" si="8"/>
        <v>9.022184443999999E-2</v>
      </c>
      <c r="K53" s="4">
        <f t="shared" si="9"/>
        <v>0.48213516255940003</v>
      </c>
      <c r="L53" s="4">
        <f t="shared" si="10"/>
        <v>-8.398212584999995E-3</v>
      </c>
      <c r="M53">
        <v>225.26</v>
      </c>
      <c r="N53">
        <f t="shared" si="11"/>
        <v>9.6244493741666645E-2</v>
      </c>
      <c r="O53">
        <f t="shared" si="12"/>
        <v>0.56676596812919999</v>
      </c>
      <c r="P53">
        <f t="shared" si="13"/>
        <v>8.8048577586666649E-2</v>
      </c>
      <c r="Q53" s="4">
        <f t="shared" si="14"/>
        <v>0.47052147438753333</v>
      </c>
      <c r="R53" s="4">
        <f t="shared" si="15"/>
        <v>-8.1959161549999965E-3</v>
      </c>
      <c r="S53">
        <v>219.97</v>
      </c>
      <c r="T53">
        <f t="shared" si="16"/>
        <v>9.3984290545833321E-2</v>
      </c>
      <c r="U53">
        <f t="shared" si="17"/>
        <v>0.55345605082740013</v>
      </c>
      <c r="V53">
        <f t="shared" si="18"/>
        <v>8.5980847073333325E-2</v>
      </c>
      <c r="W53" s="4">
        <f t="shared" si="19"/>
        <v>0.45947176028156678</v>
      </c>
      <c r="X53" s="4">
        <f t="shared" si="20"/>
        <v>-8.0034434724999964E-3</v>
      </c>
      <c r="Y53">
        <v>231.51</v>
      </c>
      <c r="Z53">
        <f t="shared" si="21"/>
        <v>9.8914866137499988E-2</v>
      </c>
      <c r="AA53">
        <f t="shared" si="22"/>
        <v>0.58249129575420011</v>
      </c>
      <c r="AB53">
        <f t="shared" si="23"/>
        <v>9.0491548419999984E-2</v>
      </c>
      <c r="AC53" s="4">
        <f t="shared" si="24"/>
        <v>0.48357642961670011</v>
      </c>
      <c r="AD53" s="4">
        <f t="shared" si="25"/>
        <v>-8.4233177175000035E-3</v>
      </c>
      <c r="AE53">
        <v>221.01</v>
      </c>
      <c r="AF53">
        <f t="shared" si="0"/>
        <v>9.4428640512499995E-2</v>
      </c>
      <c r="AG53">
        <f t="shared" si="1"/>
        <v>0.55607274534420004</v>
      </c>
      <c r="AH53">
        <f t="shared" si="2"/>
        <v>8.6387357419999991E-2</v>
      </c>
      <c r="AI53">
        <f t="shared" si="3"/>
        <v>0.46164410483170004</v>
      </c>
      <c r="AJ53" s="4">
        <f t="shared" si="4"/>
        <v>-8.0412830925000039E-3</v>
      </c>
    </row>
    <row r="54" spans="1:36" x14ac:dyDescent="0.3">
      <c r="A54" s="3">
        <v>44560</v>
      </c>
      <c r="B54">
        <v>0.10188</v>
      </c>
      <c r="C54">
        <v>6.8738000000000007E-2</v>
      </c>
      <c r="D54">
        <v>0.05</v>
      </c>
      <c r="E54">
        <v>5.2690000000000001E-2</v>
      </c>
      <c r="F54">
        <f t="shared" si="5"/>
        <v>5.1479999999999998E-2</v>
      </c>
      <c r="G54">
        <v>232.88</v>
      </c>
      <c r="H54">
        <f t="shared" si="6"/>
        <v>9.9390746522666648E-2</v>
      </c>
      <c r="I54">
        <f t="shared" si="7"/>
        <v>0.58667244642720007</v>
      </c>
      <c r="J54">
        <f t="shared" si="8"/>
        <v>9.1058455376000005E-2</v>
      </c>
      <c r="K54" s="4">
        <f t="shared" si="9"/>
        <v>0.48728169990453341</v>
      </c>
      <c r="L54" s="4">
        <f t="shared" si="10"/>
        <v>-8.3322911466666427E-3</v>
      </c>
      <c r="M54">
        <v>228.64</v>
      </c>
      <c r="N54">
        <f t="shared" si="11"/>
        <v>9.7581158901333315E-2</v>
      </c>
      <c r="O54">
        <f t="shared" si="12"/>
        <v>0.57599101748160009</v>
      </c>
      <c r="P54">
        <f t="shared" si="13"/>
        <v>8.9400572127999983E-2</v>
      </c>
      <c r="Q54" s="4">
        <f t="shared" si="14"/>
        <v>0.47840985858026674</v>
      </c>
      <c r="R54" s="4">
        <f t="shared" si="15"/>
        <v>-8.1805867733333315E-3</v>
      </c>
      <c r="S54">
        <v>221.98</v>
      </c>
      <c r="T54">
        <f t="shared" si="16"/>
        <v>9.4738740609333308E-2</v>
      </c>
      <c r="U54">
        <f t="shared" si="17"/>
        <v>0.5592131125812001</v>
      </c>
      <c r="V54">
        <f t="shared" si="18"/>
        <v>8.6796444195999994E-2</v>
      </c>
      <c r="W54" s="4">
        <f t="shared" si="19"/>
        <v>0.46447437197186681</v>
      </c>
      <c r="X54" s="4">
        <f t="shared" si="20"/>
        <v>-7.9422964133333135E-3</v>
      </c>
      <c r="Y54">
        <v>234.79</v>
      </c>
      <c r="Z54">
        <f t="shared" si="21"/>
        <v>0.1002059145313333</v>
      </c>
      <c r="AA54">
        <f t="shared" si="22"/>
        <v>0.59148412786260007</v>
      </c>
      <c r="AB54">
        <f t="shared" si="23"/>
        <v>9.1805284857999991E-2</v>
      </c>
      <c r="AC54" s="4">
        <f t="shared" si="24"/>
        <v>0.49127821333126676</v>
      </c>
      <c r="AD54" s="4">
        <f t="shared" si="25"/>
        <v>-8.4006296733333125E-3</v>
      </c>
      <c r="AE54">
        <v>224.29</v>
      </c>
      <c r="AF54">
        <f t="shared" si="0"/>
        <v>9.5724624431333324E-2</v>
      </c>
      <c r="AG54">
        <f t="shared" si="1"/>
        <v>0.56503247599259998</v>
      </c>
      <c r="AH54">
        <f t="shared" si="2"/>
        <v>8.7699677758E-2</v>
      </c>
      <c r="AI54">
        <f t="shared" si="3"/>
        <v>0.46930785156126664</v>
      </c>
      <c r="AJ54" s="4">
        <f t="shared" si="4"/>
        <v>-8.0249466733333247E-3</v>
      </c>
    </row>
    <row r="55" spans="1:36" x14ac:dyDescent="0.3">
      <c r="A55" s="3">
        <v>44565</v>
      </c>
      <c r="B55">
        <v>0.10371</v>
      </c>
      <c r="C55">
        <v>7.0078000000000001E-2</v>
      </c>
      <c r="D55">
        <v>0.05</v>
      </c>
      <c r="E55">
        <v>5.4969999999999998E-2</v>
      </c>
      <c r="F55">
        <f t="shared" si="5"/>
        <v>5.2740000000000002E-2</v>
      </c>
      <c r="G55">
        <v>235.55</v>
      </c>
      <c r="H55">
        <f>(2.05+B55)/36000*17*G55*0.42</f>
        <v>0.10061576744916666</v>
      </c>
      <c r="I55">
        <f>(3.93+C55)/36000*54*G55*0.42</f>
        <v>0.59359757492700005</v>
      </c>
      <c r="J55">
        <f t="shared" si="8"/>
        <v>9.2161316554999997E-2</v>
      </c>
      <c r="K55" s="4">
        <f>I55-H55</f>
        <v>0.49298180747783338</v>
      </c>
      <c r="L55" s="4">
        <f t="shared" si="10"/>
        <v>-8.4544508941666596E-3</v>
      </c>
      <c r="M55">
        <v>225.88</v>
      </c>
      <c r="N55">
        <f t="shared" si="11"/>
        <v>9.6485202935333331E-2</v>
      </c>
      <c r="O55">
        <f t="shared" si="12"/>
        <v>0.56922869974320001</v>
      </c>
      <c r="P55">
        <f t="shared" si="13"/>
        <v>8.8377831387999997E-2</v>
      </c>
      <c r="Q55" s="4">
        <f t="shared" si="14"/>
        <v>0.47274349680786665</v>
      </c>
      <c r="R55" s="4">
        <f t="shared" si="15"/>
        <v>-8.1073715473333335E-3</v>
      </c>
      <c r="S55">
        <v>225.45</v>
      </c>
      <c r="T55">
        <f t="shared" si="16"/>
        <v>9.6301527367499987E-2</v>
      </c>
      <c r="U55">
        <f t="shared" si="17"/>
        <v>0.56814507861300001</v>
      </c>
      <c r="V55">
        <f t="shared" si="18"/>
        <v>8.8209589544999994E-2</v>
      </c>
      <c r="W55" s="4">
        <f t="shared" si="19"/>
        <v>0.47184355124550004</v>
      </c>
      <c r="X55" s="4">
        <f t="shared" si="20"/>
        <v>-8.0919378224999922E-3</v>
      </c>
      <c r="Y55">
        <v>235.88</v>
      </c>
      <c r="Z55">
        <f>(2.05+B55)/36000*17*Y55*0.42</f>
        <v>0.10075672776866665</v>
      </c>
      <c r="AA55">
        <f>(3.93+C55)/36000*54*Y55*0.42</f>
        <v>0.59442919114320003</v>
      </c>
      <c r="AB55">
        <f t="shared" si="23"/>
        <v>9.2290432387999999E-2</v>
      </c>
      <c r="AC55" s="4">
        <f t="shared" si="24"/>
        <v>0.49367246337453341</v>
      </c>
      <c r="AD55" s="4">
        <f t="shared" si="25"/>
        <v>-8.4662953806666497E-3</v>
      </c>
      <c r="AE55">
        <v>222.88</v>
      </c>
      <c r="AF55">
        <f>(2.05+B55)/36000*17*AE55*0.42</f>
        <v>9.5203745485333321E-2</v>
      </c>
      <c r="AG55">
        <f>(3.93+C55)/36000*54*AE55*0.42</f>
        <v>0.56166855232320001</v>
      </c>
      <c r="AH55">
        <f>(1.92+F55)/36000*17*AE55*0.42</f>
        <v>8.7204051088000001E-2</v>
      </c>
      <c r="AI55">
        <f>AG55-AF55</f>
        <v>0.46646480683786667</v>
      </c>
      <c r="AJ55" s="4">
        <f>AH55-AF55</f>
        <v>-7.9996943973333207E-3</v>
      </c>
    </row>
    <row r="56" spans="1:36" x14ac:dyDescent="0.3">
      <c r="A56" s="3">
        <v>44566</v>
      </c>
      <c r="B56">
        <v>0.10199999999999999</v>
      </c>
      <c r="C56">
        <v>6.9584000000000007E-2</v>
      </c>
      <c r="D56">
        <v>0.05</v>
      </c>
      <c r="E56">
        <v>5.3859999999999998E-2</v>
      </c>
      <c r="F56">
        <f t="shared" si="5"/>
        <v>5.2130000000000003E-2</v>
      </c>
      <c r="G56">
        <v>239.61</v>
      </c>
      <c r="H56">
        <f t="shared" si="6"/>
        <v>0.10226874280000001</v>
      </c>
      <c r="I56">
        <f t="shared" si="7"/>
        <v>0.60375440301119998</v>
      </c>
      <c r="J56">
        <f t="shared" si="8"/>
        <v>9.3720843744500015E-2</v>
      </c>
      <c r="K56" s="4">
        <f t="shared" si="9"/>
        <v>0.5014856602112</v>
      </c>
      <c r="L56" s="4">
        <f t="shared" si="10"/>
        <v>-8.5478990554999912E-3</v>
      </c>
      <c r="M56">
        <v>228.21</v>
      </c>
      <c r="N56">
        <f t="shared" si="11"/>
        <v>9.7403070799999991E-2</v>
      </c>
      <c r="O56">
        <f t="shared" si="12"/>
        <v>0.57502939072320003</v>
      </c>
      <c r="P56">
        <f t="shared" si="13"/>
        <v>8.9261857814499995E-2</v>
      </c>
      <c r="Q56" s="4">
        <f t="shared" si="14"/>
        <v>0.47762631992320004</v>
      </c>
      <c r="R56" s="4">
        <f t="shared" si="15"/>
        <v>-8.1412129854999959E-3</v>
      </c>
      <c r="S56">
        <v>229.36</v>
      </c>
      <c r="T56">
        <f t="shared" si="16"/>
        <v>9.7893906133333333E-2</v>
      </c>
      <c r="U56">
        <f t="shared" si="17"/>
        <v>0.57792708933119996</v>
      </c>
      <c r="V56">
        <f t="shared" si="18"/>
        <v>8.9711667798666669E-2</v>
      </c>
      <c r="W56" s="4">
        <f t="shared" si="19"/>
        <v>0.48003318319786664</v>
      </c>
      <c r="X56" s="4">
        <f t="shared" si="20"/>
        <v>-8.1822383346666638E-3</v>
      </c>
      <c r="Y56">
        <v>238.21</v>
      </c>
      <c r="Z56">
        <f t="shared" si="21"/>
        <v>0.10167120413333332</v>
      </c>
      <c r="AA56">
        <f t="shared" si="22"/>
        <v>0.60022676992320001</v>
      </c>
      <c r="AB56">
        <f t="shared" si="23"/>
        <v>9.3173248981166662E-2</v>
      </c>
      <c r="AC56" s="4">
        <f t="shared" si="24"/>
        <v>0.49855556578986671</v>
      </c>
      <c r="AD56" s="4">
        <f t="shared" si="25"/>
        <v>-8.4979551521666558E-3</v>
      </c>
      <c r="AE56">
        <v>225.21</v>
      </c>
      <c r="AF56">
        <f t="shared" ref="AF56:AF119" si="26">(2.05+B56)/36000*17*AE56*0.42</f>
        <v>9.6122630799999997E-2</v>
      </c>
      <c r="AG56">
        <f t="shared" ref="AG56:AG119" si="27">(3.93+C56)/36000*54*AE56*0.42</f>
        <v>0.5674701769631999</v>
      </c>
      <c r="AH56">
        <f t="shared" ref="AH56:AH119" si="28">(1.92+F56)/36000*17*AE56*0.42</f>
        <v>8.8088440464499998E-2</v>
      </c>
      <c r="AI56">
        <f t="shared" ref="AI56:AI119" si="29">AG56-AF56</f>
        <v>0.4713475461631999</v>
      </c>
      <c r="AJ56" s="4">
        <f t="shared" ref="AJ56:AJ119" si="30">AH56-AF56</f>
        <v>-8.0341903354999994E-3</v>
      </c>
    </row>
    <row r="57" spans="1:36" x14ac:dyDescent="0.3">
      <c r="A57" s="3">
        <v>44567</v>
      </c>
      <c r="B57">
        <v>0.10414</v>
      </c>
      <c r="C57">
        <v>7.5027999999999997E-2</v>
      </c>
      <c r="D57">
        <v>0.05</v>
      </c>
      <c r="E57">
        <v>5.5480000000000002E-2</v>
      </c>
      <c r="F57">
        <f t="shared" si="5"/>
        <v>5.3019999999999998E-2</v>
      </c>
      <c r="G57">
        <v>242.52</v>
      </c>
      <c r="H57">
        <f t="shared" si="6"/>
        <v>0.103613703172</v>
      </c>
      <c r="I57">
        <f t="shared" si="7"/>
        <v>0.61191861605280007</v>
      </c>
      <c r="J57">
        <f t="shared" si="8"/>
        <v>9.4901867395999998E-2</v>
      </c>
      <c r="K57" s="4">
        <f t="shared" si="9"/>
        <v>0.50830491288080004</v>
      </c>
      <c r="L57" s="4">
        <f t="shared" si="10"/>
        <v>-8.7118357760000015E-3</v>
      </c>
      <c r="M57">
        <v>229.93</v>
      </c>
      <c r="N57">
        <f t="shared" si="11"/>
        <v>9.8234779689666665E-2</v>
      </c>
      <c r="O57">
        <f t="shared" si="12"/>
        <v>0.58015193546520005</v>
      </c>
      <c r="P57">
        <f t="shared" si="13"/>
        <v>8.9975203572333337E-2</v>
      </c>
      <c r="Q57" s="4">
        <f t="shared" si="14"/>
        <v>0.4819171557755334</v>
      </c>
      <c r="R57" s="4">
        <f t="shared" si="15"/>
        <v>-8.2595761173333282E-3</v>
      </c>
      <c r="S57">
        <v>232.02</v>
      </c>
      <c r="T57">
        <f t="shared" si="16"/>
        <v>9.9127706622000003E-2</v>
      </c>
      <c r="U57">
        <f t="shared" si="17"/>
        <v>0.58542535583280009</v>
      </c>
      <c r="V57">
        <f t="shared" si="18"/>
        <v>9.0793053245999997E-2</v>
      </c>
      <c r="W57" s="4">
        <f t="shared" si="19"/>
        <v>0.4862976492108001</v>
      </c>
      <c r="X57" s="4">
        <f t="shared" si="20"/>
        <v>-8.3346533760000063E-3</v>
      </c>
      <c r="Y57">
        <v>238.18</v>
      </c>
      <c r="Z57">
        <f t="shared" si="21"/>
        <v>0.10175949126466667</v>
      </c>
      <c r="AA57">
        <f t="shared" si="22"/>
        <v>0.60096806849520001</v>
      </c>
      <c r="AB57">
        <f t="shared" si="23"/>
        <v>9.3203557547333338E-2</v>
      </c>
      <c r="AC57" s="4">
        <f t="shared" si="24"/>
        <v>0.49920857723053336</v>
      </c>
      <c r="AD57" s="4">
        <f t="shared" si="25"/>
        <v>-8.5559337173333333E-3</v>
      </c>
      <c r="AE57">
        <v>225.68</v>
      </c>
      <c r="AF57">
        <f t="shared" si="26"/>
        <v>9.6419019181333346E-2</v>
      </c>
      <c r="AG57">
        <f t="shared" si="27"/>
        <v>0.56942847299520016</v>
      </c>
      <c r="AH57">
        <f t="shared" si="28"/>
        <v>8.831211213066667E-2</v>
      </c>
      <c r="AI57">
        <f t="shared" si="29"/>
        <v>0.47300945381386683</v>
      </c>
      <c r="AJ57" s="4">
        <f t="shared" si="30"/>
        <v>-8.1069070506666757E-3</v>
      </c>
    </row>
    <row r="58" spans="1:36" x14ac:dyDescent="0.3">
      <c r="A58" s="3">
        <v>44568</v>
      </c>
      <c r="B58">
        <v>0.10528999999999999</v>
      </c>
      <c r="C58">
        <v>8.0624000000000001E-2</v>
      </c>
      <c r="D58">
        <v>0.05</v>
      </c>
      <c r="E58">
        <v>5.7860000000000002E-2</v>
      </c>
      <c r="F58">
        <f t="shared" si="5"/>
        <v>5.4339999999999999E-2</v>
      </c>
      <c r="G58">
        <v>242.83</v>
      </c>
      <c r="H58">
        <f t="shared" si="6"/>
        <v>0.10380153235550001</v>
      </c>
      <c r="I58">
        <f t="shared" si="7"/>
        <v>0.61355689032959992</v>
      </c>
      <c r="J58">
        <f t="shared" si="8"/>
        <v>9.5086748136333332E-2</v>
      </c>
      <c r="K58" s="4">
        <f t="shared" si="9"/>
        <v>0.50975535797409988</v>
      </c>
      <c r="L58" s="4">
        <f t="shared" si="10"/>
        <v>-8.7147842191666741E-3</v>
      </c>
      <c r="M58">
        <v>229.39</v>
      </c>
      <c r="N58">
        <f t="shared" si="11"/>
        <v>9.8056391331500001E-2</v>
      </c>
      <c r="O58">
        <f t="shared" si="12"/>
        <v>0.57959813479679989</v>
      </c>
      <c r="P58">
        <f t="shared" si="13"/>
        <v>8.9823947432333323E-2</v>
      </c>
      <c r="Q58" s="4">
        <f t="shared" si="14"/>
        <v>0.48154174346529988</v>
      </c>
      <c r="R58" s="4">
        <f t="shared" si="15"/>
        <v>-8.2324438991666776E-3</v>
      </c>
      <c r="S58">
        <v>234.18</v>
      </c>
      <c r="T58">
        <f t="shared" si="16"/>
        <v>0.10010395275300001</v>
      </c>
      <c r="U58">
        <f t="shared" si="17"/>
        <v>0.59170099484159999</v>
      </c>
      <c r="V58">
        <f t="shared" si="18"/>
        <v>9.1699603337999994E-2</v>
      </c>
      <c r="W58" s="4">
        <f t="shared" si="19"/>
        <v>0.4915970420886</v>
      </c>
      <c r="X58" s="4">
        <f t="shared" si="20"/>
        <v>-8.404349415000012E-3</v>
      </c>
      <c r="Y58">
        <v>237.89</v>
      </c>
      <c r="Z58">
        <f t="shared" si="21"/>
        <v>0.1016898510565</v>
      </c>
      <c r="AA58">
        <f t="shared" si="22"/>
        <v>0.60107502631679988</v>
      </c>
      <c r="AB58">
        <f t="shared" si="23"/>
        <v>9.3152355615666649E-2</v>
      </c>
      <c r="AC58" s="4">
        <f t="shared" si="24"/>
        <v>0.49938517526029991</v>
      </c>
      <c r="AD58" s="4">
        <f t="shared" si="25"/>
        <v>-8.5374954408333481E-3</v>
      </c>
      <c r="AE58">
        <v>225.39</v>
      </c>
      <c r="AF58">
        <f t="shared" si="26"/>
        <v>9.6346527931500003E-2</v>
      </c>
      <c r="AG58">
        <f t="shared" si="27"/>
        <v>0.56949136231679987</v>
      </c>
      <c r="AH58">
        <f t="shared" si="28"/>
        <v>8.8257637698999983E-2</v>
      </c>
      <c r="AI58">
        <f t="shared" si="29"/>
        <v>0.47314483438529986</v>
      </c>
      <c r="AJ58" s="4">
        <f t="shared" si="30"/>
        <v>-8.0888902325000206E-3</v>
      </c>
    </row>
    <row r="59" spans="1:36" x14ac:dyDescent="0.3">
      <c r="A59" s="3">
        <v>44571</v>
      </c>
      <c r="B59">
        <v>0.104</v>
      </c>
      <c r="C59">
        <v>8.2439999999999999E-2</v>
      </c>
      <c r="D59">
        <v>0.05</v>
      </c>
      <c r="E59">
        <v>5.9499999999999997E-2</v>
      </c>
      <c r="F59">
        <f t="shared" si="5"/>
        <v>5.5239999999999997E-2</v>
      </c>
      <c r="G59">
        <v>243.46</v>
      </c>
      <c r="H59">
        <f t="shared" si="6"/>
        <v>0.1040085466</v>
      </c>
      <c r="I59">
        <f t="shared" si="7"/>
        <v>0.61542724471200005</v>
      </c>
      <c r="J59">
        <f t="shared" si="8"/>
        <v>9.5376899529333314E-2</v>
      </c>
      <c r="K59" s="4">
        <f t="shared" si="9"/>
        <v>0.51141869811200003</v>
      </c>
      <c r="L59" s="4">
        <f t="shared" si="10"/>
        <v>-8.631647070666687E-3</v>
      </c>
      <c r="M59">
        <v>227.04</v>
      </c>
      <c r="N59">
        <f t="shared" si="11"/>
        <v>9.6993758399999991E-2</v>
      </c>
      <c r="O59">
        <f t="shared" si="12"/>
        <v>0.57392015788799999</v>
      </c>
      <c r="P59">
        <f t="shared" si="13"/>
        <v>8.8944267103999983E-2</v>
      </c>
      <c r="Q59" s="4">
        <f t="shared" si="14"/>
        <v>0.47692639948799997</v>
      </c>
      <c r="R59" s="4">
        <f t="shared" si="15"/>
        <v>-8.0494912960000081E-3</v>
      </c>
      <c r="S59">
        <v>233.66</v>
      </c>
      <c r="T59">
        <f t="shared" si="16"/>
        <v>9.9821888599999992E-2</v>
      </c>
      <c r="U59">
        <f t="shared" si="17"/>
        <v>0.59065444015200008</v>
      </c>
      <c r="V59">
        <f t="shared" si="18"/>
        <v>9.1537691382666653E-2</v>
      </c>
      <c r="W59" s="4">
        <f t="shared" si="19"/>
        <v>0.49083255155200012</v>
      </c>
      <c r="X59" s="4">
        <f t="shared" si="20"/>
        <v>-8.2841972173333389E-3</v>
      </c>
      <c r="Y59">
        <v>235.39</v>
      </c>
      <c r="Z59">
        <f t="shared" si="21"/>
        <v>0.1005609619</v>
      </c>
      <c r="AA59">
        <f t="shared" si="22"/>
        <v>0.59502759850800002</v>
      </c>
      <c r="AB59">
        <f t="shared" si="23"/>
        <v>9.2215429147333314E-2</v>
      </c>
      <c r="AC59" s="4">
        <f t="shared" si="24"/>
        <v>0.49446663660800005</v>
      </c>
      <c r="AD59" s="4">
        <f t="shared" si="25"/>
        <v>-8.3455327526666817E-3</v>
      </c>
      <c r="AE59">
        <v>222.89</v>
      </c>
      <c r="AF59">
        <f t="shared" si="26"/>
        <v>9.5220836899999994E-2</v>
      </c>
      <c r="AG59">
        <f t="shared" si="27"/>
        <v>0.56342963350800002</v>
      </c>
      <c r="AH59">
        <f t="shared" si="28"/>
        <v>8.731847998066665E-2</v>
      </c>
      <c r="AI59">
        <f t="shared" si="29"/>
        <v>0.46820879660800002</v>
      </c>
      <c r="AJ59" s="4">
        <f t="shared" si="30"/>
        <v>-7.9023569193333448E-3</v>
      </c>
    </row>
    <row r="60" spans="1:36" x14ac:dyDescent="0.3">
      <c r="A60" s="3">
        <v>44572</v>
      </c>
      <c r="B60">
        <v>0.113</v>
      </c>
      <c r="C60">
        <v>8.7982000000000005E-2</v>
      </c>
      <c r="D60">
        <v>0.05</v>
      </c>
      <c r="E60">
        <v>6.3450000000000006E-2</v>
      </c>
      <c r="F60">
        <f t="shared" si="5"/>
        <v>5.7419999999999999E-2</v>
      </c>
      <c r="G60">
        <v>250.71</v>
      </c>
      <c r="H60">
        <f t="shared" si="6"/>
        <v>0.10755333644999998</v>
      </c>
      <c r="I60">
        <f t="shared" si="7"/>
        <v>0.63462940834859993</v>
      </c>
      <c r="J60">
        <f t="shared" si="8"/>
        <v>9.8325528693E-2</v>
      </c>
      <c r="K60" s="4">
        <f t="shared" si="9"/>
        <v>0.52707607189859995</v>
      </c>
      <c r="L60" s="4">
        <f t="shared" si="10"/>
        <v>-9.2278077569999811E-3</v>
      </c>
      <c r="M60">
        <v>236.49</v>
      </c>
      <c r="N60">
        <f t="shared" si="11"/>
        <v>0.10145302754999999</v>
      </c>
      <c r="O60">
        <f t="shared" si="12"/>
        <v>0.5986339148034</v>
      </c>
      <c r="P60">
        <f t="shared" si="13"/>
        <v>9.2748611066999997E-2</v>
      </c>
      <c r="Q60" s="4">
        <f t="shared" si="14"/>
        <v>0.49718088725340004</v>
      </c>
      <c r="R60" s="4">
        <f t="shared" si="15"/>
        <v>-8.7044164829999937E-3</v>
      </c>
      <c r="S60">
        <v>241.16</v>
      </c>
      <c r="T60">
        <f t="shared" si="16"/>
        <v>0.10345643419999997</v>
      </c>
      <c r="U60">
        <f t="shared" si="17"/>
        <v>0.6104552196455999</v>
      </c>
      <c r="V60">
        <f t="shared" si="18"/>
        <v>9.4580130427999995E-2</v>
      </c>
      <c r="W60" s="4">
        <f t="shared" si="19"/>
        <v>0.50699878544559995</v>
      </c>
      <c r="X60" s="4">
        <f t="shared" si="20"/>
        <v>-8.8763037719999799E-3</v>
      </c>
      <c r="Y60">
        <v>244.24</v>
      </c>
      <c r="Z60">
        <f t="shared" si="21"/>
        <v>0.10477773879999999</v>
      </c>
      <c r="AA60">
        <f t="shared" si="22"/>
        <v>0.6182517119184</v>
      </c>
      <c r="AB60">
        <f t="shared" si="23"/>
        <v>9.5788070392000005E-2</v>
      </c>
      <c r="AC60" s="4">
        <f t="shared" si="24"/>
        <v>0.51347397311840004</v>
      </c>
      <c r="AD60" s="4">
        <f t="shared" si="25"/>
        <v>-8.9896684079999872E-3</v>
      </c>
      <c r="AE60">
        <v>231.74</v>
      </c>
      <c r="AF60">
        <f t="shared" si="26"/>
        <v>9.9415301299999981E-2</v>
      </c>
      <c r="AG60">
        <f t="shared" si="27"/>
        <v>0.58661010366840005</v>
      </c>
      <c r="AH60">
        <f t="shared" si="28"/>
        <v>9.0885716642E-2</v>
      </c>
      <c r="AI60">
        <f t="shared" si="29"/>
        <v>0.48719480236840007</v>
      </c>
      <c r="AJ60" s="4">
        <f t="shared" si="30"/>
        <v>-8.5295846579999807E-3</v>
      </c>
    </row>
    <row r="61" spans="1:36" x14ac:dyDescent="0.3">
      <c r="A61" s="3">
        <v>44573</v>
      </c>
      <c r="B61">
        <v>0.11014</v>
      </c>
      <c r="C61">
        <v>8.5344000000000003E-2</v>
      </c>
      <c r="D61">
        <v>0.05</v>
      </c>
      <c r="E61">
        <v>5.9360000000000003E-2</v>
      </c>
      <c r="F61">
        <f t="shared" si="5"/>
        <v>5.5160000000000001E-2</v>
      </c>
      <c r="G61">
        <v>253.52</v>
      </c>
      <c r="H61">
        <f t="shared" si="6"/>
        <v>0.10861500740533332</v>
      </c>
      <c r="I61">
        <f t="shared" si="7"/>
        <v>0.64132110685440002</v>
      </c>
      <c r="J61">
        <f t="shared" si="8"/>
        <v>9.9313941701333341E-2</v>
      </c>
      <c r="K61" s="4">
        <f t="shared" si="9"/>
        <v>0.53270609944906666</v>
      </c>
      <c r="L61" s="4">
        <f t="shared" si="10"/>
        <v>-9.3010657039999806E-3</v>
      </c>
      <c r="M61">
        <v>239.73</v>
      </c>
      <c r="N61">
        <f t="shared" si="11"/>
        <v>0.10270698850299999</v>
      </c>
      <c r="O61">
        <f t="shared" si="12"/>
        <v>0.60643700278559998</v>
      </c>
      <c r="P61">
        <f t="shared" si="13"/>
        <v>9.3911846181999992E-2</v>
      </c>
      <c r="Q61" s="4">
        <f t="shared" si="14"/>
        <v>0.5037300142826</v>
      </c>
      <c r="R61" s="4">
        <f t="shared" si="15"/>
        <v>-8.7951423209999963E-3</v>
      </c>
      <c r="S61">
        <v>244.67</v>
      </c>
      <c r="T61">
        <f t="shared" si="16"/>
        <v>0.10482342167033332</v>
      </c>
      <c r="U61">
        <f t="shared" si="17"/>
        <v>0.61893355638239989</v>
      </c>
      <c r="V61">
        <f t="shared" si="18"/>
        <v>9.5847042111333325E-2</v>
      </c>
      <c r="W61" s="4">
        <f t="shared" si="19"/>
        <v>0.51411013471206657</v>
      </c>
      <c r="X61" s="4">
        <f t="shared" si="20"/>
        <v>-8.9763795589999917E-3</v>
      </c>
      <c r="Y61">
        <v>247.48</v>
      </c>
      <c r="Z61">
        <f t="shared" si="21"/>
        <v>0.10602730369466665</v>
      </c>
      <c r="AA61">
        <f t="shared" si="22"/>
        <v>0.62604191986559987</v>
      </c>
      <c r="AB61">
        <f t="shared" si="23"/>
        <v>9.6947831698666651E-2</v>
      </c>
      <c r="AC61" s="4">
        <f t="shared" si="24"/>
        <v>0.52001461617093325</v>
      </c>
      <c r="AD61" s="4">
        <f t="shared" si="25"/>
        <v>-9.0794719959999964E-3</v>
      </c>
      <c r="AE61">
        <v>234.98</v>
      </c>
      <c r="AF61">
        <f t="shared" si="26"/>
        <v>0.10067195661133331</v>
      </c>
      <c r="AG61">
        <f t="shared" si="27"/>
        <v>0.59442108586559994</v>
      </c>
      <c r="AH61">
        <f t="shared" si="28"/>
        <v>9.2051080865333312E-2</v>
      </c>
      <c r="AI61">
        <f t="shared" si="29"/>
        <v>0.49374912925426662</v>
      </c>
      <c r="AJ61" s="4">
        <f t="shared" si="30"/>
        <v>-8.620875745999998E-3</v>
      </c>
    </row>
    <row r="62" spans="1:36" x14ac:dyDescent="0.3">
      <c r="A62" s="3">
        <v>44574</v>
      </c>
      <c r="B62">
        <v>0.10629</v>
      </c>
      <c r="C62">
        <v>8.7606000000000003E-2</v>
      </c>
      <c r="D62">
        <v>0.05</v>
      </c>
      <c r="E62">
        <v>5.8349999999999999E-2</v>
      </c>
      <c r="F62">
        <f t="shared" si="5"/>
        <v>5.4609999999999999E-2</v>
      </c>
      <c r="G62">
        <v>255.1</v>
      </c>
      <c r="H62">
        <f t="shared" si="6"/>
        <v>0.1090971331683333</v>
      </c>
      <c r="I62">
        <f t="shared" si="7"/>
        <v>0.64568151307799992</v>
      </c>
      <c r="J62">
        <f t="shared" si="8"/>
        <v>9.9905063848333323E-2</v>
      </c>
      <c r="K62" s="4">
        <f t="shared" si="9"/>
        <v>0.53658437990966656</v>
      </c>
      <c r="L62" s="4">
        <f t="shared" si="10"/>
        <v>-9.192069319999982E-3</v>
      </c>
      <c r="M62">
        <v>237.91</v>
      </c>
      <c r="N62">
        <f t="shared" si="11"/>
        <v>0.10174558585683331</v>
      </c>
      <c r="O62">
        <f t="shared" si="12"/>
        <v>0.60217204537979996</v>
      </c>
      <c r="P62">
        <f t="shared" si="13"/>
        <v>9.3172927244833323E-2</v>
      </c>
      <c r="Q62" s="4">
        <f t="shared" si="14"/>
        <v>0.5004264595229666</v>
      </c>
      <c r="R62" s="4">
        <f t="shared" si="15"/>
        <v>-8.5726586119999892E-3</v>
      </c>
      <c r="S62">
        <v>246.1</v>
      </c>
      <c r="T62">
        <f t="shared" si="16"/>
        <v>0.10524815551833332</v>
      </c>
      <c r="U62">
        <f t="shared" si="17"/>
        <v>0.62290168705799998</v>
      </c>
      <c r="V62">
        <f t="shared" si="18"/>
        <v>9.6380384998333318E-2</v>
      </c>
      <c r="W62" s="4">
        <f t="shared" si="19"/>
        <v>0.51765353153966664</v>
      </c>
      <c r="X62" s="4">
        <f t="shared" si="20"/>
        <v>-8.8677705199999984E-3</v>
      </c>
      <c r="Y62">
        <v>245.96</v>
      </c>
      <c r="Z62">
        <f t="shared" si="21"/>
        <v>0.10518828253266665</v>
      </c>
      <c r="AA62">
        <f t="shared" si="22"/>
        <v>0.62254733420880004</v>
      </c>
      <c r="AB62">
        <f t="shared" si="23"/>
        <v>9.6325556660666653E-2</v>
      </c>
      <c r="AC62" s="4">
        <f t="shared" si="24"/>
        <v>0.51735905167613339</v>
      </c>
      <c r="AD62" s="4">
        <f t="shared" si="25"/>
        <v>-8.8627258720000018E-3</v>
      </c>
      <c r="AE62">
        <v>233.46</v>
      </c>
      <c r="AF62">
        <f t="shared" si="26"/>
        <v>9.9842480240999981E-2</v>
      </c>
      <c r="AG62">
        <f t="shared" si="27"/>
        <v>0.59090868695879994</v>
      </c>
      <c r="AH62">
        <f t="shared" si="28"/>
        <v>9.1430169368999989E-2</v>
      </c>
      <c r="AI62">
        <f t="shared" si="29"/>
        <v>0.49106620671779999</v>
      </c>
      <c r="AJ62" s="4">
        <f t="shared" si="30"/>
        <v>-8.4123108719999923E-3</v>
      </c>
    </row>
    <row r="63" spans="1:36" x14ac:dyDescent="0.3">
      <c r="A63" s="3">
        <v>44575</v>
      </c>
      <c r="B63">
        <v>0.10329000000000001</v>
      </c>
      <c r="C63">
        <v>8.831399999999999E-2</v>
      </c>
      <c r="D63">
        <v>0.05</v>
      </c>
      <c r="E63">
        <v>5.6050000000000003E-2</v>
      </c>
      <c r="F63">
        <f t="shared" si="5"/>
        <v>5.3339999999999999E-2</v>
      </c>
      <c r="G63">
        <v>257.27999999999997</v>
      </c>
      <c r="H63">
        <f t="shared" si="6"/>
        <v>0.10987635948799995</v>
      </c>
      <c r="I63">
        <f t="shared" si="7"/>
        <v>0.65131405032959988</v>
      </c>
      <c r="J63">
        <f t="shared" si="8"/>
        <v>0.10069401484799997</v>
      </c>
      <c r="K63" s="4">
        <f t="shared" si="9"/>
        <v>0.54143769084159987</v>
      </c>
      <c r="L63" s="4">
        <f t="shared" si="10"/>
        <v>-9.1823446399999786E-3</v>
      </c>
      <c r="M63">
        <v>241.65</v>
      </c>
      <c r="N63">
        <f t="shared" si="11"/>
        <v>0.10320126815249997</v>
      </c>
      <c r="O63">
        <f t="shared" si="12"/>
        <v>0.61174611420299996</v>
      </c>
      <c r="P63">
        <f t="shared" si="13"/>
        <v>9.4576759514999997E-2</v>
      </c>
      <c r="Q63" s="4">
        <f t="shared" si="14"/>
        <v>0.50854484605049999</v>
      </c>
      <c r="R63" s="4">
        <f t="shared" si="15"/>
        <v>-8.6245086374999724E-3</v>
      </c>
      <c r="S63">
        <v>249.18</v>
      </c>
      <c r="T63">
        <f t="shared" si="16"/>
        <v>0.10641709910299998</v>
      </c>
      <c r="U63">
        <f t="shared" si="17"/>
        <v>0.63080859398759992</v>
      </c>
      <c r="V63">
        <f t="shared" si="18"/>
        <v>9.7523844137999985E-2</v>
      </c>
      <c r="W63" s="4">
        <f t="shared" si="19"/>
        <v>0.52439149488459991</v>
      </c>
      <c r="X63" s="4">
        <f t="shared" si="20"/>
        <v>-8.8932549649999998E-3</v>
      </c>
      <c r="Y63">
        <v>249.7</v>
      </c>
      <c r="Z63">
        <f t="shared" si="21"/>
        <v>0.10663917507833329</v>
      </c>
      <c r="AA63">
        <f t="shared" si="22"/>
        <v>0.63212499365399988</v>
      </c>
      <c r="AB63">
        <f t="shared" si="23"/>
        <v>9.7727361269999979E-2</v>
      </c>
      <c r="AC63" s="4">
        <f t="shared" si="24"/>
        <v>0.52548581857566656</v>
      </c>
      <c r="AD63" s="4">
        <f t="shared" si="25"/>
        <v>-8.9118138083333076E-3</v>
      </c>
      <c r="AE63">
        <v>237.2</v>
      </c>
      <c r="AF63">
        <f t="shared" si="26"/>
        <v>0.10130081028666664</v>
      </c>
      <c r="AG63">
        <f t="shared" si="27"/>
        <v>0.60048077090399987</v>
      </c>
      <c r="AH63">
        <f t="shared" si="28"/>
        <v>9.283512251999998E-2</v>
      </c>
      <c r="AI63">
        <f t="shared" si="29"/>
        <v>0.49917996061733322</v>
      </c>
      <c r="AJ63" s="4">
        <f t="shared" si="30"/>
        <v>-8.4656877666666602E-3</v>
      </c>
    </row>
    <row r="64" spans="1:36" x14ac:dyDescent="0.3">
      <c r="A64" s="3">
        <v>44579</v>
      </c>
      <c r="B64">
        <v>0.10371</v>
      </c>
      <c r="C64">
        <v>9.1336000000000001E-2</v>
      </c>
      <c r="D64">
        <v>0.05</v>
      </c>
      <c r="E64">
        <v>5.7239999999999999E-2</v>
      </c>
      <c r="F64">
        <f t="shared" si="5"/>
        <v>5.3990000000000003E-2</v>
      </c>
      <c r="G64">
        <v>261.14999999999998</v>
      </c>
      <c r="H64">
        <f t="shared" si="6"/>
        <v>0.11155087102249998</v>
      </c>
      <c r="I64">
        <f t="shared" si="7"/>
        <v>0.66160829473199989</v>
      </c>
      <c r="J64">
        <f t="shared" si="8"/>
        <v>0.10224231855249999</v>
      </c>
      <c r="K64" s="4">
        <f t="shared" si="9"/>
        <v>0.55005742370949995</v>
      </c>
      <c r="L64" s="4">
        <f t="shared" si="10"/>
        <v>-9.308552469999995E-3</v>
      </c>
      <c r="M64">
        <v>243.68</v>
      </c>
      <c r="N64">
        <f t="shared" si="11"/>
        <v>0.10408851713866665</v>
      </c>
      <c r="O64">
        <f t="shared" si="12"/>
        <v>0.61734906858240002</v>
      </c>
      <c r="P64">
        <f t="shared" si="13"/>
        <v>9.5402673501333329E-2</v>
      </c>
      <c r="Q64" s="4">
        <f t="shared" si="14"/>
        <v>0.51326055144373339</v>
      </c>
      <c r="R64" s="4">
        <f t="shared" si="15"/>
        <v>-8.6858436373333237E-3</v>
      </c>
      <c r="S64">
        <v>251.45</v>
      </c>
      <c r="T64">
        <f t="shared" si="16"/>
        <v>0.10740749193416665</v>
      </c>
      <c r="U64">
        <f t="shared" si="17"/>
        <v>0.63703391043599988</v>
      </c>
      <c r="V64">
        <f t="shared" si="18"/>
        <v>9.8444690790833331E-2</v>
      </c>
      <c r="W64" s="4">
        <f t="shared" si="19"/>
        <v>0.52962641850183323</v>
      </c>
      <c r="X64" s="4">
        <f t="shared" si="20"/>
        <v>-8.9628011433333238E-3</v>
      </c>
      <c r="Y64">
        <v>250.93</v>
      </c>
      <c r="Z64">
        <f t="shared" si="21"/>
        <v>0.10718537264283333</v>
      </c>
      <c r="AA64">
        <f t="shared" si="22"/>
        <v>0.63571652076240004</v>
      </c>
      <c r="AB64">
        <f t="shared" si="23"/>
        <v>9.8241106622166674E-2</v>
      </c>
      <c r="AC64" s="4">
        <f t="shared" si="24"/>
        <v>0.5285311481195667</v>
      </c>
      <c r="AD64" s="4">
        <f t="shared" si="25"/>
        <v>-8.9442660206666552E-3</v>
      </c>
      <c r="AE64">
        <v>238.43</v>
      </c>
      <c r="AF64">
        <f t="shared" si="26"/>
        <v>0.10184596660116667</v>
      </c>
      <c r="AG64">
        <f t="shared" si="27"/>
        <v>0.60404849976239994</v>
      </c>
      <c r="AH64">
        <f t="shared" si="28"/>
        <v>9.3347256413833332E-2</v>
      </c>
      <c r="AI64">
        <f t="shared" si="29"/>
        <v>0.50220253316123331</v>
      </c>
      <c r="AJ64" s="4">
        <f t="shared" si="30"/>
        <v>-8.4987101873333359E-3</v>
      </c>
    </row>
    <row r="65" spans="1:36" x14ac:dyDescent="0.3">
      <c r="A65" s="3">
        <v>44580</v>
      </c>
      <c r="B65">
        <v>0.10914</v>
      </c>
      <c r="C65">
        <v>0.10031000000000001</v>
      </c>
      <c r="D65">
        <v>0.05</v>
      </c>
      <c r="E65">
        <v>6.0269999999999997E-2</v>
      </c>
      <c r="F65">
        <f t="shared" si="5"/>
        <v>5.5669999999999997E-2</v>
      </c>
      <c r="G65">
        <v>262.83</v>
      </c>
      <c r="H65">
        <f t="shared" si="6"/>
        <v>0.11255154196299998</v>
      </c>
      <c r="I65">
        <f t="shared" si="7"/>
        <v>0.66735041769899994</v>
      </c>
      <c r="J65">
        <f t="shared" si="8"/>
        <v>0.10298762697649999</v>
      </c>
      <c r="K65" s="4">
        <f t="shared" si="9"/>
        <v>0.55479887573599995</v>
      </c>
      <c r="L65" s="4">
        <f t="shared" si="10"/>
        <v>-9.5639149864999856E-3</v>
      </c>
      <c r="M65">
        <v>245.95</v>
      </c>
      <c r="N65">
        <f t="shared" si="11"/>
        <v>0.10532302912833333</v>
      </c>
      <c r="O65">
        <f t="shared" si="12"/>
        <v>0.62449048903500004</v>
      </c>
      <c r="P65">
        <f t="shared" si="13"/>
        <v>9.6373347239166657E-2</v>
      </c>
      <c r="Q65" s="4">
        <f t="shared" si="14"/>
        <v>0.51916745990666668</v>
      </c>
      <c r="R65" s="4">
        <f t="shared" si="15"/>
        <v>-8.9496818891666718E-3</v>
      </c>
      <c r="S65">
        <v>253.73</v>
      </c>
      <c r="T65">
        <f t="shared" si="16"/>
        <v>0.10865465411966664</v>
      </c>
      <c r="U65">
        <f t="shared" si="17"/>
        <v>0.64424465046900004</v>
      </c>
      <c r="V65">
        <f t="shared" si="18"/>
        <v>9.9421871904833314E-2</v>
      </c>
      <c r="W65" s="4">
        <f t="shared" si="19"/>
        <v>0.53558999634933335</v>
      </c>
      <c r="X65" s="4">
        <f t="shared" si="20"/>
        <v>-9.2327822148333266E-3</v>
      </c>
      <c r="Y65">
        <v>253.2</v>
      </c>
      <c r="Z65">
        <f t="shared" si="21"/>
        <v>0.10842769251999997</v>
      </c>
      <c r="AA65">
        <f t="shared" si="22"/>
        <v>0.64289892996000009</v>
      </c>
      <c r="AB65">
        <f t="shared" si="23"/>
        <v>9.9214196059999996E-2</v>
      </c>
      <c r="AC65" s="4">
        <f t="shared" si="24"/>
        <v>0.53447123744000014</v>
      </c>
      <c r="AD65" s="4">
        <f t="shared" si="25"/>
        <v>-9.2134964599999702E-3</v>
      </c>
      <c r="AE65">
        <v>240.7</v>
      </c>
      <c r="AF65">
        <f t="shared" si="26"/>
        <v>0.10307482460333331</v>
      </c>
      <c r="AG65">
        <f t="shared" si="27"/>
        <v>0.61116023871000003</v>
      </c>
      <c r="AH65">
        <f t="shared" si="28"/>
        <v>9.4316180851666653E-2</v>
      </c>
      <c r="AI65">
        <f t="shared" si="29"/>
        <v>0.50808541410666674</v>
      </c>
      <c r="AJ65" s="4">
        <f t="shared" si="30"/>
        <v>-8.758643751666656E-3</v>
      </c>
    </row>
    <row r="66" spans="1:36" x14ac:dyDescent="0.3">
      <c r="A66" s="3">
        <v>44581</v>
      </c>
      <c r="B66">
        <v>0.10929</v>
      </c>
      <c r="C66">
        <v>0.105978</v>
      </c>
      <c r="D66">
        <v>0.04</v>
      </c>
      <c r="E66">
        <v>6.2869999999999995E-2</v>
      </c>
      <c r="F66">
        <f t="shared" si="5"/>
        <v>5.262E-2</v>
      </c>
      <c r="G66">
        <v>260.63</v>
      </c>
      <c r="H66">
        <f t="shared" si="6"/>
        <v>0.11161719095216664</v>
      </c>
      <c r="I66">
        <f t="shared" si="7"/>
        <v>0.6626950760682</v>
      </c>
      <c r="J66">
        <f t="shared" si="8"/>
        <v>0.10196791686899999</v>
      </c>
      <c r="K66" s="4">
        <f t="shared" si="9"/>
        <v>0.55107788511603339</v>
      </c>
      <c r="L66" s="4">
        <f t="shared" si="10"/>
        <v>-9.6492740831666535E-3</v>
      </c>
      <c r="M66">
        <v>245.47</v>
      </c>
      <c r="N66">
        <f t="shared" si="11"/>
        <v>0.10512478173283332</v>
      </c>
      <c r="O66">
        <f t="shared" si="12"/>
        <v>0.62414825738580004</v>
      </c>
      <c r="P66">
        <f t="shared" si="13"/>
        <v>9.6036774560999988E-2</v>
      </c>
      <c r="Q66" s="4">
        <f t="shared" si="14"/>
        <v>0.51902347565296669</v>
      </c>
      <c r="R66" s="4">
        <f t="shared" si="15"/>
        <v>-9.0880071718333344E-3</v>
      </c>
      <c r="S66">
        <v>250.93</v>
      </c>
      <c r="T66">
        <f t="shared" si="16"/>
        <v>0.10746307687383332</v>
      </c>
      <c r="U66">
        <f t="shared" si="17"/>
        <v>0.63803121451020006</v>
      </c>
      <c r="V66">
        <f t="shared" si="18"/>
        <v>9.8172924758999996E-2</v>
      </c>
      <c r="W66" s="4">
        <f t="shared" si="19"/>
        <v>0.53056813763636679</v>
      </c>
      <c r="X66" s="4">
        <f t="shared" si="20"/>
        <v>-9.2901521148333194E-3</v>
      </c>
      <c r="Y66">
        <v>253.12</v>
      </c>
      <c r="Z66">
        <f t="shared" si="21"/>
        <v>0.10840096448533333</v>
      </c>
      <c r="AA66">
        <f t="shared" si="22"/>
        <v>0.64359965335680003</v>
      </c>
      <c r="AB66">
        <f t="shared" si="23"/>
        <v>9.9029732255999994E-2</v>
      </c>
      <c r="AC66" s="4">
        <f t="shared" si="24"/>
        <v>0.53519868887146671</v>
      </c>
      <c r="AD66" s="4">
        <f t="shared" si="25"/>
        <v>-9.3712322293333372E-3</v>
      </c>
      <c r="AE66">
        <v>240.62</v>
      </c>
      <c r="AF66">
        <f t="shared" si="26"/>
        <v>0.10304772469366666</v>
      </c>
      <c r="AG66">
        <f t="shared" si="27"/>
        <v>0.61181632660680008</v>
      </c>
      <c r="AH66">
        <f t="shared" si="28"/>
        <v>9.4139278505999985E-2</v>
      </c>
      <c r="AI66">
        <f t="shared" si="29"/>
        <v>0.50876860191313344</v>
      </c>
      <c r="AJ66" s="4">
        <f t="shared" si="30"/>
        <v>-8.9084461876666743E-3</v>
      </c>
    </row>
    <row r="67" spans="1:36" x14ac:dyDescent="0.3">
      <c r="A67" s="3">
        <v>44582</v>
      </c>
      <c r="B67">
        <v>0.10771</v>
      </c>
      <c r="C67">
        <v>0.105128</v>
      </c>
      <c r="D67">
        <v>0.05</v>
      </c>
      <c r="E67">
        <v>6.1120000000000001E-2</v>
      </c>
      <c r="F67">
        <f t="shared" si="5"/>
        <v>5.6140000000000002E-2</v>
      </c>
      <c r="G67">
        <v>262.12</v>
      </c>
      <c r="H67">
        <f t="shared" si="6"/>
        <v>0.11217315746466666</v>
      </c>
      <c r="I67">
        <f t="shared" si="7"/>
        <v>0.66634328335680004</v>
      </c>
      <c r="J67">
        <f t="shared" si="8"/>
        <v>0.10273385366533333</v>
      </c>
      <c r="K67" s="4">
        <f t="shared" si="9"/>
        <v>0.55417012589213344</v>
      </c>
      <c r="L67" s="4">
        <f t="shared" si="10"/>
        <v>-9.4393037993333317E-3</v>
      </c>
      <c r="M67">
        <v>243.49</v>
      </c>
      <c r="N67">
        <f t="shared" si="11"/>
        <v>0.10420052690016667</v>
      </c>
      <c r="O67">
        <f t="shared" si="12"/>
        <v>0.6189833895336001</v>
      </c>
      <c r="P67">
        <f t="shared" si="13"/>
        <v>9.543211517233334E-2</v>
      </c>
      <c r="Q67" s="4">
        <f t="shared" si="14"/>
        <v>0.51478286263343342</v>
      </c>
      <c r="R67" s="4">
        <f t="shared" si="15"/>
        <v>-8.7684117278333251E-3</v>
      </c>
      <c r="S67">
        <v>251.17</v>
      </c>
      <c r="T67">
        <f t="shared" si="16"/>
        <v>0.10748715077216667</v>
      </c>
      <c r="U67">
        <f t="shared" si="17"/>
        <v>0.63850695284879999</v>
      </c>
      <c r="V67">
        <f t="shared" si="18"/>
        <v>9.8442171620333321E-2</v>
      </c>
      <c r="W67" s="4">
        <f t="shared" si="19"/>
        <v>0.53101980207663335</v>
      </c>
      <c r="X67" s="4">
        <f t="shared" si="20"/>
        <v>-9.0449791518333461E-3</v>
      </c>
      <c r="Y67">
        <v>251.49</v>
      </c>
      <c r="Z67">
        <f t="shared" si="21"/>
        <v>0.1076240934335</v>
      </c>
      <c r="AA67">
        <f t="shared" si="22"/>
        <v>0.6393204346536</v>
      </c>
      <c r="AB67">
        <f t="shared" si="23"/>
        <v>9.8567590639000002E-2</v>
      </c>
      <c r="AC67" s="4">
        <f t="shared" si="24"/>
        <v>0.53169634122010001</v>
      </c>
      <c r="AD67" s="4">
        <f t="shared" si="25"/>
        <v>-9.0565027945000015E-3</v>
      </c>
      <c r="AE67">
        <v>238.64</v>
      </c>
      <c r="AF67">
        <f t="shared" si="26"/>
        <v>0.10212498968933333</v>
      </c>
      <c r="AG67">
        <f t="shared" si="27"/>
        <v>0.60665405592959998</v>
      </c>
      <c r="AH67">
        <f t="shared" si="28"/>
        <v>9.3531233170666667E-2</v>
      </c>
      <c r="AI67">
        <f t="shared" si="29"/>
        <v>0.50452906624026661</v>
      </c>
      <c r="AJ67" s="4">
        <f t="shared" si="30"/>
        <v>-8.5937565186666592E-3</v>
      </c>
    </row>
    <row r="68" spans="1:36" x14ac:dyDescent="0.3">
      <c r="A68" s="3">
        <v>44585</v>
      </c>
      <c r="B68">
        <v>0.10843</v>
      </c>
      <c r="C68">
        <v>0.10214599999999999</v>
      </c>
      <c r="D68">
        <v>0.04</v>
      </c>
      <c r="E68">
        <v>5.883E-2</v>
      </c>
      <c r="F68">
        <f t="shared" ref="F68:F131" si="31">ROUND(_xlfn.FORECAST.LINEAR($F$1,D68:E68,$D$1:$E$1),5)</f>
        <v>5.0389999999999997E-2</v>
      </c>
      <c r="G68">
        <v>255.54</v>
      </c>
      <c r="H68">
        <f t="shared" ref="H68:H131" si="32">(2.05+B68)/36000*17*G68*0.42</f>
        <v>0.10939376510299999</v>
      </c>
      <c r="I68">
        <f t="shared" ref="I68:I131" si="33">(3.93+C68)/36000*54*G68*0.42</f>
        <v>0.64913599096919983</v>
      </c>
      <c r="J68">
        <f t="shared" ref="J68:J131" si="34">(1.92+F68)/36000*17*G68*0.42</f>
        <v>9.9863503018999975E-2</v>
      </c>
      <c r="K68" s="4">
        <f t="shared" ref="K68:K131" si="35">I68-H68</f>
        <v>0.5397422258661998</v>
      </c>
      <c r="L68" s="4">
        <f t="shared" ref="L68:L131" si="36">J68-H68</f>
        <v>-9.530262084000013E-3</v>
      </c>
      <c r="M68">
        <v>239.31</v>
      </c>
      <c r="N68">
        <f t="shared" ref="N68:N131" si="37">(2.05+B68)/36000*17*M68*0.42</f>
        <v>0.1024458868545</v>
      </c>
      <c r="O68">
        <f t="shared" ref="O68:O131" si="38">(3.93+C68)/36000*54*M68*0.42</f>
        <v>0.60790770133380001</v>
      </c>
      <c r="P68">
        <f t="shared" ref="P68:P131" si="39">(1.92+F68)/36000*17*M68*0.42</f>
        <v>9.3520916128499984E-2</v>
      </c>
      <c r="Q68" s="4">
        <f t="shared" ref="Q68:Q131" si="40">O68-N68</f>
        <v>0.50546181447930005</v>
      </c>
      <c r="R68" s="4">
        <f t="shared" ref="R68:R131" si="41">P68-N68</f>
        <v>-8.9249707260000144E-3</v>
      </c>
      <c r="S68">
        <v>241.74</v>
      </c>
      <c r="T68">
        <f t="shared" ref="T68:T131" si="42">(2.05+B68)/36000*17*S68*0.42</f>
        <v>0.10348614219299999</v>
      </c>
      <c r="U68">
        <f t="shared" ref="U68:U131" si="43">(3.93+C68)/36000*54*S68*0.42</f>
        <v>0.6140805136452</v>
      </c>
      <c r="V68">
        <f t="shared" ref="V68:V131" si="44">(1.92+F68)/36000*17*S68*0.42</f>
        <v>9.4470545588999991E-2</v>
      </c>
      <c r="W68" s="4">
        <f t="shared" ref="W68:W131" si="45">U68-T68</f>
        <v>0.51059437145219999</v>
      </c>
      <c r="X68" s="4">
        <f t="shared" ref="X68:X131" si="46">V68-T68</f>
        <v>-9.0155966040000035E-3</v>
      </c>
      <c r="Y68">
        <v>247.31</v>
      </c>
      <c r="Z68">
        <f t="shared" ref="Z68:Z131" si="47">(2.05+B68)/36000*17*Y68*0.42</f>
        <v>0.10587059578783332</v>
      </c>
      <c r="AA68">
        <f t="shared" ref="AA68:AA131" si="48">(3.93+C68)/36000*54*Y68*0.42</f>
        <v>0.62822971717379994</v>
      </c>
      <c r="AB68">
        <f t="shared" ref="AB68:AB131" si="49">(1.92+F68)/36000*17*Y68*0.42</f>
        <v>9.6647268261833327E-2</v>
      </c>
      <c r="AC68" s="4">
        <f t="shared" ref="AC68:AC131" si="50">AA68-Z68</f>
        <v>0.52235912138596663</v>
      </c>
      <c r="AD68" s="4">
        <f t="shared" ref="AD68:AD131" si="51">AB68-Z68</f>
        <v>-9.2233275259999969E-3</v>
      </c>
      <c r="AE68">
        <v>234.46</v>
      </c>
      <c r="AF68">
        <f t="shared" si="26"/>
        <v>0.10036965706366666</v>
      </c>
      <c r="AG68">
        <f t="shared" si="27"/>
        <v>0.59558747923079991</v>
      </c>
      <c r="AH68">
        <f t="shared" si="28"/>
        <v>9.1625565147666649E-2</v>
      </c>
      <c r="AI68">
        <f t="shared" si="29"/>
        <v>0.49521782216713328</v>
      </c>
      <c r="AJ68" s="4">
        <f t="shared" si="30"/>
        <v>-8.7440919160000075E-3</v>
      </c>
    </row>
    <row r="69" spans="1:36" x14ac:dyDescent="0.3">
      <c r="A69" s="3">
        <v>44586</v>
      </c>
      <c r="B69">
        <v>0.10786</v>
      </c>
      <c r="C69">
        <v>0.10126800000000001</v>
      </c>
      <c r="D69">
        <v>0.05</v>
      </c>
      <c r="E69">
        <v>5.8599999999999999E-2</v>
      </c>
      <c r="F69">
        <f t="shared" si="31"/>
        <v>5.4739999999999997E-2</v>
      </c>
      <c r="G69">
        <v>260.20999999999998</v>
      </c>
      <c r="H69">
        <f t="shared" si="32"/>
        <v>0.11136352220233331</v>
      </c>
      <c r="I69">
        <f t="shared" si="33"/>
        <v>0.66085503515639998</v>
      </c>
      <c r="J69">
        <f t="shared" si="34"/>
        <v>0.10191300725433332</v>
      </c>
      <c r="K69" s="4">
        <f t="shared" si="35"/>
        <v>0.54949151295406673</v>
      </c>
      <c r="L69" s="4">
        <f t="shared" si="36"/>
        <v>-9.4505149479999911E-3</v>
      </c>
      <c r="M69">
        <v>246.01</v>
      </c>
      <c r="N69">
        <f t="shared" si="37"/>
        <v>0.10528626915566666</v>
      </c>
      <c r="O69">
        <f t="shared" si="38"/>
        <v>0.62479131162839996</v>
      </c>
      <c r="P69">
        <f t="shared" si="39"/>
        <v>9.6351481167666647E-2</v>
      </c>
      <c r="Q69" s="4">
        <f t="shared" si="40"/>
        <v>0.51950504247273332</v>
      </c>
      <c r="R69" s="4">
        <f t="shared" si="41"/>
        <v>-8.9347879880000147E-3</v>
      </c>
      <c r="S69">
        <v>245.57</v>
      </c>
      <c r="T69">
        <f t="shared" si="42"/>
        <v>0.10509795990633333</v>
      </c>
      <c r="U69">
        <f t="shared" si="43"/>
        <v>0.62367384413879989</v>
      </c>
      <c r="V69">
        <f t="shared" si="44"/>
        <v>9.6179152190333322E-2</v>
      </c>
      <c r="W69" s="4">
        <f t="shared" si="45"/>
        <v>0.51857588423246659</v>
      </c>
      <c r="X69" s="4">
        <f t="shared" si="46"/>
        <v>-8.9188077160000101E-3</v>
      </c>
      <c r="Y69">
        <v>253.91</v>
      </c>
      <c r="Z69">
        <f t="shared" si="47"/>
        <v>0.10866727613233332</v>
      </c>
      <c r="AA69">
        <f t="shared" si="48"/>
        <v>0.64485493246439995</v>
      </c>
      <c r="AB69">
        <f t="shared" si="49"/>
        <v>9.9445569624333319E-2</v>
      </c>
      <c r="AC69" s="4">
        <f t="shared" si="50"/>
        <v>0.53618765633206666</v>
      </c>
      <c r="AD69" s="4">
        <f t="shared" si="51"/>
        <v>-9.2217065079999994E-3</v>
      </c>
      <c r="AE69">
        <v>241.06</v>
      </c>
      <c r="AF69">
        <f t="shared" si="26"/>
        <v>0.10316779010066666</v>
      </c>
      <c r="AG69">
        <f t="shared" si="27"/>
        <v>0.61221980237039997</v>
      </c>
      <c r="AH69">
        <f t="shared" si="28"/>
        <v>9.441278017266666E-2</v>
      </c>
      <c r="AI69">
        <f t="shared" si="29"/>
        <v>0.50905201226973329</v>
      </c>
      <c r="AJ69" s="4">
        <f t="shared" si="30"/>
        <v>-8.7550099280000043E-3</v>
      </c>
    </row>
    <row r="70" spans="1:36" x14ac:dyDescent="0.3">
      <c r="A70" s="3">
        <v>44587</v>
      </c>
      <c r="B70">
        <v>0.10914</v>
      </c>
      <c r="C70">
        <v>0.10377399999999999</v>
      </c>
      <c r="D70">
        <v>0.04</v>
      </c>
      <c r="E70">
        <v>5.8029999999999998E-2</v>
      </c>
      <c r="F70">
        <f t="shared" si="31"/>
        <v>4.9950000000000001E-2</v>
      </c>
      <c r="G70">
        <v>265.24</v>
      </c>
      <c r="H70">
        <f t="shared" si="32"/>
        <v>0.11358357489733331</v>
      </c>
      <c r="I70">
        <f t="shared" si="33"/>
        <v>0.67404847592880013</v>
      </c>
      <c r="J70">
        <f t="shared" si="34"/>
        <v>0.10363105836999999</v>
      </c>
      <c r="K70" s="4">
        <f t="shared" si="35"/>
        <v>0.56046490103146684</v>
      </c>
      <c r="L70" s="4">
        <f t="shared" si="36"/>
        <v>-9.9525165273333244E-3</v>
      </c>
      <c r="M70">
        <v>252.07</v>
      </c>
      <c r="N70">
        <f t="shared" si="37"/>
        <v>0.10794379326033332</v>
      </c>
      <c r="O70">
        <f t="shared" si="38"/>
        <v>0.64057984967339998</v>
      </c>
      <c r="P70">
        <f t="shared" si="39"/>
        <v>9.8485450472499986E-2</v>
      </c>
      <c r="Q70" s="4">
        <f t="shared" si="40"/>
        <v>0.53263605641306666</v>
      </c>
      <c r="R70" s="4">
        <f t="shared" si="41"/>
        <v>-9.4583427878333348E-3</v>
      </c>
      <c r="S70">
        <v>251.69</v>
      </c>
      <c r="T70">
        <f t="shared" si="42"/>
        <v>0.10778106607566663</v>
      </c>
      <c r="U70">
        <f t="shared" si="43"/>
        <v>0.63961416417780004</v>
      </c>
      <c r="V70">
        <f t="shared" si="44"/>
        <v>9.8336981907499982E-2</v>
      </c>
      <c r="W70" s="4">
        <f t="shared" si="45"/>
        <v>0.53183309810213342</v>
      </c>
      <c r="X70" s="4">
        <f t="shared" si="46"/>
        <v>-9.4440841681666526E-3</v>
      </c>
      <c r="Y70">
        <v>260.32</v>
      </c>
      <c r="Z70">
        <f t="shared" si="47"/>
        <v>0.1114766860853333</v>
      </c>
      <c r="AA70">
        <f t="shared" si="48"/>
        <v>0.66154539003839996</v>
      </c>
      <c r="AB70">
        <f t="shared" si="49"/>
        <v>0.10170878115999998</v>
      </c>
      <c r="AC70" s="4">
        <f t="shared" si="50"/>
        <v>0.55006870395306662</v>
      </c>
      <c r="AD70" s="4">
        <f t="shared" si="51"/>
        <v>-9.7679049253333178E-3</v>
      </c>
      <c r="AE70">
        <v>247.37</v>
      </c>
      <c r="AF70">
        <f t="shared" si="26"/>
        <v>0.10593111492366665</v>
      </c>
      <c r="AG70">
        <f t="shared" si="27"/>
        <v>0.62863584485940005</v>
      </c>
      <c r="AH70">
        <f t="shared" si="28"/>
        <v>9.6649128747499993E-2</v>
      </c>
      <c r="AI70">
        <f t="shared" si="29"/>
        <v>0.52270472993573336</v>
      </c>
      <c r="AJ70" s="4">
        <f t="shared" si="30"/>
        <v>-9.2819861761666567E-3</v>
      </c>
    </row>
    <row r="71" spans="1:36" x14ac:dyDescent="0.3">
      <c r="A71" s="3">
        <v>44588</v>
      </c>
      <c r="B71">
        <v>0.105</v>
      </c>
      <c r="C71">
        <v>0.105374</v>
      </c>
      <c r="D71">
        <v>0.04</v>
      </c>
      <c r="E71">
        <v>5.6030000000000003E-2</v>
      </c>
      <c r="F71">
        <f t="shared" si="31"/>
        <v>4.8840000000000001E-2</v>
      </c>
      <c r="G71">
        <v>267.95</v>
      </c>
      <c r="H71">
        <f t="shared" si="32"/>
        <v>0.11452406291666663</v>
      </c>
      <c r="I71">
        <f t="shared" si="33"/>
        <v>0.68120543187899996</v>
      </c>
      <c r="J71">
        <f t="shared" si="34"/>
        <v>0.10463088446999999</v>
      </c>
      <c r="K71" s="4">
        <f t="shared" si="35"/>
        <v>0.56668136896233334</v>
      </c>
      <c r="L71" s="4">
        <f t="shared" si="36"/>
        <v>-9.8931784466666367E-3</v>
      </c>
      <c r="M71">
        <v>251.85</v>
      </c>
      <c r="N71">
        <f t="shared" si="37"/>
        <v>0.10764278874999998</v>
      </c>
      <c r="O71">
        <f t="shared" si="38"/>
        <v>0.64027463339699997</v>
      </c>
      <c r="P71">
        <f t="shared" si="39"/>
        <v>9.8344050209999992E-2</v>
      </c>
      <c r="Q71" s="4">
        <f t="shared" si="40"/>
        <v>0.53263184464699997</v>
      </c>
      <c r="R71" s="4">
        <f t="shared" si="41"/>
        <v>-9.29873853999999E-3</v>
      </c>
      <c r="S71">
        <v>253</v>
      </c>
      <c r="T71">
        <f t="shared" si="42"/>
        <v>0.1081343083333333</v>
      </c>
      <c r="U71">
        <f t="shared" si="43"/>
        <v>0.64319826185999995</v>
      </c>
      <c r="V71">
        <f t="shared" si="44"/>
        <v>9.8793109800000001E-2</v>
      </c>
      <c r="W71" s="4">
        <f t="shared" si="45"/>
        <v>0.53506395352666669</v>
      </c>
      <c r="X71" s="4">
        <f t="shared" si="46"/>
        <v>-9.3411985333333031E-3</v>
      </c>
      <c r="Y71">
        <v>260.25</v>
      </c>
      <c r="Z71">
        <f t="shared" si="47"/>
        <v>0.11123301874999997</v>
      </c>
      <c r="AA71">
        <f t="shared" si="48"/>
        <v>0.66162983260499997</v>
      </c>
      <c r="AB71">
        <f t="shared" si="49"/>
        <v>0.10162413765</v>
      </c>
      <c r="AC71" s="4">
        <f t="shared" si="50"/>
        <v>0.55039681385499994</v>
      </c>
      <c r="AD71" s="4">
        <f t="shared" si="51"/>
        <v>-9.6088810999999663E-3</v>
      </c>
      <c r="AE71">
        <v>247.3</v>
      </c>
      <c r="AF71">
        <f t="shared" si="26"/>
        <v>0.1056980808333333</v>
      </c>
      <c r="AG71">
        <f t="shared" si="27"/>
        <v>0.62870723382600002</v>
      </c>
      <c r="AH71">
        <f t="shared" si="28"/>
        <v>9.6567336180000005E-2</v>
      </c>
      <c r="AI71">
        <f t="shared" si="29"/>
        <v>0.5230091529926667</v>
      </c>
      <c r="AJ71" s="4">
        <f t="shared" si="30"/>
        <v>-9.1307446533333003E-3</v>
      </c>
    </row>
    <row r="72" spans="1:36" x14ac:dyDescent="0.3">
      <c r="A72" s="3">
        <v>44589</v>
      </c>
      <c r="B72">
        <v>0.10629</v>
      </c>
      <c r="C72">
        <v>0.11205600000000002</v>
      </c>
      <c r="D72">
        <v>0.05</v>
      </c>
      <c r="E72">
        <v>5.0599999999999999E-2</v>
      </c>
      <c r="F72">
        <f t="shared" si="31"/>
        <v>5.033E-2</v>
      </c>
      <c r="G72">
        <v>268.14</v>
      </c>
      <c r="H72">
        <f t="shared" si="32"/>
        <v>0.11467387411899996</v>
      </c>
      <c r="I72">
        <f t="shared" si="33"/>
        <v>0.68281724437919999</v>
      </c>
      <c r="J72">
        <f t="shared" si="34"/>
        <v>0.10478431676299998</v>
      </c>
      <c r="K72" s="4">
        <f t="shared" si="35"/>
        <v>0.56814337026020001</v>
      </c>
      <c r="L72" s="4">
        <f t="shared" si="36"/>
        <v>-9.8895573559999728E-3</v>
      </c>
      <c r="M72">
        <v>252.79</v>
      </c>
      <c r="N72">
        <f t="shared" si="37"/>
        <v>0.10810922890483332</v>
      </c>
      <c r="O72">
        <f t="shared" si="38"/>
        <v>0.64372854183119999</v>
      </c>
      <c r="P72">
        <f t="shared" si="39"/>
        <v>9.8785811272166651E-2</v>
      </c>
      <c r="Q72" s="4">
        <f t="shared" si="40"/>
        <v>0.53561931292636666</v>
      </c>
      <c r="R72" s="4">
        <f t="shared" si="41"/>
        <v>-9.3234176326666696E-3</v>
      </c>
      <c r="S72">
        <v>253.24</v>
      </c>
      <c r="T72">
        <f t="shared" si="42"/>
        <v>0.10830167778733331</v>
      </c>
      <c r="U72">
        <f t="shared" si="43"/>
        <v>0.64487446470720011</v>
      </c>
      <c r="V72">
        <f t="shared" si="44"/>
        <v>9.8961663224666666E-2</v>
      </c>
      <c r="W72" s="4">
        <f t="shared" si="45"/>
        <v>0.53657278691986676</v>
      </c>
      <c r="X72" s="4">
        <f t="shared" si="46"/>
        <v>-9.3400145626666431E-3</v>
      </c>
      <c r="Y72">
        <v>261.39</v>
      </c>
      <c r="Z72">
        <f t="shared" si="47"/>
        <v>0.11178714088149998</v>
      </c>
      <c r="AA72">
        <f t="shared" si="48"/>
        <v>0.66562840123919997</v>
      </c>
      <c r="AB72">
        <f t="shared" si="49"/>
        <v>0.10214653747549998</v>
      </c>
      <c r="AC72" s="4">
        <f t="shared" si="50"/>
        <v>0.55384126035769998</v>
      </c>
      <c r="AD72" s="4">
        <f t="shared" si="51"/>
        <v>-9.6406034059999951E-3</v>
      </c>
      <c r="AE72">
        <v>248.44</v>
      </c>
      <c r="AF72">
        <f t="shared" si="26"/>
        <v>0.10624888970733332</v>
      </c>
      <c r="AG72">
        <f t="shared" si="27"/>
        <v>0.63265128736320009</v>
      </c>
      <c r="AH72">
        <f t="shared" si="28"/>
        <v>9.7085909064666659E-2</v>
      </c>
      <c r="AI72">
        <f t="shared" si="29"/>
        <v>0.52640239765586672</v>
      </c>
      <c r="AJ72" s="4">
        <f t="shared" si="30"/>
        <v>-9.1629806426666571E-3</v>
      </c>
    </row>
    <row r="73" spans="1:36" x14ac:dyDescent="0.3">
      <c r="A73" s="3">
        <v>44592</v>
      </c>
      <c r="B73">
        <v>0.10686</v>
      </c>
      <c r="C73">
        <v>0.10941800000000002</v>
      </c>
      <c r="D73">
        <v>0.05</v>
      </c>
      <c r="E73">
        <v>4.7989999999999998E-2</v>
      </c>
      <c r="F73">
        <f t="shared" si="31"/>
        <v>4.8890000000000003E-2</v>
      </c>
      <c r="G73">
        <v>267.42</v>
      </c>
      <c r="H73">
        <f t="shared" si="32"/>
        <v>0.114396187738</v>
      </c>
      <c r="I73">
        <f t="shared" si="33"/>
        <v>0.68053933178280002</v>
      </c>
      <c r="J73">
        <f t="shared" si="34"/>
        <v>0.104426578487</v>
      </c>
      <c r="K73" s="4">
        <f t="shared" si="35"/>
        <v>0.56614314404480004</v>
      </c>
      <c r="L73" s="4">
        <f t="shared" si="36"/>
        <v>-9.9696092510000028E-3</v>
      </c>
      <c r="M73">
        <v>254.59</v>
      </c>
      <c r="N73">
        <f t="shared" si="37"/>
        <v>0.10890780583433333</v>
      </c>
      <c r="O73">
        <f t="shared" si="38"/>
        <v>0.64788912003059995</v>
      </c>
      <c r="P73">
        <f t="shared" si="39"/>
        <v>9.9416508178166663E-2</v>
      </c>
      <c r="Q73" s="4">
        <f t="shared" si="40"/>
        <v>0.5389813141962666</v>
      </c>
      <c r="R73" s="4">
        <f t="shared" si="41"/>
        <v>-9.4912976561666723E-3</v>
      </c>
      <c r="S73">
        <v>254.02</v>
      </c>
      <c r="T73">
        <f t="shared" si="42"/>
        <v>0.10866397281133332</v>
      </c>
      <c r="U73">
        <f t="shared" si="43"/>
        <v>0.64643856502679997</v>
      </c>
      <c r="V73">
        <f t="shared" si="44"/>
        <v>9.9193925163666666E-2</v>
      </c>
      <c r="W73" s="4">
        <f t="shared" si="45"/>
        <v>0.53777459221546664</v>
      </c>
      <c r="X73" s="4">
        <f t="shared" si="46"/>
        <v>-9.4700476476666517E-3</v>
      </c>
      <c r="Y73">
        <v>263.19</v>
      </c>
      <c r="Z73">
        <f t="shared" si="47"/>
        <v>0.112586690041</v>
      </c>
      <c r="AA73">
        <f t="shared" si="48"/>
        <v>0.66977468675460006</v>
      </c>
      <c r="AB73">
        <f t="shared" si="49"/>
        <v>0.1027747782215</v>
      </c>
      <c r="AC73" s="4">
        <f t="shared" si="50"/>
        <v>0.55718799671360009</v>
      </c>
      <c r="AD73" s="4">
        <f t="shared" si="51"/>
        <v>-9.8119118195000021E-3</v>
      </c>
      <c r="AE73">
        <v>250.24</v>
      </c>
      <c r="AF73">
        <f t="shared" si="26"/>
        <v>0.10704697486933332</v>
      </c>
      <c r="AG73">
        <f t="shared" si="27"/>
        <v>0.63681909500160006</v>
      </c>
      <c r="AH73">
        <f t="shared" si="28"/>
        <v>9.7717848330666657E-2</v>
      </c>
      <c r="AI73">
        <f t="shared" si="29"/>
        <v>0.52977212013226671</v>
      </c>
      <c r="AJ73" s="4">
        <f t="shared" si="30"/>
        <v>-9.32912653866666E-3</v>
      </c>
    </row>
    <row r="74" spans="1:36" x14ac:dyDescent="0.3">
      <c r="A74" s="3">
        <v>44593</v>
      </c>
      <c r="B74">
        <v>0.113</v>
      </c>
      <c r="C74">
        <v>0.11365400000000001</v>
      </c>
      <c r="D74">
        <v>0.05</v>
      </c>
      <c r="E74">
        <v>4.9930000000000002E-2</v>
      </c>
      <c r="F74">
        <f t="shared" si="31"/>
        <v>4.9959999999999997E-2</v>
      </c>
      <c r="G74">
        <v>270.17</v>
      </c>
      <c r="H74">
        <f t="shared" si="32"/>
        <v>0.11590157914999999</v>
      </c>
      <c r="I74">
        <f t="shared" si="33"/>
        <v>0.68825862074340005</v>
      </c>
      <c r="J74">
        <f t="shared" si="34"/>
        <v>0.10555777848466665</v>
      </c>
      <c r="K74" s="4">
        <f t="shared" si="35"/>
        <v>0.57235704159340006</v>
      </c>
      <c r="L74" s="4">
        <f t="shared" si="36"/>
        <v>-1.0343800665333344E-2</v>
      </c>
      <c r="M74">
        <v>256.67</v>
      </c>
      <c r="N74">
        <f t="shared" si="37"/>
        <v>0.11011014665</v>
      </c>
      <c r="O74">
        <f t="shared" si="38"/>
        <v>0.65386734347340003</v>
      </c>
      <c r="P74">
        <f t="shared" si="39"/>
        <v>0.10028321058466666</v>
      </c>
      <c r="Q74" s="4">
        <f t="shared" si="40"/>
        <v>0.54375719682340007</v>
      </c>
      <c r="R74" s="4">
        <f t="shared" si="41"/>
        <v>-9.8269360653333443E-3</v>
      </c>
      <c r="S74">
        <v>257.62</v>
      </c>
      <c r="T74">
        <f t="shared" si="42"/>
        <v>0.11051769189999998</v>
      </c>
      <c r="U74">
        <f t="shared" si="43"/>
        <v>0.65628747039239999</v>
      </c>
      <c r="V74">
        <f t="shared" si="44"/>
        <v>0.10065438388133333</v>
      </c>
      <c r="W74" s="4">
        <f t="shared" si="45"/>
        <v>0.54576977849240005</v>
      </c>
      <c r="X74" s="4">
        <f t="shared" si="46"/>
        <v>-9.8633080186666527E-3</v>
      </c>
      <c r="Y74">
        <v>265.27</v>
      </c>
      <c r="Z74">
        <f t="shared" si="47"/>
        <v>0.11379950364999997</v>
      </c>
      <c r="AA74">
        <f t="shared" si="48"/>
        <v>0.67577586084539998</v>
      </c>
      <c r="AB74">
        <f t="shared" si="49"/>
        <v>0.10364330569133332</v>
      </c>
      <c r="AC74" s="4">
        <f t="shared" si="50"/>
        <v>0.56197635719539996</v>
      </c>
      <c r="AD74" s="4">
        <f t="shared" si="51"/>
        <v>-1.0156197958666652E-2</v>
      </c>
      <c r="AE74">
        <v>252.32</v>
      </c>
      <c r="AF74">
        <f t="shared" si="26"/>
        <v>0.10824401839999999</v>
      </c>
      <c r="AG74">
        <f t="shared" si="27"/>
        <v>0.64278570968640003</v>
      </c>
      <c r="AH74">
        <f t="shared" si="28"/>
        <v>9.8583627594666656E-2</v>
      </c>
      <c r="AI74">
        <f t="shared" si="29"/>
        <v>0.53454169128640006</v>
      </c>
      <c r="AJ74" s="4">
        <f t="shared" si="30"/>
        <v>-9.6603908053333326E-3</v>
      </c>
    </row>
    <row r="75" spans="1:36" x14ac:dyDescent="0.3">
      <c r="A75" s="3">
        <v>44594</v>
      </c>
      <c r="B75">
        <v>0.10814</v>
      </c>
      <c r="C75">
        <v>0.11297199999999999</v>
      </c>
      <c r="D75">
        <v>0.05</v>
      </c>
      <c r="E75">
        <v>5.0139999999999997E-2</v>
      </c>
      <c r="F75">
        <f t="shared" si="31"/>
        <v>5.008E-2</v>
      </c>
      <c r="G75">
        <v>273.49</v>
      </c>
      <c r="H75">
        <f t="shared" si="32"/>
        <v>0.11706222553899998</v>
      </c>
      <c r="I75">
        <f t="shared" si="33"/>
        <v>0.69659881973640003</v>
      </c>
      <c r="J75">
        <f t="shared" si="34"/>
        <v>0.10686144054133333</v>
      </c>
      <c r="K75" s="4">
        <f t="shared" si="35"/>
        <v>0.5795365941974</v>
      </c>
      <c r="L75" s="4">
        <f t="shared" si="36"/>
        <v>-1.0200784997666648E-2</v>
      </c>
      <c r="M75">
        <v>261.7</v>
      </c>
      <c r="N75">
        <f t="shared" si="37"/>
        <v>0.11201573886999996</v>
      </c>
      <c r="O75">
        <f t="shared" si="38"/>
        <v>0.66656883661199995</v>
      </c>
      <c r="P75">
        <f t="shared" si="39"/>
        <v>0.10225470397333333</v>
      </c>
      <c r="Q75" s="4">
        <f t="shared" si="40"/>
        <v>0.55455309774200001</v>
      </c>
      <c r="R75" s="4">
        <f t="shared" si="41"/>
        <v>-9.7610348966666316E-3</v>
      </c>
      <c r="S75">
        <v>261.64</v>
      </c>
      <c r="T75">
        <f t="shared" si="42"/>
        <v>0.11199005700399997</v>
      </c>
      <c r="U75">
        <f t="shared" si="43"/>
        <v>0.66641601227039993</v>
      </c>
      <c r="V75">
        <f t="shared" si="44"/>
        <v>0.10223126002133333</v>
      </c>
      <c r="W75" s="4">
        <f t="shared" si="45"/>
        <v>0.55442595526639993</v>
      </c>
      <c r="X75" s="4">
        <f t="shared" si="46"/>
        <v>-9.7587969826666426E-3</v>
      </c>
      <c r="Y75">
        <v>268.75</v>
      </c>
      <c r="Z75">
        <f t="shared" si="47"/>
        <v>0.11503335812499998</v>
      </c>
      <c r="AA75">
        <f t="shared" si="48"/>
        <v>0.68452569674999997</v>
      </c>
      <c r="AB75">
        <f t="shared" si="49"/>
        <v>0.10500936833333332</v>
      </c>
      <c r="AC75" s="4">
        <f t="shared" si="50"/>
        <v>0.56949233862499993</v>
      </c>
      <c r="AD75" s="4">
        <f t="shared" si="51"/>
        <v>-1.002398979166666E-2</v>
      </c>
      <c r="AE75">
        <v>255.8</v>
      </c>
      <c r="AF75">
        <f t="shared" si="26"/>
        <v>0.10949035537999999</v>
      </c>
      <c r="AG75">
        <f t="shared" si="27"/>
        <v>0.65154110968800005</v>
      </c>
      <c r="AH75">
        <f t="shared" si="28"/>
        <v>9.9949382026666672E-2</v>
      </c>
      <c r="AI75">
        <f t="shared" si="29"/>
        <v>0.54205075430800009</v>
      </c>
      <c r="AJ75" s="4">
        <f t="shared" si="30"/>
        <v>-9.5409733533333152E-3</v>
      </c>
    </row>
    <row r="76" spans="1:36" x14ac:dyDescent="0.3">
      <c r="A76" s="3">
        <v>44595</v>
      </c>
      <c r="B76">
        <v>0.11129</v>
      </c>
      <c r="C76">
        <v>0.117614</v>
      </c>
      <c r="D76">
        <v>0.05</v>
      </c>
      <c r="E76">
        <v>4.9509999999999998E-2</v>
      </c>
      <c r="F76">
        <f t="shared" si="31"/>
        <v>4.9730000000000003E-2</v>
      </c>
      <c r="G76">
        <v>282.7</v>
      </c>
      <c r="H76">
        <f t="shared" si="32"/>
        <v>0.12118100879499998</v>
      </c>
      <c r="I76">
        <f t="shared" si="33"/>
        <v>0.72088410101400002</v>
      </c>
      <c r="J76">
        <f t="shared" si="34"/>
        <v>0.11044046308166665</v>
      </c>
      <c r="K76" s="4">
        <f t="shared" si="35"/>
        <v>0.59970309221900009</v>
      </c>
      <c r="L76" s="4">
        <f t="shared" si="36"/>
        <v>-1.0740545713333327E-2</v>
      </c>
      <c r="M76">
        <v>264.27</v>
      </c>
      <c r="N76">
        <f t="shared" si="37"/>
        <v>0.11328088147949998</v>
      </c>
      <c r="O76">
        <f t="shared" si="38"/>
        <v>0.67388765962139996</v>
      </c>
      <c r="P76">
        <f t="shared" si="39"/>
        <v>0.10324054184149999</v>
      </c>
      <c r="Q76" s="4">
        <f t="shared" si="40"/>
        <v>0.56060677814189996</v>
      </c>
      <c r="R76" s="4">
        <f t="shared" si="41"/>
        <v>-1.0040339637999995E-2</v>
      </c>
      <c r="S76">
        <v>270.2</v>
      </c>
      <c r="T76">
        <f t="shared" si="42"/>
        <v>0.11582281067</v>
      </c>
      <c r="U76">
        <f t="shared" si="43"/>
        <v>0.68900914076399999</v>
      </c>
      <c r="V76">
        <f t="shared" si="44"/>
        <v>0.10555717412333332</v>
      </c>
      <c r="W76" s="4">
        <f t="shared" si="45"/>
        <v>0.573186330094</v>
      </c>
      <c r="X76" s="4">
        <f t="shared" si="46"/>
        <v>-1.0265636546666679E-2</v>
      </c>
      <c r="Y76">
        <v>271.97000000000003</v>
      </c>
      <c r="Z76">
        <f t="shared" si="47"/>
        <v>0.1165815315245</v>
      </c>
      <c r="AA76">
        <f t="shared" si="48"/>
        <v>0.69352263513540013</v>
      </c>
      <c r="AB76">
        <f t="shared" si="49"/>
        <v>0.10624864783983336</v>
      </c>
      <c r="AC76" s="4">
        <f t="shared" si="50"/>
        <v>0.57694110361090012</v>
      </c>
      <c r="AD76" s="4">
        <f t="shared" si="51"/>
        <v>-1.0332883684666644E-2</v>
      </c>
      <c r="AE76">
        <v>259.02</v>
      </c>
      <c r="AF76">
        <f t="shared" si="26"/>
        <v>0.11103043826699999</v>
      </c>
      <c r="AG76">
        <f t="shared" si="27"/>
        <v>0.66050017631640001</v>
      </c>
      <c r="AH76">
        <f t="shared" si="28"/>
        <v>0.10118956047899999</v>
      </c>
      <c r="AI76">
        <f t="shared" si="29"/>
        <v>0.54946973804940002</v>
      </c>
      <c r="AJ76" s="4">
        <f t="shared" si="30"/>
        <v>-9.8408777879999965E-3</v>
      </c>
    </row>
    <row r="77" spans="1:36" x14ac:dyDescent="0.3">
      <c r="A77" s="3">
        <v>44596</v>
      </c>
      <c r="B77">
        <v>0.11529</v>
      </c>
      <c r="C77">
        <v>0.12123600000000001</v>
      </c>
      <c r="D77">
        <v>0.05</v>
      </c>
      <c r="E77">
        <v>4.8980000000000003E-2</v>
      </c>
      <c r="F77">
        <f t="shared" si="31"/>
        <v>4.9439999999999998E-2</v>
      </c>
      <c r="G77">
        <v>285.66000000000003</v>
      </c>
      <c r="H77">
        <f t="shared" si="32"/>
        <v>0.12267645371099999</v>
      </c>
      <c r="I77">
        <f t="shared" si="33"/>
        <v>0.72908392772880004</v>
      </c>
      <c r="J77">
        <f t="shared" si="34"/>
        <v>0.11158039569600001</v>
      </c>
      <c r="K77" s="4">
        <f t="shared" si="35"/>
        <v>0.60640747401780004</v>
      </c>
      <c r="L77" s="4">
        <f t="shared" si="36"/>
        <v>-1.1096058014999979E-2</v>
      </c>
      <c r="M77">
        <v>268.2</v>
      </c>
      <c r="N77">
        <f t="shared" si="37"/>
        <v>0.11517827096999997</v>
      </c>
      <c r="O77">
        <f t="shared" si="38"/>
        <v>0.684521141976</v>
      </c>
      <c r="P77">
        <f t="shared" si="39"/>
        <v>0.10476042191999999</v>
      </c>
      <c r="Q77" s="4">
        <f t="shared" si="40"/>
        <v>0.56934287100600001</v>
      </c>
      <c r="R77" s="4">
        <f t="shared" si="41"/>
        <v>-1.0417849049999983E-2</v>
      </c>
      <c r="S77">
        <v>274.76</v>
      </c>
      <c r="T77">
        <f t="shared" si="42"/>
        <v>0.11799545761266662</v>
      </c>
      <c r="U77">
        <f t="shared" si="43"/>
        <v>0.70126409011680002</v>
      </c>
      <c r="V77">
        <f t="shared" si="44"/>
        <v>0.10732279465599999</v>
      </c>
      <c r="W77" s="4">
        <f t="shared" si="45"/>
        <v>0.58326863250413341</v>
      </c>
      <c r="X77" s="4">
        <f t="shared" si="46"/>
        <v>-1.0672662956666634E-2</v>
      </c>
      <c r="Y77">
        <v>275.64999999999998</v>
      </c>
      <c r="Z77">
        <f t="shared" si="47"/>
        <v>0.11837766738583329</v>
      </c>
      <c r="AA77">
        <f t="shared" si="48"/>
        <v>0.70353561814199994</v>
      </c>
      <c r="AB77">
        <f t="shared" si="49"/>
        <v>0.10767043363999999</v>
      </c>
      <c r="AC77" s="4">
        <f t="shared" si="50"/>
        <v>0.58515795075616661</v>
      </c>
      <c r="AD77" s="4">
        <f t="shared" si="51"/>
        <v>-1.0707233745833294E-2</v>
      </c>
      <c r="AE77">
        <v>262.7</v>
      </c>
      <c r="AF77">
        <f t="shared" si="26"/>
        <v>0.11281630046166663</v>
      </c>
      <c r="AG77">
        <f t="shared" si="27"/>
        <v>0.67048360923600003</v>
      </c>
      <c r="AH77">
        <f t="shared" si="28"/>
        <v>0.10261209111999998</v>
      </c>
      <c r="AI77">
        <f t="shared" si="29"/>
        <v>0.55766730877433335</v>
      </c>
      <c r="AJ77" s="4">
        <f t="shared" si="30"/>
        <v>-1.0204209341666645E-2</v>
      </c>
    </row>
    <row r="78" spans="1:36" x14ac:dyDescent="0.3">
      <c r="A78" s="3">
        <v>44599</v>
      </c>
      <c r="B78">
        <v>0.12471</v>
      </c>
      <c r="C78">
        <v>0.13806199999999999</v>
      </c>
      <c r="D78">
        <v>0.05</v>
      </c>
      <c r="E78">
        <v>5.4089999999999999E-2</v>
      </c>
      <c r="F78">
        <f t="shared" si="31"/>
        <v>5.2260000000000001E-2</v>
      </c>
      <c r="G78">
        <v>283.79000000000002</v>
      </c>
      <c r="H78">
        <f t="shared" si="32"/>
        <v>0.12240358859516665</v>
      </c>
      <c r="I78">
        <f t="shared" si="33"/>
        <v>0.72731944843740004</v>
      </c>
      <c r="J78">
        <f t="shared" si="34"/>
        <v>0.111008686971</v>
      </c>
      <c r="K78" s="4">
        <f t="shared" si="35"/>
        <v>0.60491585984223339</v>
      </c>
      <c r="L78" s="4">
        <f t="shared" si="36"/>
        <v>-1.1394901624166648E-2</v>
      </c>
      <c r="M78">
        <v>269.02999999999997</v>
      </c>
      <c r="N78">
        <f t="shared" si="37"/>
        <v>0.11603734254116663</v>
      </c>
      <c r="O78">
        <f t="shared" si="38"/>
        <v>0.68949135351179991</v>
      </c>
      <c r="P78">
        <f t="shared" si="39"/>
        <v>0.10523509304699999</v>
      </c>
      <c r="Q78" s="4">
        <f t="shared" si="40"/>
        <v>0.57345401097063331</v>
      </c>
      <c r="R78" s="4">
        <f t="shared" si="41"/>
        <v>-1.0802249494166638E-2</v>
      </c>
      <c r="S78">
        <v>273.79000000000002</v>
      </c>
      <c r="T78">
        <f t="shared" si="42"/>
        <v>0.11809041376183332</v>
      </c>
      <c r="U78">
        <f t="shared" si="43"/>
        <v>0.70169065783740003</v>
      </c>
      <c r="V78">
        <f t="shared" si="44"/>
        <v>0.10709703797100001</v>
      </c>
      <c r="W78" s="4">
        <f t="shared" si="45"/>
        <v>0.58360024407556677</v>
      </c>
      <c r="X78" s="4">
        <f t="shared" si="46"/>
        <v>-1.0993375790833315E-2</v>
      </c>
      <c r="Y78">
        <v>276.63</v>
      </c>
      <c r="Z78">
        <f t="shared" si="47"/>
        <v>0.11931535541449996</v>
      </c>
      <c r="AA78">
        <f t="shared" si="48"/>
        <v>0.70896923436780002</v>
      </c>
      <c r="AB78">
        <f t="shared" si="49"/>
        <v>0.10820794628699999</v>
      </c>
      <c r="AC78" s="4">
        <f t="shared" si="50"/>
        <v>0.58965387895330001</v>
      </c>
      <c r="AD78" s="4">
        <f t="shared" si="51"/>
        <v>-1.1107409127499968E-2</v>
      </c>
      <c r="AE78">
        <v>263.48</v>
      </c>
      <c r="AF78">
        <f t="shared" si="26"/>
        <v>0.11364353050866664</v>
      </c>
      <c r="AG78">
        <f t="shared" si="27"/>
        <v>0.67526737472880005</v>
      </c>
      <c r="AH78">
        <f t="shared" si="28"/>
        <v>0.103064127852</v>
      </c>
      <c r="AI78">
        <f t="shared" si="29"/>
        <v>0.56162384422013345</v>
      </c>
      <c r="AJ78" s="4">
        <f t="shared" si="30"/>
        <v>-1.0579402656666639E-2</v>
      </c>
    </row>
    <row r="79" spans="1:36" x14ac:dyDescent="0.3">
      <c r="A79" s="3">
        <v>44600</v>
      </c>
      <c r="B79">
        <v>0.12570999999999999</v>
      </c>
      <c r="C79">
        <v>0.14223800000000003</v>
      </c>
      <c r="D79">
        <v>0.05</v>
      </c>
      <c r="E79">
        <v>5.8529999999999999E-2</v>
      </c>
      <c r="F79">
        <f t="shared" si="31"/>
        <v>5.4710000000000002E-2</v>
      </c>
      <c r="G79">
        <v>276.86</v>
      </c>
      <c r="H79">
        <f t="shared" si="32"/>
        <v>0.11946946900233331</v>
      </c>
      <c r="I79">
        <f t="shared" si="33"/>
        <v>0.71028708198840007</v>
      </c>
      <c r="J79">
        <f t="shared" si="34"/>
        <v>0.10843244510233334</v>
      </c>
      <c r="K79" s="4">
        <f t="shared" si="35"/>
        <v>0.59081761298606672</v>
      </c>
      <c r="L79" s="4">
        <f t="shared" si="36"/>
        <v>-1.103702389999997E-2</v>
      </c>
      <c r="M79">
        <v>262.26</v>
      </c>
      <c r="N79">
        <f t="shared" si="37"/>
        <v>0.11316933807899998</v>
      </c>
      <c r="O79">
        <f t="shared" si="38"/>
        <v>0.67283063686440003</v>
      </c>
      <c r="P79">
        <f t="shared" si="39"/>
        <v>0.10271434317900001</v>
      </c>
      <c r="Q79" s="4">
        <f t="shared" si="40"/>
        <v>0.55966129878540005</v>
      </c>
      <c r="R79" s="4">
        <f t="shared" si="41"/>
        <v>-1.0454994899999973E-2</v>
      </c>
      <c r="S79">
        <v>266.26</v>
      </c>
      <c r="T79">
        <f t="shared" si="42"/>
        <v>0.11489540134566664</v>
      </c>
      <c r="U79">
        <f t="shared" si="43"/>
        <v>0.68309267662439999</v>
      </c>
      <c r="V79">
        <f t="shared" si="44"/>
        <v>0.10428094644566667</v>
      </c>
      <c r="W79" s="4">
        <f t="shared" si="45"/>
        <v>0.56819727527873332</v>
      </c>
      <c r="X79" s="4">
        <f t="shared" si="46"/>
        <v>-1.0614454899999973E-2</v>
      </c>
      <c r="Y79">
        <v>270.01</v>
      </c>
      <c r="Z79">
        <f t="shared" si="47"/>
        <v>0.11651358565816665</v>
      </c>
      <c r="AA79">
        <f t="shared" si="48"/>
        <v>0.69271333889940012</v>
      </c>
      <c r="AB79">
        <f t="shared" si="49"/>
        <v>0.10574963700816667</v>
      </c>
      <c r="AC79" s="4">
        <f t="shared" si="50"/>
        <v>0.57619975324123351</v>
      </c>
      <c r="AD79" s="4">
        <f t="shared" si="51"/>
        <v>-1.076394864999998E-2</v>
      </c>
      <c r="AE79">
        <v>256.86</v>
      </c>
      <c r="AF79">
        <f t="shared" si="26"/>
        <v>0.11083915266899998</v>
      </c>
      <c r="AG79">
        <f t="shared" si="27"/>
        <v>0.65897688318840009</v>
      </c>
      <c r="AH79">
        <f t="shared" si="28"/>
        <v>0.10059942876900001</v>
      </c>
      <c r="AI79">
        <f t="shared" si="29"/>
        <v>0.54813773051940007</v>
      </c>
      <c r="AJ79" s="4">
        <f t="shared" si="30"/>
        <v>-1.023972389999997E-2</v>
      </c>
    </row>
    <row r="80" spans="1:36" x14ac:dyDescent="0.3">
      <c r="A80" s="3">
        <v>44601</v>
      </c>
      <c r="B80">
        <v>0.12271</v>
      </c>
      <c r="C80">
        <v>0.14352799999999999</v>
      </c>
      <c r="D80">
        <v>0.04</v>
      </c>
      <c r="E80">
        <v>5.6779999999999997E-2</v>
      </c>
      <c r="F80">
        <f t="shared" si="31"/>
        <v>4.9259999999999998E-2</v>
      </c>
      <c r="G80">
        <v>279.19</v>
      </c>
      <c r="H80">
        <f t="shared" si="32"/>
        <v>0.12030878280516666</v>
      </c>
      <c r="I80">
        <f t="shared" si="33"/>
        <v>0.71649161786160009</v>
      </c>
      <c r="J80">
        <f t="shared" si="34"/>
        <v>0.109043210381</v>
      </c>
      <c r="K80" s="4">
        <f t="shared" si="35"/>
        <v>0.59618283505643344</v>
      </c>
      <c r="L80" s="4">
        <f t="shared" si="36"/>
        <v>-1.1265572424166662E-2</v>
      </c>
      <c r="M80">
        <v>265.33999999999997</v>
      </c>
      <c r="N80">
        <f t="shared" si="37"/>
        <v>0.11434052949433332</v>
      </c>
      <c r="O80">
        <f t="shared" si="38"/>
        <v>0.6809480492976</v>
      </c>
      <c r="P80">
        <f t="shared" si="39"/>
        <v>0.10363381726599998</v>
      </c>
      <c r="Q80" s="4">
        <f t="shared" si="40"/>
        <v>0.56660751980326673</v>
      </c>
      <c r="R80" s="4">
        <f t="shared" si="41"/>
        <v>-1.0706712228333345E-2</v>
      </c>
      <c r="S80">
        <v>268.99</v>
      </c>
      <c r="T80">
        <f t="shared" si="42"/>
        <v>0.11591339047516666</v>
      </c>
      <c r="U80">
        <f t="shared" si="43"/>
        <v>0.69031512693360009</v>
      </c>
      <c r="V80">
        <f t="shared" si="44"/>
        <v>0.10505939740099998</v>
      </c>
      <c r="W80" s="4">
        <f t="shared" si="45"/>
        <v>0.5744017364584334</v>
      </c>
      <c r="X80" s="4">
        <f t="shared" si="46"/>
        <v>-1.0853993074166679E-2</v>
      </c>
      <c r="Y80">
        <v>272.64</v>
      </c>
      <c r="Z80">
        <f t="shared" si="47"/>
        <v>0.11748625145599999</v>
      </c>
      <c r="AA80">
        <f t="shared" si="48"/>
        <v>0.69968220456959995</v>
      </c>
      <c r="AB80">
        <f t="shared" si="49"/>
        <v>0.10648497753599998</v>
      </c>
      <c r="AC80" s="4">
        <f t="shared" si="50"/>
        <v>0.58219595311359995</v>
      </c>
      <c r="AD80" s="4">
        <f t="shared" si="51"/>
        <v>-1.1001273920000013E-2</v>
      </c>
      <c r="AE80">
        <v>259.49</v>
      </c>
      <c r="AF80">
        <f t="shared" si="26"/>
        <v>0.11181964271683334</v>
      </c>
      <c r="AG80">
        <f t="shared" si="27"/>
        <v>0.66593506185360007</v>
      </c>
      <c r="AH80">
        <f t="shared" si="28"/>
        <v>0.101348983351</v>
      </c>
      <c r="AI80">
        <f t="shared" si="29"/>
        <v>0.55411541913676676</v>
      </c>
      <c r="AJ80" s="4">
        <f t="shared" si="30"/>
        <v>-1.0470659365833343E-2</v>
      </c>
    </row>
    <row r="81" spans="1:36" x14ac:dyDescent="0.3">
      <c r="A81" s="3">
        <v>44602</v>
      </c>
      <c r="B81">
        <v>0.12371</v>
      </c>
      <c r="C81">
        <v>0.15411799999999998</v>
      </c>
      <c r="D81">
        <v>0.05</v>
      </c>
      <c r="E81">
        <v>5.7049999999999997E-2</v>
      </c>
      <c r="F81">
        <f t="shared" si="31"/>
        <v>5.389E-2</v>
      </c>
      <c r="G81">
        <v>279.72000000000003</v>
      </c>
      <c r="H81">
        <f t="shared" si="32"/>
        <v>0.12059264863800001</v>
      </c>
      <c r="I81">
        <f t="shared" si="33"/>
        <v>0.7197179767848001</v>
      </c>
      <c r="J81">
        <f t="shared" si="34"/>
        <v>0.10950707464200002</v>
      </c>
      <c r="K81" s="4">
        <f t="shared" si="35"/>
        <v>0.59912532814680008</v>
      </c>
      <c r="L81" s="4">
        <f t="shared" si="36"/>
        <v>-1.1085573995999992E-2</v>
      </c>
      <c r="M81">
        <v>266.29000000000002</v>
      </c>
      <c r="N81">
        <f t="shared" si="37"/>
        <v>0.1148027184535</v>
      </c>
      <c r="O81">
        <f t="shared" si="38"/>
        <v>0.68516266279860005</v>
      </c>
      <c r="P81">
        <f t="shared" si="39"/>
        <v>0.10424938833983333</v>
      </c>
      <c r="Q81" s="4">
        <f t="shared" si="40"/>
        <v>0.57035994434510007</v>
      </c>
      <c r="R81" s="4">
        <f t="shared" si="41"/>
        <v>-1.0553330113666673E-2</v>
      </c>
      <c r="S81">
        <v>268.97000000000003</v>
      </c>
      <c r="T81">
        <f t="shared" si="42"/>
        <v>0.11595811777550001</v>
      </c>
      <c r="U81">
        <f t="shared" si="43"/>
        <v>0.69205828762980004</v>
      </c>
      <c r="V81">
        <f t="shared" si="44"/>
        <v>0.10529857667116667</v>
      </c>
      <c r="W81" s="4">
        <f t="shared" si="45"/>
        <v>0.57610016985430001</v>
      </c>
      <c r="X81" s="4">
        <f t="shared" si="46"/>
        <v>-1.0659541104333342E-2</v>
      </c>
      <c r="Y81">
        <v>273.04000000000002</v>
      </c>
      <c r="Z81">
        <f t="shared" si="47"/>
        <v>0.117712772716</v>
      </c>
      <c r="AA81">
        <f t="shared" si="48"/>
        <v>0.70253037459360002</v>
      </c>
      <c r="AB81">
        <f t="shared" si="49"/>
        <v>0.10689193357733333</v>
      </c>
      <c r="AC81" s="4">
        <f t="shared" si="50"/>
        <v>0.58481760187760001</v>
      </c>
      <c r="AD81" s="4">
        <f t="shared" si="51"/>
        <v>-1.0820839138666674E-2</v>
      </c>
      <c r="AE81">
        <v>259.79000000000002</v>
      </c>
      <c r="AF81">
        <f t="shared" si="26"/>
        <v>0.11200044397850001</v>
      </c>
      <c r="AG81">
        <f t="shared" si="27"/>
        <v>0.66843819958859996</v>
      </c>
      <c r="AH81">
        <f t="shared" si="28"/>
        <v>0.10170471514816667</v>
      </c>
      <c r="AI81">
        <f t="shared" si="29"/>
        <v>0.55643775561009989</v>
      </c>
      <c r="AJ81" s="4">
        <f t="shared" si="30"/>
        <v>-1.0295728830333334E-2</v>
      </c>
    </row>
    <row r="82" spans="1:36" x14ac:dyDescent="0.3">
      <c r="A82" s="3">
        <v>44603</v>
      </c>
      <c r="B82">
        <v>0.19114</v>
      </c>
      <c r="C82">
        <v>0.20945800000000001</v>
      </c>
      <c r="D82">
        <v>0.05</v>
      </c>
      <c r="E82">
        <v>9.919E-2</v>
      </c>
      <c r="F82">
        <f t="shared" si="31"/>
        <v>7.714E-2</v>
      </c>
      <c r="G82">
        <v>289.33999999999997</v>
      </c>
      <c r="H82">
        <f t="shared" si="32"/>
        <v>0.12860953710733328</v>
      </c>
      <c r="I82">
        <f t="shared" si="33"/>
        <v>0.7545577899635999</v>
      </c>
      <c r="J82">
        <f t="shared" si="34"/>
        <v>0.11460741004066664</v>
      </c>
      <c r="K82" s="4">
        <f t="shared" si="35"/>
        <v>0.62594825285626665</v>
      </c>
      <c r="L82" s="4">
        <f t="shared" si="36"/>
        <v>-1.4002127066666634E-2</v>
      </c>
      <c r="M82">
        <v>273.86</v>
      </c>
      <c r="N82">
        <f t="shared" si="37"/>
        <v>0.12172878907933332</v>
      </c>
      <c r="O82">
        <f t="shared" si="38"/>
        <v>0.7141881397644001</v>
      </c>
      <c r="P82">
        <f t="shared" si="39"/>
        <v>0.10847579081266667</v>
      </c>
      <c r="Q82" s="4">
        <f t="shared" si="40"/>
        <v>0.59245935068506683</v>
      </c>
      <c r="R82" s="4">
        <f t="shared" si="41"/>
        <v>-1.3252998266666649E-2</v>
      </c>
      <c r="S82">
        <v>275.89</v>
      </c>
      <c r="T82">
        <f t="shared" si="42"/>
        <v>0.12263110939566663</v>
      </c>
      <c r="U82">
        <f t="shared" si="43"/>
        <v>0.71948209260060003</v>
      </c>
      <c r="V82">
        <f t="shared" si="44"/>
        <v>0.10927987266233331</v>
      </c>
      <c r="W82" s="4">
        <f t="shared" si="45"/>
        <v>0.59685098320493335</v>
      </c>
      <c r="X82" s="4">
        <f t="shared" si="46"/>
        <v>-1.3351236733333313E-2</v>
      </c>
      <c r="Y82">
        <v>279.86</v>
      </c>
      <c r="Z82">
        <f t="shared" si="47"/>
        <v>0.1243957456793333</v>
      </c>
      <c r="AA82">
        <f t="shared" si="48"/>
        <v>0.72983529100440014</v>
      </c>
      <c r="AB82">
        <f t="shared" si="49"/>
        <v>0.11085238741266666</v>
      </c>
      <c r="AC82" s="4">
        <f t="shared" si="50"/>
        <v>0.60543954532506683</v>
      </c>
      <c r="AD82" s="4">
        <f t="shared" si="51"/>
        <v>-1.3543358266666639E-2</v>
      </c>
      <c r="AE82">
        <v>265.86</v>
      </c>
      <c r="AF82">
        <f t="shared" si="26"/>
        <v>0.11817284694599997</v>
      </c>
      <c r="AG82">
        <f t="shared" si="27"/>
        <v>0.69332527144440004</v>
      </c>
      <c r="AH82">
        <f t="shared" si="28"/>
        <v>0.10530699534600001</v>
      </c>
      <c r="AI82">
        <f t="shared" si="29"/>
        <v>0.57515242449840009</v>
      </c>
      <c r="AJ82" s="4">
        <f t="shared" si="30"/>
        <v>-1.2865851599999964E-2</v>
      </c>
    </row>
    <row r="83" spans="1:36" x14ac:dyDescent="0.3">
      <c r="A83" s="3">
        <v>44606</v>
      </c>
      <c r="B83">
        <v>0.12570999999999999</v>
      </c>
      <c r="C83">
        <v>0.20702799999999999</v>
      </c>
      <c r="D83">
        <v>0.05</v>
      </c>
      <c r="E83">
        <v>9.4520000000000007E-2</v>
      </c>
      <c r="F83">
        <f t="shared" si="31"/>
        <v>7.4560000000000001E-2</v>
      </c>
      <c r="G83">
        <v>294.23</v>
      </c>
      <c r="H83">
        <f t="shared" si="32"/>
        <v>0.12696489873783331</v>
      </c>
      <c r="I83">
        <f t="shared" si="33"/>
        <v>0.76685978151720013</v>
      </c>
      <c r="J83">
        <f t="shared" si="34"/>
        <v>0.11639377877866668</v>
      </c>
      <c r="K83" s="4">
        <f t="shared" si="35"/>
        <v>0.63989488277936679</v>
      </c>
      <c r="L83" s="4">
        <f t="shared" si="36"/>
        <v>-1.0571119959166639E-2</v>
      </c>
      <c r="M83">
        <v>278.19</v>
      </c>
      <c r="N83">
        <f t="shared" si="37"/>
        <v>0.12004338503849998</v>
      </c>
      <c r="O83">
        <f t="shared" si="38"/>
        <v>0.72505428617160006</v>
      </c>
      <c r="P83">
        <f t="shared" si="39"/>
        <v>0.110048551536</v>
      </c>
      <c r="Q83" s="4">
        <f t="shared" si="40"/>
        <v>0.60501090113310008</v>
      </c>
      <c r="R83" s="4">
        <f t="shared" si="41"/>
        <v>-9.9948335024999807E-3</v>
      </c>
      <c r="S83">
        <v>278.43</v>
      </c>
      <c r="T83">
        <f t="shared" si="42"/>
        <v>0.12014694883449997</v>
      </c>
      <c r="U83">
        <f t="shared" si="43"/>
        <v>0.7256798048052</v>
      </c>
      <c r="V83">
        <f t="shared" si="44"/>
        <v>0.110143492592</v>
      </c>
      <c r="W83" s="4">
        <f t="shared" si="45"/>
        <v>0.60553285597070006</v>
      </c>
      <c r="X83" s="4">
        <f t="shared" si="46"/>
        <v>-1.0003456242499972E-2</v>
      </c>
      <c r="Y83">
        <v>284.44</v>
      </c>
      <c r="Z83">
        <f t="shared" si="47"/>
        <v>0.12274035889266663</v>
      </c>
      <c r="AA83">
        <f t="shared" si="48"/>
        <v>0.74134383392160008</v>
      </c>
      <c r="AB83">
        <f t="shared" si="49"/>
        <v>0.11252097486933332</v>
      </c>
      <c r="AC83" s="4">
        <f t="shared" si="50"/>
        <v>0.61860347502893342</v>
      </c>
      <c r="AD83" s="4">
        <f t="shared" si="51"/>
        <v>-1.0219384023333306E-2</v>
      </c>
      <c r="AE83">
        <v>270.44</v>
      </c>
      <c r="AF83">
        <f t="shared" si="26"/>
        <v>0.11669913745933332</v>
      </c>
      <c r="AG83">
        <f t="shared" si="27"/>
        <v>0.70485524696160007</v>
      </c>
      <c r="AH83">
        <f t="shared" si="28"/>
        <v>0.10698274660266667</v>
      </c>
      <c r="AI83">
        <f t="shared" si="29"/>
        <v>0.58815610950226671</v>
      </c>
      <c r="AJ83" s="4">
        <f t="shared" si="30"/>
        <v>-9.7163908566666457E-3</v>
      </c>
    </row>
    <row r="84" spans="1:36" x14ac:dyDescent="0.3">
      <c r="A84" s="3">
        <v>44607</v>
      </c>
      <c r="B84">
        <v>0.11971</v>
      </c>
      <c r="C84">
        <v>0.19450799999999999</v>
      </c>
      <c r="D84">
        <v>0.05</v>
      </c>
      <c r="E84">
        <v>7.0919999999999997E-2</v>
      </c>
      <c r="F84">
        <f t="shared" si="31"/>
        <v>6.1539999999999997E-2</v>
      </c>
      <c r="G84">
        <v>283.75</v>
      </c>
      <c r="H84">
        <f t="shared" si="32"/>
        <v>0.12210495047916665</v>
      </c>
      <c r="I84">
        <f t="shared" si="33"/>
        <v>0.73730736134999997</v>
      </c>
      <c r="J84">
        <f t="shared" si="34"/>
        <v>0.11151529170833333</v>
      </c>
      <c r="K84" s="4">
        <f t="shared" si="35"/>
        <v>0.61520241087083327</v>
      </c>
      <c r="L84" s="4">
        <f t="shared" si="36"/>
        <v>-1.058965877083333E-2</v>
      </c>
      <c r="M84">
        <v>266.16000000000003</v>
      </c>
      <c r="N84">
        <f t="shared" si="37"/>
        <v>0.114535519364</v>
      </c>
      <c r="O84">
        <f t="shared" si="38"/>
        <v>0.69160080104640009</v>
      </c>
      <c r="P84">
        <f t="shared" si="39"/>
        <v>0.104602326136</v>
      </c>
      <c r="Q84" s="4">
        <f t="shared" si="40"/>
        <v>0.57706528168240012</v>
      </c>
      <c r="R84" s="4">
        <f t="shared" si="41"/>
        <v>-9.9331932280000007E-3</v>
      </c>
      <c r="S84">
        <v>266.7</v>
      </c>
      <c r="T84">
        <f t="shared" si="42"/>
        <v>0.11476789530499999</v>
      </c>
      <c r="U84">
        <f t="shared" si="43"/>
        <v>0.69300395866799991</v>
      </c>
      <c r="V84">
        <f t="shared" si="44"/>
        <v>0.10481454906999998</v>
      </c>
      <c r="W84" s="4">
        <f t="shared" si="45"/>
        <v>0.57823606336299993</v>
      </c>
      <c r="X84" s="4">
        <f t="shared" si="46"/>
        <v>-9.9533462350000074E-3</v>
      </c>
      <c r="Y84">
        <v>273.16000000000003</v>
      </c>
      <c r="Z84">
        <f t="shared" si="47"/>
        <v>0.11754780008066668</v>
      </c>
      <c r="AA84">
        <f t="shared" si="48"/>
        <v>0.70978988132640009</v>
      </c>
      <c r="AB84">
        <f t="shared" si="49"/>
        <v>0.10735336416933333</v>
      </c>
      <c r="AC84" s="4">
        <f t="shared" si="50"/>
        <v>0.59224208124573341</v>
      </c>
      <c r="AD84" s="4">
        <f t="shared" si="51"/>
        <v>-1.0194435911333344E-2</v>
      </c>
      <c r="AE84">
        <v>258.20999999999998</v>
      </c>
      <c r="AF84">
        <f t="shared" si="26"/>
        <v>0.11111442912149999</v>
      </c>
      <c r="AG84">
        <f t="shared" si="27"/>
        <v>0.67094320272840002</v>
      </c>
      <c r="AH84">
        <f t="shared" si="28"/>
        <v>0.10147793294099998</v>
      </c>
      <c r="AI84">
        <f t="shared" si="29"/>
        <v>0.55982877360690009</v>
      </c>
      <c r="AJ84" s="4">
        <f t="shared" si="30"/>
        <v>-9.6364961805000121E-3</v>
      </c>
    </row>
    <row r="85" spans="1:36" x14ac:dyDescent="0.3">
      <c r="A85" s="3">
        <v>44608</v>
      </c>
      <c r="B85">
        <v>0.13671</v>
      </c>
      <c r="C85">
        <v>0.19895800000000002</v>
      </c>
      <c r="D85">
        <v>0.05</v>
      </c>
      <c r="E85">
        <v>8.029E-2</v>
      </c>
      <c r="F85">
        <f t="shared" si="31"/>
        <v>6.6710000000000005E-2</v>
      </c>
      <c r="G85">
        <v>281</v>
      </c>
      <c r="H85">
        <f t="shared" si="32"/>
        <v>0.12186899281666666</v>
      </c>
      <c r="I85">
        <f t="shared" si="33"/>
        <v>0.73094943473999996</v>
      </c>
      <c r="J85">
        <f t="shared" si="34"/>
        <v>0.11072265948333333</v>
      </c>
      <c r="K85" s="4">
        <f t="shared" si="35"/>
        <v>0.60908044192333333</v>
      </c>
      <c r="L85" s="4">
        <f t="shared" si="36"/>
        <v>-1.1146333333333328E-2</v>
      </c>
      <c r="M85">
        <v>266.45999999999998</v>
      </c>
      <c r="N85">
        <f t="shared" si="37"/>
        <v>0.11556303140899998</v>
      </c>
      <c r="O85">
        <f t="shared" si="38"/>
        <v>0.69312735366839984</v>
      </c>
      <c r="P85">
        <f t="shared" si="39"/>
        <v>0.10499345140899999</v>
      </c>
      <c r="Q85" s="4">
        <f t="shared" si="40"/>
        <v>0.5775643222593998</v>
      </c>
      <c r="R85" s="4">
        <f t="shared" si="41"/>
        <v>-1.0569579999999995E-2</v>
      </c>
      <c r="S85">
        <v>265.5</v>
      </c>
      <c r="T85">
        <f t="shared" si="42"/>
        <v>0.115146681825</v>
      </c>
      <c r="U85">
        <f t="shared" si="43"/>
        <v>0.69063015986999987</v>
      </c>
      <c r="V85">
        <f t="shared" si="44"/>
        <v>0.104615181825</v>
      </c>
      <c r="W85" s="4">
        <f t="shared" si="45"/>
        <v>0.57548347804499989</v>
      </c>
      <c r="X85" s="4">
        <f t="shared" si="46"/>
        <v>-1.0531499999999999E-2</v>
      </c>
      <c r="Y85">
        <v>274.45999999999998</v>
      </c>
      <c r="Z85">
        <f t="shared" si="47"/>
        <v>0.11903261127566665</v>
      </c>
      <c r="AA85">
        <f t="shared" si="48"/>
        <v>0.71393730198839989</v>
      </c>
      <c r="AB85">
        <f t="shared" si="49"/>
        <v>0.10814569794233332</v>
      </c>
      <c r="AC85" s="4">
        <f t="shared" si="50"/>
        <v>0.59490469071273322</v>
      </c>
      <c r="AD85" s="4">
        <f t="shared" si="51"/>
        <v>-1.0886913333333331E-2</v>
      </c>
      <c r="AE85">
        <v>259.51</v>
      </c>
      <c r="AF85">
        <f t="shared" si="26"/>
        <v>0.11254883389983332</v>
      </c>
      <c r="AG85">
        <f t="shared" si="27"/>
        <v>0.67504871106539988</v>
      </c>
      <c r="AH85">
        <f t="shared" si="28"/>
        <v>0.10225493723316666</v>
      </c>
      <c r="AI85">
        <f t="shared" si="29"/>
        <v>0.5624998771655666</v>
      </c>
      <c r="AJ85" s="4">
        <f t="shared" si="30"/>
        <v>-1.0293896666666663E-2</v>
      </c>
    </row>
    <row r="86" spans="1:36" x14ac:dyDescent="0.3">
      <c r="A86" s="3">
        <v>44609</v>
      </c>
      <c r="B86">
        <v>0.16170999999999999</v>
      </c>
      <c r="C86">
        <v>0.23641599999999996</v>
      </c>
      <c r="D86">
        <v>0.05</v>
      </c>
      <c r="E86">
        <v>0.13253999999999999</v>
      </c>
      <c r="F86">
        <f t="shared" si="31"/>
        <v>9.554E-2</v>
      </c>
      <c r="G86">
        <v>272.87</v>
      </c>
      <c r="H86">
        <f t="shared" si="32"/>
        <v>0.11969601269383331</v>
      </c>
      <c r="I86">
        <f t="shared" si="33"/>
        <v>0.71624065836959994</v>
      </c>
      <c r="J86">
        <f t="shared" si="34"/>
        <v>0.10907944596033335</v>
      </c>
      <c r="K86" s="4">
        <f t="shared" si="35"/>
        <v>0.59654464567576659</v>
      </c>
      <c r="L86" s="4">
        <f t="shared" si="36"/>
        <v>-1.0616566733499963E-2</v>
      </c>
      <c r="M86">
        <v>264.36</v>
      </c>
      <c r="N86">
        <f t="shared" si="37"/>
        <v>0.11596305169399998</v>
      </c>
      <c r="O86">
        <f t="shared" si="38"/>
        <v>0.69390325226880001</v>
      </c>
      <c r="P86">
        <f t="shared" si="39"/>
        <v>0.10567758395600001</v>
      </c>
      <c r="Q86" s="4">
        <f t="shared" si="40"/>
        <v>0.5779402005748</v>
      </c>
      <c r="R86" s="4">
        <f t="shared" si="41"/>
        <v>-1.0285467737999973E-2</v>
      </c>
      <c r="S86">
        <v>258.62</v>
      </c>
      <c r="T86">
        <f t="shared" si="42"/>
        <v>0.11344516730633332</v>
      </c>
      <c r="U86">
        <f t="shared" si="43"/>
        <v>0.67883665872959997</v>
      </c>
      <c r="V86">
        <f t="shared" si="44"/>
        <v>0.10338302603533334</v>
      </c>
      <c r="W86" s="4">
        <f t="shared" si="45"/>
        <v>0.56539149142326661</v>
      </c>
      <c r="X86" s="4">
        <f t="shared" si="46"/>
        <v>-1.0062141270999983E-2</v>
      </c>
      <c r="Y86">
        <v>271.81</v>
      </c>
      <c r="Z86">
        <f t="shared" si="47"/>
        <v>0.11923103752816666</v>
      </c>
      <c r="AA86">
        <f t="shared" si="48"/>
        <v>0.71345832576479995</v>
      </c>
      <c r="AB86">
        <f t="shared" si="49"/>
        <v>0.10865571226766667</v>
      </c>
      <c r="AC86" s="4">
        <f t="shared" si="50"/>
        <v>0.59422728823663329</v>
      </c>
      <c r="AD86" s="4">
        <f t="shared" si="51"/>
        <v>-1.0575325260499993E-2</v>
      </c>
      <c r="AE86">
        <v>256.86</v>
      </c>
      <c r="AF86">
        <f t="shared" si="26"/>
        <v>0.11267313306899999</v>
      </c>
      <c r="AG86">
        <f t="shared" si="27"/>
        <v>0.67421693666879989</v>
      </c>
      <c r="AH86">
        <f t="shared" si="28"/>
        <v>0.102679468206</v>
      </c>
      <c r="AI86">
        <f t="shared" si="29"/>
        <v>0.56154380359979994</v>
      </c>
      <c r="AJ86" s="4">
        <f t="shared" si="30"/>
        <v>-9.9936648629999902E-3</v>
      </c>
    </row>
    <row r="87" spans="1:36" x14ac:dyDescent="0.3">
      <c r="A87" s="3">
        <v>44610</v>
      </c>
      <c r="B87">
        <v>0.17071</v>
      </c>
      <c r="C87">
        <v>0.22715400000000002</v>
      </c>
      <c r="D87">
        <v>0.05</v>
      </c>
      <c r="E87">
        <v>0.13149</v>
      </c>
      <c r="F87">
        <f t="shared" si="31"/>
        <v>9.4960000000000003E-2</v>
      </c>
      <c r="G87">
        <v>272.39999999999998</v>
      </c>
      <c r="H87">
        <f t="shared" si="32"/>
        <v>0.11997607845999995</v>
      </c>
      <c r="I87">
        <f t="shared" si="33"/>
        <v>0.71341751224799999</v>
      </c>
      <c r="J87">
        <f t="shared" si="34"/>
        <v>0.10886022895999997</v>
      </c>
      <c r="K87" s="4">
        <f t="shared" si="35"/>
        <v>0.59344143378800007</v>
      </c>
      <c r="L87" s="4">
        <f t="shared" si="36"/>
        <v>-1.1115849499999983E-2</v>
      </c>
      <c r="M87">
        <v>265.95999999999998</v>
      </c>
      <c r="N87">
        <f t="shared" si="37"/>
        <v>0.11713963960066662</v>
      </c>
      <c r="O87">
        <f t="shared" si="38"/>
        <v>0.69655110703919998</v>
      </c>
      <c r="P87">
        <f t="shared" si="39"/>
        <v>0.10628658771733331</v>
      </c>
      <c r="Q87" s="4">
        <f t="shared" si="40"/>
        <v>0.57941146743853333</v>
      </c>
      <c r="R87" s="4">
        <f t="shared" si="41"/>
        <v>-1.0853051883333312E-2</v>
      </c>
      <c r="S87">
        <v>260.05</v>
      </c>
      <c r="T87">
        <f t="shared" si="42"/>
        <v>0.11453663437416664</v>
      </c>
      <c r="U87">
        <f t="shared" si="43"/>
        <v>0.6810727755510001</v>
      </c>
      <c r="V87">
        <f t="shared" si="44"/>
        <v>0.10392475235333333</v>
      </c>
      <c r="W87" s="4">
        <f t="shared" si="45"/>
        <v>0.56653614117683349</v>
      </c>
      <c r="X87" s="4">
        <f t="shared" si="46"/>
        <v>-1.061188202083331E-2</v>
      </c>
      <c r="Y87">
        <v>274.06</v>
      </c>
      <c r="Z87">
        <f t="shared" si="47"/>
        <v>0.12070721021566663</v>
      </c>
      <c r="AA87">
        <f t="shared" si="48"/>
        <v>0.7177650639012001</v>
      </c>
      <c r="AB87">
        <f t="shared" si="49"/>
        <v>0.10952362095733334</v>
      </c>
      <c r="AC87" s="4">
        <f t="shared" si="50"/>
        <v>0.59705785368553344</v>
      </c>
      <c r="AD87" s="4">
        <f t="shared" si="51"/>
        <v>-1.1183589258333293E-2</v>
      </c>
      <c r="AE87">
        <v>259.11</v>
      </c>
      <c r="AF87">
        <f t="shared" si="26"/>
        <v>0.11412262000649998</v>
      </c>
      <c r="AG87">
        <f t="shared" si="27"/>
        <v>0.6786109089522</v>
      </c>
      <c r="AH87">
        <f t="shared" si="28"/>
        <v>0.103549096644</v>
      </c>
      <c r="AI87">
        <f t="shared" si="29"/>
        <v>0.56448828894570002</v>
      </c>
      <c r="AJ87" s="4">
        <f t="shared" si="30"/>
        <v>-1.0573523362499976E-2</v>
      </c>
    </row>
    <row r="88" spans="1:36" x14ac:dyDescent="0.3">
      <c r="A88" s="3">
        <v>44614</v>
      </c>
      <c r="B88">
        <v>0.17585999999999999</v>
      </c>
      <c r="C88">
        <v>0.23095200000000002</v>
      </c>
      <c r="D88">
        <v>0.05</v>
      </c>
      <c r="E88">
        <v>0.14032</v>
      </c>
      <c r="F88">
        <f t="shared" si="31"/>
        <v>9.9830000000000002E-2</v>
      </c>
      <c r="G88">
        <v>276.38</v>
      </c>
      <c r="H88">
        <f t="shared" si="32"/>
        <v>0.12201133204866665</v>
      </c>
      <c r="I88">
        <f t="shared" si="33"/>
        <v>0.72450246566879994</v>
      </c>
      <c r="J88">
        <f t="shared" si="34"/>
        <v>0.11071772205433332</v>
      </c>
      <c r="K88" s="4">
        <f t="shared" si="35"/>
        <v>0.60249113362013329</v>
      </c>
      <c r="L88" s="4">
        <f t="shared" si="36"/>
        <v>-1.1293609994333334E-2</v>
      </c>
      <c r="M88">
        <v>268.08</v>
      </c>
      <c r="N88">
        <f t="shared" si="37"/>
        <v>0.11834719551199997</v>
      </c>
      <c r="O88">
        <f t="shared" si="38"/>
        <v>0.70274484766080003</v>
      </c>
      <c r="P88">
        <f t="shared" si="39"/>
        <v>0.107392745236</v>
      </c>
      <c r="Q88" s="4">
        <f t="shared" si="40"/>
        <v>0.58439765214880002</v>
      </c>
      <c r="R88" s="4">
        <f t="shared" si="41"/>
        <v>-1.0954450275999977E-2</v>
      </c>
      <c r="S88">
        <v>264.88</v>
      </c>
      <c r="T88">
        <f t="shared" si="42"/>
        <v>0.11693451636533331</v>
      </c>
      <c r="U88">
        <f t="shared" si="43"/>
        <v>0.6943563684288</v>
      </c>
      <c r="V88">
        <f t="shared" si="44"/>
        <v>0.10611082646266665</v>
      </c>
      <c r="W88" s="4">
        <f t="shared" si="45"/>
        <v>0.57742185206346663</v>
      </c>
      <c r="X88" s="4">
        <f t="shared" si="46"/>
        <v>-1.0823689902666661E-2</v>
      </c>
      <c r="Y88">
        <v>279.83</v>
      </c>
      <c r="Z88">
        <f t="shared" si="47"/>
        <v>0.12353437675366663</v>
      </c>
      <c r="AA88">
        <f t="shared" si="48"/>
        <v>0.73354629484079992</v>
      </c>
      <c r="AB88">
        <f t="shared" si="49"/>
        <v>0.11209979073183332</v>
      </c>
      <c r="AC88" s="4">
        <f t="shared" si="50"/>
        <v>0.61001191808713329</v>
      </c>
      <c r="AD88" s="4">
        <f t="shared" si="51"/>
        <v>-1.143458602183331E-2</v>
      </c>
      <c r="AE88">
        <v>262.23</v>
      </c>
      <c r="AF88">
        <f t="shared" si="26"/>
        <v>0.11576464144699999</v>
      </c>
      <c r="AG88">
        <f t="shared" si="27"/>
        <v>0.6874096590648</v>
      </c>
      <c r="AH88">
        <f t="shared" si="28"/>
        <v>0.10504923747849998</v>
      </c>
      <c r="AI88">
        <f t="shared" si="29"/>
        <v>0.57164501761780007</v>
      </c>
      <c r="AJ88" s="4">
        <f t="shared" si="30"/>
        <v>-1.0715403968500015E-2</v>
      </c>
    </row>
    <row r="89" spans="1:36" x14ac:dyDescent="0.3">
      <c r="A89" s="3">
        <v>44615</v>
      </c>
      <c r="B89">
        <v>0.18686</v>
      </c>
      <c r="C89">
        <v>0.24718799999999999</v>
      </c>
      <c r="D89">
        <v>0.05</v>
      </c>
      <c r="E89">
        <v>0.15426000000000001</v>
      </c>
      <c r="F89">
        <f t="shared" si="31"/>
        <v>0.10752</v>
      </c>
      <c r="G89">
        <v>278.02</v>
      </c>
      <c r="H89">
        <f t="shared" si="32"/>
        <v>0.12334187707799997</v>
      </c>
      <c r="I89">
        <f t="shared" si="33"/>
        <v>0.7316453388887999</v>
      </c>
      <c r="J89">
        <f t="shared" si="34"/>
        <v>0.11179873689599999</v>
      </c>
      <c r="K89" s="4">
        <f t="shared" si="35"/>
        <v>0.60830346181079997</v>
      </c>
      <c r="L89" s="4">
        <f t="shared" si="36"/>
        <v>-1.1543140181999978E-2</v>
      </c>
      <c r="M89">
        <v>268.85000000000002</v>
      </c>
      <c r="N89">
        <f t="shared" si="37"/>
        <v>0.11927366251499999</v>
      </c>
      <c r="O89">
        <f t="shared" si="38"/>
        <v>0.70751330609400009</v>
      </c>
      <c r="P89">
        <f t="shared" si="39"/>
        <v>0.10811125248000002</v>
      </c>
      <c r="Q89" s="4">
        <f t="shared" si="40"/>
        <v>0.58823964357900005</v>
      </c>
      <c r="R89" s="4">
        <f t="shared" si="41"/>
        <v>-1.1162410034999973E-2</v>
      </c>
      <c r="S89">
        <v>265.17</v>
      </c>
      <c r="T89">
        <f t="shared" si="42"/>
        <v>0.11764105296299998</v>
      </c>
      <c r="U89">
        <f t="shared" si="43"/>
        <v>0.69782891343480002</v>
      </c>
      <c r="V89">
        <f t="shared" si="44"/>
        <v>0.10663143321600001</v>
      </c>
      <c r="W89" s="4">
        <f t="shared" si="45"/>
        <v>0.58018786047180004</v>
      </c>
      <c r="X89" s="4">
        <f t="shared" si="46"/>
        <v>-1.1009619746999974E-2</v>
      </c>
      <c r="Y89">
        <v>279.7</v>
      </c>
      <c r="Z89">
        <f t="shared" si="47"/>
        <v>0.12408719882999997</v>
      </c>
      <c r="AA89">
        <f t="shared" si="48"/>
        <v>0.73606647466800001</v>
      </c>
      <c r="AB89">
        <f t="shared" si="49"/>
        <v>0.11247430655999999</v>
      </c>
      <c r="AC89" s="4">
        <f t="shared" si="50"/>
        <v>0.61197927583800005</v>
      </c>
      <c r="AD89" s="4">
        <f t="shared" si="51"/>
        <v>-1.161289226999998E-2</v>
      </c>
      <c r="AE89">
        <v>263.10000000000002</v>
      </c>
      <c r="AF89">
        <f t="shared" si="26"/>
        <v>0.11672271009</v>
      </c>
      <c r="AG89">
        <f t="shared" si="27"/>
        <v>0.69238144256400003</v>
      </c>
      <c r="AH89">
        <f t="shared" si="28"/>
        <v>0.10579903488000002</v>
      </c>
      <c r="AI89">
        <f t="shared" si="29"/>
        <v>0.57565873247400001</v>
      </c>
      <c r="AJ89" s="4">
        <f t="shared" si="30"/>
        <v>-1.0923675209999983E-2</v>
      </c>
    </row>
    <row r="90" spans="1:36" x14ac:dyDescent="0.3">
      <c r="A90" s="3">
        <v>44616</v>
      </c>
      <c r="B90">
        <v>0.20857000000000001</v>
      </c>
      <c r="C90">
        <v>0.28471400000000002</v>
      </c>
      <c r="D90">
        <v>0.05</v>
      </c>
      <c r="E90">
        <v>0.19041</v>
      </c>
      <c r="F90">
        <f t="shared" si="31"/>
        <v>0.12747</v>
      </c>
      <c r="G90">
        <v>284.99</v>
      </c>
      <c r="H90">
        <f t="shared" si="32"/>
        <v>0.12766118975283333</v>
      </c>
      <c r="I90">
        <f t="shared" si="33"/>
        <v>0.75672534600179997</v>
      </c>
      <c r="J90">
        <f t="shared" si="34"/>
        <v>0.11572918093450001</v>
      </c>
      <c r="K90" s="4">
        <f t="shared" si="35"/>
        <v>0.62906415624896661</v>
      </c>
      <c r="L90" s="4">
        <f t="shared" si="36"/>
        <v>-1.1932008818333326E-2</v>
      </c>
      <c r="M90">
        <v>272.64999999999998</v>
      </c>
      <c r="N90">
        <f t="shared" si="37"/>
        <v>0.12213349024916664</v>
      </c>
      <c r="O90">
        <f t="shared" si="38"/>
        <v>0.72395931642299982</v>
      </c>
      <c r="P90">
        <f t="shared" si="39"/>
        <v>0.11071813460749999</v>
      </c>
      <c r="Q90" s="4">
        <f t="shared" si="40"/>
        <v>0.60182582617383318</v>
      </c>
      <c r="R90" s="4">
        <f t="shared" si="41"/>
        <v>-1.1415355641666652E-2</v>
      </c>
      <c r="S90">
        <v>268.72000000000003</v>
      </c>
      <c r="T90">
        <f t="shared" si="42"/>
        <v>0.12037304786266667</v>
      </c>
      <c r="U90">
        <f t="shared" si="43"/>
        <v>0.71352410603040006</v>
      </c>
      <c r="V90">
        <f t="shared" si="44"/>
        <v>0.10912223411600001</v>
      </c>
      <c r="W90" s="4">
        <f t="shared" si="45"/>
        <v>0.59315105816773339</v>
      </c>
      <c r="X90" s="4">
        <f t="shared" si="46"/>
        <v>-1.1250813746666657E-2</v>
      </c>
      <c r="Y90">
        <v>283.25</v>
      </c>
      <c r="Z90">
        <f t="shared" si="47"/>
        <v>0.12688175724583331</v>
      </c>
      <c r="AA90">
        <f t="shared" si="48"/>
        <v>0.75210517651499986</v>
      </c>
      <c r="AB90">
        <f t="shared" si="49"/>
        <v>0.11502259903749999</v>
      </c>
      <c r="AC90" s="4">
        <f t="shared" si="50"/>
        <v>0.62522341926916658</v>
      </c>
      <c r="AD90" s="4">
        <f t="shared" si="51"/>
        <v>-1.1859158208333317E-2</v>
      </c>
      <c r="AE90">
        <v>266.64999999999998</v>
      </c>
      <c r="AF90">
        <f t="shared" si="26"/>
        <v>0.11944579194916663</v>
      </c>
      <c r="AG90">
        <f t="shared" si="27"/>
        <v>0.70802769750299988</v>
      </c>
      <c r="AH90">
        <f t="shared" si="28"/>
        <v>0.10828164530749999</v>
      </c>
      <c r="AI90">
        <f t="shared" si="29"/>
        <v>0.58858190555383327</v>
      </c>
      <c r="AJ90" s="4">
        <f t="shared" si="30"/>
        <v>-1.1164146641666636E-2</v>
      </c>
    </row>
    <row r="91" spans="1:36" x14ac:dyDescent="0.3">
      <c r="A91" s="3">
        <v>44617</v>
      </c>
      <c r="B91">
        <v>0.23057</v>
      </c>
      <c r="C91">
        <v>0.26762600000000003</v>
      </c>
      <c r="D91">
        <v>0.05</v>
      </c>
      <c r="E91">
        <v>0.19497</v>
      </c>
      <c r="F91">
        <f t="shared" si="31"/>
        <v>0.12998000000000001</v>
      </c>
      <c r="G91">
        <v>278.68</v>
      </c>
      <c r="H91">
        <f t="shared" si="32"/>
        <v>0.12605060077400002</v>
      </c>
      <c r="I91">
        <f t="shared" si="33"/>
        <v>0.73697048061840009</v>
      </c>
      <c r="J91">
        <f t="shared" si="34"/>
        <v>0.11330553790266668</v>
      </c>
      <c r="K91" s="4">
        <f t="shared" si="35"/>
        <v>0.6109198798444001</v>
      </c>
      <c r="L91" s="4">
        <f t="shared" si="36"/>
        <v>-1.274506287133334E-2</v>
      </c>
      <c r="M91">
        <v>264.41000000000003</v>
      </c>
      <c r="N91">
        <f t="shared" si="37"/>
        <v>0.11959609355050002</v>
      </c>
      <c r="O91">
        <f t="shared" si="38"/>
        <v>0.69923340311580007</v>
      </c>
      <c r="P91">
        <f t="shared" si="39"/>
        <v>0.10750365034033334</v>
      </c>
      <c r="Q91" s="4">
        <f t="shared" si="40"/>
        <v>0.57963730956530002</v>
      </c>
      <c r="R91" s="4">
        <f t="shared" si="41"/>
        <v>-1.2092443210166684E-2</v>
      </c>
      <c r="S91">
        <v>264.33</v>
      </c>
      <c r="T91">
        <f t="shared" si="42"/>
        <v>0.11955990850649999</v>
      </c>
      <c r="U91">
        <f t="shared" si="43"/>
        <v>0.69902184276540003</v>
      </c>
      <c r="V91">
        <f t="shared" si="44"/>
        <v>0.10747112399100001</v>
      </c>
      <c r="W91" s="4">
        <f t="shared" si="45"/>
        <v>0.57946193425890002</v>
      </c>
      <c r="X91" s="4">
        <f t="shared" si="46"/>
        <v>-1.2088784515499981E-2</v>
      </c>
      <c r="Y91">
        <v>274.51</v>
      </c>
      <c r="Z91">
        <f t="shared" si="47"/>
        <v>0.12416445535549998</v>
      </c>
      <c r="AA91">
        <f t="shared" si="48"/>
        <v>0.72594289735380002</v>
      </c>
      <c r="AB91">
        <f t="shared" si="49"/>
        <v>0.11161010194366668</v>
      </c>
      <c r="AC91" s="4">
        <f t="shared" si="50"/>
        <v>0.6017784419983</v>
      </c>
      <c r="AD91" s="4">
        <f t="shared" si="51"/>
        <v>-1.2554353411833308E-2</v>
      </c>
      <c r="AE91">
        <v>257.91000000000003</v>
      </c>
      <c r="AF91">
        <f t="shared" si="26"/>
        <v>0.1166560587255</v>
      </c>
      <c r="AG91">
        <f t="shared" si="27"/>
        <v>0.68204412464580011</v>
      </c>
      <c r="AH91">
        <f t="shared" si="28"/>
        <v>0.10486088445700001</v>
      </c>
      <c r="AI91">
        <f t="shared" si="29"/>
        <v>0.56538806592030011</v>
      </c>
      <c r="AJ91" s="4">
        <f t="shared" si="30"/>
        <v>-1.1795174268499992E-2</v>
      </c>
    </row>
    <row r="92" spans="1:36" x14ac:dyDescent="0.3">
      <c r="A92" s="3">
        <v>44620</v>
      </c>
      <c r="B92">
        <v>0.24143000000000001</v>
      </c>
      <c r="C92">
        <v>0.29794199999999998</v>
      </c>
      <c r="D92">
        <v>0.05</v>
      </c>
      <c r="E92">
        <v>0.22256999999999999</v>
      </c>
      <c r="F92">
        <f t="shared" si="31"/>
        <v>0.14521000000000001</v>
      </c>
      <c r="G92">
        <v>293.13</v>
      </c>
      <c r="H92">
        <f t="shared" si="32"/>
        <v>0.13321789705349996</v>
      </c>
      <c r="I92">
        <f t="shared" si="33"/>
        <v>0.78078208222980006</v>
      </c>
      <c r="J92">
        <f t="shared" si="34"/>
        <v>0.12006604311449999</v>
      </c>
      <c r="K92" s="4">
        <f t="shared" si="35"/>
        <v>0.6475641851763001</v>
      </c>
      <c r="L92" s="4">
        <f t="shared" si="36"/>
        <v>-1.3151853938999966E-2</v>
      </c>
      <c r="M92">
        <v>278.5</v>
      </c>
      <c r="N92">
        <f t="shared" si="37"/>
        <v>0.12656904557499996</v>
      </c>
      <c r="O92">
        <f t="shared" si="38"/>
        <v>0.74181356361000006</v>
      </c>
      <c r="P92">
        <f t="shared" si="39"/>
        <v>0.11407359535833332</v>
      </c>
      <c r="Q92" s="4">
        <f t="shared" si="40"/>
        <v>0.61524451803500013</v>
      </c>
      <c r="R92" s="4">
        <f t="shared" si="41"/>
        <v>-1.2495450216666634E-2</v>
      </c>
      <c r="S92">
        <v>276.63</v>
      </c>
      <c r="T92">
        <f t="shared" si="42"/>
        <v>0.12571919237849996</v>
      </c>
      <c r="U92">
        <f t="shared" si="43"/>
        <v>0.73683262513980008</v>
      </c>
      <c r="V92">
        <f t="shared" si="44"/>
        <v>0.11330764338949997</v>
      </c>
      <c r="W92" s="4">
        <f t="shared" si="45"/>
        <v>0.61111343276130015</v>
      </c>
      <c r="X92" s="4">
        <f t="shared" si="46"/>
        <v>-1.2411548988999987E-2</v>
      </c>
      <c r="Y92">
        <v>288.60000000000002</v>
      </c>
      <c r="Z92">
        <f t="shared" si="47"/>
        <v>0.13115916176999995</v>
      </c>
      <c r="AA92">
        <f t="shared" si="48"/>
        <v>0.76871595855600017</v>
      </c>
      <c r="AB92">
        <f t="shared" si="49"/>
        <v>0.11821055518999998</v>
      </c>
      <c r="AC92" s="4">
        <f t="shared" si="50"/>
        <v>0.63755679678600019</v>
      </c>
      <c r="AD92" s="4">
        <f t="shared" si="51"/>
        <v>-1.2948606579999966E-2</v>
      </c>
      <c r="AE92">
        <v>272</v>
      </c>
      <c r="AF92">
        <f t="shared" si="26"/>
        <v>0.12361501039999996</v>
      </c>
      <c r="AG92">
        <f t="shared" si="27"/>
        <v>0.72450014112000016</v>
      </c>
      <c r="AH92">
        <f t="shared" si="28"/>
        <v>0.11141119546666665</v>
      </c>
      <c r="AI92">
        <f t="shared" si="29"/>
        <v>0.60088513072000016</v>
      </c>
      <c r="AJ92" s="4">
        <f t="shared" si="30"/>
        <v>-1.2203814933333307E-2</v>
      </c>
    </row>
    <row r="93" spans="1:36" x14ac:dyDescent="0.3">
      <c r="A93" s="3">
        <v>44621</v>
      </c>
      <c r="B93">
        <v>0.23457</v>
      </c>
      <c r="C93">
        <v>0.285584</v>
      </c>
      <c r="D93">
        <v>0.05</v>
      </c>
      <c r="E93">
        <v>0.22095999999999999</v>
      </c>
      <c r="F93">
        <f t="shared" si="31"/>
        <v>0.14432</v>
      </c>
      <c r="G93">
        <v>318.36</v>
      </c>
      <c r="H93">
        <f t="shared" si="32"/>
        <v>0.144250948198</v>
      </c>
      <c r="I93">
        <f t="shared" si="33"/>
        <v>0.8455061930112</v>
      </c>
      <c r="J93">
        <f t="shared" si="34"/>
        <v>0.13034405484799999</v>
      </c>
      <c r="K93" s="4">
        <f t="shared" si="35"/>
        <v>0.70125524481320001</v>
      </c>
      <c r="L93" s="4">
        <f t="shared" si="36"/>
        <v>-1.3906893350000005E-2</v>
      </c>
      <c r="M93">
        <v>293.62</v>
      </c>
      <c r="N93">
        <f t="shared" si="37"/>
        <v>0.13304109627433333</v>
      </c>
      <c r="O93">
        <f t="shared" si="38"/>
        <v>0.77980125767039998</v>
      </c>
      <c r="P93">
        <f t="shared" si="39"/>
        <v>0.12021491828266666</v>
      </c>
      <c r="Q93" s="4">
        <f t="shared" si="40"/>
        <v>0.64676016139606662</v>
      </c>
      <c r="R93" s="4">
        <f t="shared" si="41"/>
        <v>-1.2826177991666673E-2</v>
      </c>
      <c r="S93">
        <v>298.86</v>
      </c>
      <c r="T93">
        <f t="shared" si="42"/>
        <v>0.135415373723</v>
      </c>
      <c r="U93">
        <f t="shared" si="43"/>
        <v>0.79371774357119995</v>
      </c>
      <c r="V93">
        <f t="shared" si="44"/>
        <v>0.12236029724799999</v>
      </c>
      <c r="W93" s="4">
        <f t="shared" si="45"/>
        <v>0.65830236984820001</v>
      </c>
      <c r="X93" s="4">
        <f t="shared" si="46"/>
        <v>-1.305507647500001E-2</v>
      </c>
      <c r="Y93">
        <v>301.72000000000003</v>
      </c>
      <c r="Z93">
        <f t="shared" si="47"/>
        <v>0.13671125797933334</v>
      </c>
      <c r="AA93">
        <f t="shared" si="48"/>
        <v>0.80131338282239994</v>
      </c>
      <c r="AB93">
        <f t="shared" si="49"/>
        <v>0.12353124836266667</v>
      </c>
      <c r="AC93" s="4">
        <f t="shared" si="50"/>
        <v>0.66460212484306658</v>
      </c>
      <c r="AD93" s="4">
        <f t="shared" si="51"/>
        <v>-1.3180009616666669E-2</v>
      </c>
      <c r="AE93">
        <v>285.12</v>
      </c>
      <c r="AF93">
        <f t="shared" si="26"/>
        <v>0.129189692016</v>
      </c>
      <c r="AG93">
        <f t="shared" si="27"/>
        <v>0.75722680535039988</v>
      </c>
      <c r="AH93">
        <f t="shared" si="28"/>
        <v>0.11673481881599999</v>
      </c>
      <c r="AI93">
        <f t="shared" si="29"/>
        <v>0.62803711333439982</v>
      </c>
      <c r="AJ93" s="4">
        <f t="shared" si="30"/>
        <v>-1.2454873200000008E-2</v>
      </c>
    </row>
    <row r="94" spans="1:36" x14ac:dyDescent="0.3">
      <c r="A94" s="3">
        <v>44622</v>
      </c>
      <c r="B94">
        <v>0.24243000000000001</v>
      </c>
      <c r="C94">
        <v>0.27887799999999996</v>
      </c>
      <c r="D94">
        <v>0.05</v>
      </c>
      <c r="E94">
        <v>0.21762999999999999</v>
      </c>
      <c r="F94">
        <f t="shared" si="31"/>
        <v>0.14249000000000001</v>
      </c>
      <c r="G94">
        <v>354.72</v>
      </c>
      <c r="H94">
        <f t="shared" si="32"/>
        <v>0.16127886930400001</v>
      </c>
      <c r="I94">
        <f t="shared" si="33"/>
        <v>0.94057311862080006</v>
      </c>
      <c r="J94">
        <f t="shared" si="34"/>
        <v>0.145101946472</v>
      </c>
      <c r="K94" s="4">
        <f t="shared" si="35"/>
        <v>0.77929424931680003</v>
      </c>
      <c r="L94" s="4">
        <f t="shared" si="36"/>
        <v>-1.6176922832000007E-2</v>
      </c>
      <c r="M94">
        <v>316.83</v>
      </c>
      <c r="N94">
        <f t="shared" si="37"/>
        <v>0.14405160171849998</v>
      </c>
      <c r="O94">
        <f t="shared" si="38"/>
        <v>0.84010425454619997</v>
      </c>
      <c r="P94">
        <f t="shared" si="39"/>
        <v>0.12960264349549999</v>
      </c>
      <c r="Q94" s="4">
        <f t="shared" si="40"/>
        <v>0.69605265282770001</v>
      </c>
      <c r="R94" s="4">
        <f t="shared" si="41"/>
        <v>-1.4448958222999991E-2</v>
      </c>
      <c r="S94">
        <v>332.47</v>
      </c>
      <c r="T94">
        <f t="shared" si="42"/>
        <v>0.15116256674983333</v>
      </c>
      <c r="U94">
        <f t="shared" si="43"/>
        <v>0.88157517125580009</v>
      </c>
      <c r="V94">
        <f t="shared" si="44"/>
        <v>0.13600034997616667</v>
      </c>
      <c r="W94" s="4">
        <f t="shared" si="45"/>
        <v>0.73041260450596679</v>
      </c>
      <c r="X94" s="4">
        <f t="shared" si="46"/>
        <v>-1.5162216773666665E-2</v>
      </c>
      <c r="Y94">
        <v>324.18</v>
      </c>
      <c r="Z94">
        <f t="shared" si="47"/>
        <v>0.14739339155099998</v>
      </c>
      <c r="AA94">
        <f t="shared" si="48"/>
        <v>0.85959346412519999</v>
      </c>
      <c r="AB94">
        <f t="shared" si="49"/>
        <v>0.132609238293</v>
      </c>
      <c r="AC94" s="4">
        <f t="shared" si="50"/>
        <v>0.71220007257420004</v>
      </c>
      <c r="AD94" s="4">
        <f t="shared" si="51"/>
        <v>-1.4784153257999977E-2</v>
      </c>
      <c r="AE94">
        <v>307.58</v>
      </c>
      <c r="AF94">
        <f t="shared" si="26"/>
        <v>0.13984594784766666</v>
      </c>
      <c r="AG94">
        <f t="shared" si="27"/>
        <v>0.81557701800119997</v>
      </c>
      <c r="AH94">
        <f t="shared" si="28"/>
        <v>0.12581883371633332</v>
      </c>
      <c r="AI94">
        <f t="shared" si="29"/>
        <v>0.67573107015353329</v>
      </c>
      <c r="AJ94" s="4">
        <f t="shared" si="30"/>
        <v>-1.402711413133334E-2</v>
      </c>
    </row>
    <row r="95" spans="1:36" x14ac:dyDescent="0.3">
      <c r="A95" s="3">
        <v>44623</v>
      </c>
      <c r="B95">
        <v>0.28914000000000001</v>
      </c>
      <c r="C95">
        <v>0.31036200000000003</v>
      </c>
      <c r="D95">
        <v>0.05</v>
      </c>
      <c r="E95">
        <v>0.24418999999999999</v>
      </c>
      <c r="F95">
        <f t="shared" si="31"/>
        <v>0.15714</v>
      </c>
      <c r="G95">
        <v>357.09</v>
      </c>
      <c r="H95">
        <f t="shared" si="32"/>
        <v>0.16566456134900001</v>
      </c>
      <c r="I95">
        <f t="shared" si="33"/>
        <v>0.95394024594539994</v>
      </c>
      <c r="J95">
        <f t="shared" si="34"/>
        <v>0.147108974649</v>
      </c>
      <c r="K95" s="4">
        <f t="shared" si="35"/>
        <v>0.78827568459639996</v>
      </c>
      <c r="L95" s="4">
        <f t="shared" si="36"/>
        <v>-1.8555586700000015E-2</v>
      </c>
      <c r="M95">
        <v>316.44</v>
      </c>
      <c r="N95">
        <f t="shared" si="37"/>
        <v>0.14680582988400001</v>
      </c>
      <c r="O95">
        <f t="shared" si="38"/>
        <v>0.84534669530639994</v>
      </c>
      <c r="P95">
        <f t="shared" si="39"/>
        <v>0.13036255268399999</v>
      </c>
      <c r="Q95" s="4">
        <f t="shared" si="40"/>
        <v>0.6985408654223999</v>
      </c>
      <c r="R95" s="4">
        <f t="shared" si="41"/>
        <v>-1.6443277200000023E-2</v>
      </c>
      <c r="S95">
        <v>331.09</v>
      </c>
      <c r="T95">
        <f t="shared" si="42"/>
        <v>0.15360239608233334</v>
      </c>
      <c r="U95">
        <f t="shared" si="43"/>
        <v>0.8844831163854</v>
      </c>
      <c r="V95">
        <f t="shared" si="44"/>
        <v>0.13639785604899998</v>
      </c>
      <c r="W95" s="4">
        <f t="shared" si="45"/>
        <v>0.73088072030306672</v>
      </c>
      <c r="X95" s="4">
        <f t="shared" si="46"/>
        <v>-1.7204540033333354E-2</v>
      </c>
      <c r="Y95">
        <v>327.04000000000002</v>
      </c>
      <c r="Z95">
        <f t="shared" si="47"/>
        <v>0.15172348187733334</v>
      </c>
      <c r="AA95">
        <f t="shared" si="48"/>
        <v>0.87366383274240011</v>
      </c>
      <c r="AB95">
        <f t="shared" si="49"/>
        <v>0.134729393344</v>
      </c>
      <c r="AC95" s="4">
        <f t="shared" si="50"/>
        <v>0.7219403508650668</v>
      </c>
      <c r="AD95" s="4">
        <f t="shared" si="51"/>
        <v>-1.699408853333334E-2</v>
      </c>
      <c r="AE95">
        <v>310.44</v>
      </c>
      <c r="AF95">
        <f t="shared" si="26"/>
        <v>0.14402225328400001</v>
      </c>
      <c r="AG95">
        <f t="shared" si="27"/>
        <v>0.82931812694640006</v>
      </c>
      <c r="AH95">
        <f t="shared" si="28"/>
        <v>0.127890756084</v>
      </c>
      <c r="AI95">
        <f t="shared" si="29"/>
        <v>0.68529587366240008</v>
      </c>
      <c r="AJ95" s="4">
        <f t="shared" si="30"/>
        <v>-1.6131497200000011E-2</v>
      </c>
    </row>
    <row r="96" spans="1:36" x14ac:dyDescent="0.3">
      <c r="A96" s="3">
        <v>44624</v>
      </c>
      <c r="B96">
        <v>0.31014000000000003</v>
      </c>
      <c r="C96">
        <v>0.31011</v>
      </c>
      <c r="D96">
        <v>0.05</v>
      </c>
      <c r="E96">
        <v>0.24395</v>
      </c>
      <c r="F96">
        <f t="shared" si="31"/>
        <v>0.15701000000000001</v>
      </c>
      <c r="G96">
        <v>382.63</v>
      </c>
      <c r="H96">
        <f t="shared" si="32"/>
        <v>0.17910697302633333</v>
      </c>
      <c r="I96">
        <f t="shared" si="33"/>
        <v>1.022107772259</v>
      </c>
      <c r="J96">
        <f t="shared" si="34"/>
        <v>0.15762072336616664</v>
      </c>
      <c r="K96" s="4">
        <f t="shared" si="35"/>
        <v>0.84300079923266669</v>
      </c>
      <c r="L96" s="4">
        <f t="shared" si="36"/>
        <v>-2.1486249660166684E-2</v>
      </c>
      <c r="M96">
        <v>343.9</v>
      </c>
      <c r="N96">
        <f t="shared" si="37"/>
        <v>0.16097767562333332</v>
      </c>
      <c r="O96">
        <f t="shared" si="38"/>
        <v>0.91864951226999991</v>
      </c>
      <c r="P96">
        <f t="shared" si="39"/>
        <v>0.14166627490166664</v>
      </c>
      <c r="Q96" s="4">
        <f t="shared" si="40"/>
        <v>0.7576718366466666</v>
      </c>
      <c r="R96" s="4">
        <f t="shared" si="41"/>
        <v>-1.9311400721666677E-2</v>
      </c>
      <c r="S96">
        <v>353.13</v>
      </c>
      <c r="T96">
        <f t="shared" si="42"/>
        <v>0.16529818724299999</v>
      </c>
      <c r="U96">
        <f t="shared" si="43"/>
        <v>0.94330532790900001</v>
      </c>
      <c r="V96">
        <f t="shared" si="44"/>
        <v>0.14546848402449999</v>
      </c>
      <c r="W96" s="4">
        <f t="shared" si="45"/>
        <v>0.77800714066600007</v>
      </c>
      <c r="X96" s="4">
        <f t="shared" si="46"/>
        <v>-1.98297032185E-2</v>
      </c>
      <c r="Y96">
        <v>354</v>
      </c>
      <c r="Z96">
        <f t="shared" si="47"/>
        <v>0.16570542939999999</v>
      </c>
      <c r="AA96">
        <f t="shared" si="48"/>
        <v>0.94562933219999989</v>
      </c>
      <c r="AB96">
        <f t="shared" si="49"/>
        <v>0.14582687209999998</v>
      </c>
      <c r="AC96" s="4">
        <f t="shared" si="50"/>
        <v>0.7799239027999999</v>
      </c>
      <c r="AD96" s="4">
        <f t="shared" si="51"/>
        <v>-1.9878557300000016E-2</v>
      </c>
      <c r="AE96">
        <v>337.4</v>
      </c>
      <c r="AF96">
        <f t="shared" si="26"/>
        <v>0.15793506180666664</v>
      </c>
      <c r="AG96">
        <f t="shared" si="27"/>
        <v>0.90128626181999982</v>
      </c>
      <c r="AH96">
        <f t="shared" si="28"/>
        <v>0.1389886628433333</v>
      </c>
      <c r="AI96">
        <f t="shared" si="29"/>
        <v>0.74335120001333321</v>
      </c>
      <c r="AJ96" s="4">
        <f t="shared" si="30"/>
        <v>-1.8946398963333333E-2</v>
      </c>
    </row>
    <row r="97" spans="1:36" x14ac:dyDescent="0.3">
      <c r="A97" s="3">
        <v>44627</v>
      </c>
      <c r="B97">
        <v>0.30629000000000001</v>
      </c>
      <c r="C97">
        <v>0.31541000000000002</v>
      </c>
      <c r="D97">
        <v>0.05</v>
      </c>
      <c r="E97">
        <v>0.25373000000000001</v>
      </c>
      <c r="F97">
        <f t="shared" si="31"/>
        <v>0.16239999999999999</v>
      </c>
      <c r="G97">
        <v>396.15</v>
      </c>
      <c r="H97">
        <f t="shared" si="32"/>
        <v>0.18513311622750001</v>
      </c>
      <c r="I97">
        <f t="shared" si="33"/>
        <v>1.0595460780449999</v>
      </c>
      <c r="J97">
        <f t="shared" si="34"/>
        <v>0.16361364739999998</v>
      </c>
      <c r="K97" s="4">
        <f t="shared" si="35"/>
        <v>0.87441296181749983</v>
      </c>
      <c r="L97" s="4">
        <f t="shared" si="36"/>
        <v>-2.1519468827500027E-2</v>
      </c>
      <c r="M97">
        <v>340.96</v>
      </c>
      <c r="N97">
        <f t="shared" si="37"/>
        <v>0.159341126616</v>
      </c>
      <c r="O97">
        <f t="shared" si="38"/>
        <v>0.91193444596800011</v>
      </c>
      <c r="P97">
        <f t="shared" si="39"/>
        <v>0.14081966229333331</v>
      </c>
      <c r="Q97" s="4">
        <f t="shared" si="40"/>
        <v>0.75259331935200013</v>
      </c>
      <c r="R97" s="4">
        <f t="shared" si="41"/>
        <v>-1.8521464322666686E-2</v>
      </c>
      <c r="S97">
        <v>358.4</v>
      </c>
      <c r="T97">
        <f t="shared" si="42"/>
        <v>0.16749137663999999</v>
      </c>
      <c r="U97">
        <f t="shared" si="43"/>
        <v>0.95857961471999997</v>
      </c>
      <c r="V97">
        <f t="shared" si="44"/>
        <v>0.14802254506666665</v>
      </c>
      <c r="W97" s="4">
        <f t="shared" si="45"/>
        <v>0.79108823807999995</v>
      </c>
      <c r="X97" s="4">
        <f t="shared" si="46"/>
        <v>-1.9468831573333345E-2</v>
      </c>
      <c r="Y97">
        <v>351.56</v>
      </c>
      <c r="Z97">
        <f t="shared" si="47"/>
        <v>0.164294833626</v>
      </c>
      <c r="AA97">
        <f t="shared" si="48"/>
        <v>0.94028529394800009</v>
      </c>
      <c r="AB97">
        <f t="shared" si="49"/>
        <v>0.14519756122666666</v>
      </c>
      <c r="AC97" s="4">
        <f t="shared" si="50"/>
        <v>0.77599046032200003</v>
      </c>
      <c r="AD97" s="4">
        <f t="shared" si="51"/>
        <v>-1.9097272399333343E-2</v>
      </c>
      <c r="AE97">
        <v>334.96</v>
      </c>
      <c r="AF97">
        <f t="shared" si="26"/>
        <v>0.15653714151600001</v>
      </c>
      <c r="AG97">
        <f t="shared" si="27"/>
        <v>0.89588679616799993</v>
      </c>
      <c r="AH97">
        <f t="shared" si="28"/>
        <v>0.13834160629333331</v>
      </c>
      <c r="AI97">
        <f t="shared" si="29"/>
        <v>0.73934965465199998</v>
      </c>
      <c r="AJ97" s="4">
        <f t="shared" si="30"/>
        <v>-1.8195535222666703E-2</v>
      </c>
    </row>
    <row r="98" spans="1:36" x14ac:dyDescent="0.3">
      <c r="A98" s="3">
        <v>44628</v>
      </c>
      <c r="B98">
        <v>0.32113999999999998</v>
      </c>
      <c r="C98">
        <v>0.32897799999999999</v>
      </c>
      <c r="D98">
        <v>0.05</v>
      </c>
      <c r="E98">
        <v>0.26202999999999999</v>
      </c>
      <c r="F98">
        <f t="shared" si="31"/>
        <v>0.16697999999999999</v>
      </c>
      <c r="G98">
        <v>448.13</v>
      </c>
      <c r="H98">
        <f t="shared" si="32"/>
        <v>0.21074482869299996</v>
      </c>
      <c r="I98">
        <f t="shared" si="33"/>
        <v>1.2024027610182</v>
      </c>
      <c r="J98">
        <f t="shared" si="34"/>
        <v>0.18548893890099999</v>
      </c>
      <c r="K98" s="4">
        <f t="shared" si="35"/>
        <v>0.99165793232520005</v>
      </c>
      <c r="L98" s="4">
        <f t="shared" si="36"/>
        <v>-2.5255889791999969E-2</v>
      </c>
      <c r="M98">
        <v>351.51</v>
      </c>
      <c r="N98">
        <f t="shared" si="37"/>
        <v>0.16530675191099997</v>
      </c>
      <c r="O98">
        <f t="shared" si="38"/>
        <v>0.94315621477139988</v>
      </c>
      <c r="P98">
        <f t="shared" si="39"/>
        <v>0.14549621072699997</v>
      </c>
      <c r="Q98" s="4">
        <f t="shared" si="40"/>
        <v>0.77784946286039991</v>
      </c>
      <c r="R98" s="4">
        <f t="shared" si="41"/>
        <v>-1.9810541183999997E-2</v>
      </c>
      <c r="S98">
        <v>409.23</v>
      </c>
      <c r="T98">
        <f t="shared" si="42"/>
        <v>0.19245108840299999</v>
      </c>
      <c r="U98">
        <f t="shared" si="43"/>
        <v>1.0980279871722001</v>
      </c>
      <c r="V98">
        <f t="shared" si="44"/>
        <v>0.16938754037099998</v>
      </c>
      <c r="W98" s="4">
        <f t="shared" si="45"/>
        <v>0.90557689876920011</v>
      </c>
      <c r="X98" s="4">
        <f t="shared" si="46"/>
        <v>-2.3063548032000003E-2</v>
      </c>
      <c r="Y98">
        <v>364.51</v>
      </c>
      <c r="Z98">
        <f t="shared" si="47"/>
        <v>0.17142034121099997</v>
      </c>
      <c r="AA98">
        <f t="shared" si="48"/>
        <v>0.97803724459139996</v>
      </c>
      <c r="AB98">
        <f t="shared" si="49"/>
        <v>0.15087714082699999</v>
      </c>
      <c r="AC98" s="4">
        <f t="shared" si="50"/>
        <v>0.80661690338040004</v>
      </c>
      <c r="AD98" s="4">
        <f t="shared" si="51"/>
        <v>-2.0543200383999982E-2</v>
      </c>
      <c r="AE98">
        <v>346.51</v>
      </c>
      <c r="AF98">
        <f t="shared" si="26"/>
        <v>0.16295537141099997</v>
      </c>
      <c r="AG98">
        <f t="shared" si="27"/>
        <v>0.92974043407139983</v>
      </c>
      <c r="AH98">
        <f t="shared" si="28"/>
        <v>0.14342662222699998</v>
      </c>
      <c r="AI98">
        <f t="shared" si="29"/>
        <v>0.76678506266039981</v>
      </c>
      <c r="AJ98" s="4">
        <f t="shared" si="30"/>
        <v>-1.9528749183999994E-2</v>
      </c>
    </row>
    <row r="99" spans="1:36" x14ac:dyDescent="0.3">
      <c r="A99" s="3">
        <v>44629</v>
      </c>
      <c r="B99">
        <v>0.35171000000000002</v>
      </c>
      <c r="C99">
        <v>0.336086</v>
      </c>
      <c r="D99">
        <v>0.05</v>
      </c>
      <c r="E99">
        <v>0.26859</v>
      </c>
      <c r="F99">
        <f t="shared" si="31"/>
        <v>0.1706</v>
      </c>
      <c r="G99">
        <v>348.93</v>
      </c>
      <c r="H99">
        <f t="shared" si="32"/>
        <v>0.16620901960949999</v>
      </c>
      <c r="I99">
        <f t="shared" si="33"/>
        <v>0.93779619442740003</v>
      </c>
      <c r="J99">
        <f t="shared" si="34"/>
        <v>0.14467882316999997</v>
      </c>
      <c r="K99" s="4">
        <f t="shared" si="35"/>
        <v>0.77158717481790007</v>
      </c>
      <c r="L99" s="4">
        <f t="shared" si="36"/>
        <v>-2.1530196439500021E-2</v>
      </c>
      <c r="M99">
        <v>315.13</v>
      </c>
      <c r="N99">
        <f t="shared" si="37"/>
        <v>0.15010875633949999</v>
      </c>
      <c r="O99">
        <f t="shared" si="38"/>
        <v>0.84695415914340011</v>
      </c>
      <c r="P99">
        <f t="shared" si="39"/>
        <v>0.13066413763666665</v>
      </c>
      <c r="Q99" s="4">
        <f t="shared" si="40"/>
        <v>0.69684540280390017</v>
      </c>
      <c r="R99" s="4">
        <f t="shared" si="41"/>
        <v>-1.9444618702833344E-2</v>
      </c>
      <c r="S99">
        <v>322.68</v>
      </c>
      <c r="T99">
        <f t="shared" si="42"/>
        <v>0.15370511692200001</v>
      </c>
      <c r="U99">
        <f t="shared" si="43"/>
        <v>0.86724579720240014</v>
      </c>
      <c r="V99">
        <f t="shared" si="44"/>
        <v>0.13379463691999996</v>
      </c>
      <c r="W99" s="4">
        <f t="shared" si="45"/>
        <v>0.71354068028040007</v>
      </c>
      <c r="X99" s="4">
        <f t="shared" si="46"/>
        <v>-1.9910480002000047E-2</v>
      </c>
      <c r="Y99">
        <v>327.38</v>
      </c>
      <c r="Z99">
        <f t="shared" si="47"/>
        <v>0.155943910927</v>
      </c>
      <c r="AA99">
        <f t="shared" si="48"/>
        <v>0.87987767784839999</v>
      </c>
      <c r="AB99">
        <f t="shared" si="49"/>
        <v>0.1357434245533333</v>
      </c>
      <c r="AC99" s="4">
        <f t="shared" si="50"/>
        <v>0.72393376692139999</v>
      </c>
      <c r="AD99" s="4">
        <f t="shared" si="51"/>
        <v>-2.0200486373666698E-2</v>
      </c>
      <c r="AE99">
        <v>309.38</v>
      </c>
      <c r="AF99">
        <f t="shared" si="26"/>
        <v>0.14736980622699999</v>
      </c>
      <c r="AG99">
        <f t="shared" si="27"/>
        <v>0.83150026260840004</v>
      </c>
      <c r="AH99">
        <f t="shared" si="28"/>
        <v>0.12827998255333328</v>
      </c>
      <c r="AI99">
        <f t="shared" si="29"/>
        <v>0.68413045638140002</v>
      </c>
      <c r="AJ99" s="4">
        <f t="shared" si="30"/>
        <v>-1.9089823673666712E-2</v>
      </c>
    </row>
    <row r="100" spans="1:36" x14ac:dyDescent="0.3">
      <c r="A100" s="3">
        <v>44630</v>
      </c>
      <c r="B100">
        <v>0.38700000000000001</v>
      </c>
      <c r="C100">
        <v>0.36487199999999997</v>
      </c>
      <c r="D100">
        <v>0.05</v>
      </c>
      <c r="E100">
        <v>0.29831999999999997</v>
      </c>
      <c r="F100">
        <f t="shared" si="31"/>
        <v>0.187</v>
      </c>
      <c r="G100">
        <v>329.62</v>
      </c>
      <c r="H100">
        <f t="shared" si="32"/>
        <v>0.15931798143333331</v>
      </c>
      <c r="I100">
        <f t="shared" si="33"/>
        <v>0.89187569644319997</v>
      </c>
      <c r="J100">
        <f t="shared" si="34"/>
        <v>0.1377443524333333</v>
      </c>
      <c r="K100" s="4">
        <f t="shared" si="35"/>
        <v>0.73255771500986666</v>
      </c>
      <c r="L100" s="4">
        <f t="shared" si="36"/>
        <v>-2.1573629000000011E-2</v>
      </c>
      <c r="M100">
        <v>308.17</v>
      </c>
      <c r="N100">
        <f t="shared" si="37"/>
        <v>0.14895037418333332</v>
      </c>
      <c r="O100">
        <f t="shared" si="38"/>
        <v>0.83383694367119998</v>
      </c>
      <c r="P100">
        <f t="shared" si="39"/>
        <v>0.12878064768333333</v>
      </c>
      <c r="Q100" s="4">
        <f t="shared" si="40"/>
        <v>0.68488656948786664</v>
      </c>
      <c r="R100" s="4">
        <f t="shared" si="41"/>
        <v>-2.0169726499999985E-2</v>
      </c>
      <c r="S100">
        <v>311.87</v>
      </c>
      <c r="T100">
        <f t="shared" si="42"/>
        <v>0.15073872601666666</v>
      </c>
      <c r="U100">
        <f t="shared" si="43"/>
        <v>0.84384829030319997</v>
      </c>
      <c r="V100">
        <f t="shared" si="44"/>
        <v>0.13032683451666666</v>
      </c>
      <c r="W100" s="4">
        <f t="shared" si="45"/>
        <v>0.69310956428653325</v>
      </c>
      <c r="X100" s="4">
        <f t="shared" si="46"/>
        <v>-2.0411891500000001E-2</v>
      </c>
      <c r="Y100">
        <v>329.42</v>
      </c>
      <c r="Z100">
        <f t="shared" si="47"/>
        <v>0.15922131376666668</v>
      </c>
      <c r="AA100">
        <f t="shared" si="48"/>
        <v>0.89133454257120004</v>
      </c>
      <c r="AB100">
        <f t="shared" si="49"/>
        <v>0.13766077476666666</v>
      </c>
      <c r="AC100" s="4">
        <f t="shared" si="50"/>
        <v>0.73211322880453333</v>
      </c>
      <c r="AD100" s="4">
        <f t="shared" si="51"/>
        <v>-2.1560539000000017E-2</v>
      </c>
      <c r="AE100">
        <v>311.42</v>
      </c>
      <c r="AF100">
        <f t="shared" si="26"/>
        <v>0.15052122376666666</v>
      </c>
      <c r="AG100">
        <f t="shared" si="27"/>
        <v>0.84263069409119995</v>
      </c>
      <c r="AH100">
        <f t="shared" si="28"/>
        <v>0.13013878476666665</v>
      </c>
      <c r="AI100">
        <f t="shared" si="29"/>
        <v>0.69210947032453329</v>
      </c>
      <c r="AJ100" s="4">
        <f t="shared" si="30"/>
        <v>-2.0382439000000002E-2</v>
      </c>
    </row>
    <row r="101" spans="1:36" x14ac:dyDescent="0.3">
      <c r="A101" s="3">
        <v>44631</v>
      </c>
      <c r="B101">
        <v>0.39656999999999998</v>
      </c>
      <c r="C101">
        <v>0.37190400000000001</v>
      </c>
      <c r="D101">
        <v>0.05</v>
      </c>
      <c r="E101">
        <v>0.30115999999999998</v>
      </c>
      <c r="F101">
        <f t="shared" si="31"/>
        <v>0.18856999999999999</v>
      </c>
      <c r="G101">
        <v>341.56</v>
      </c>
      <c r="H101">
        <f t="shared" si="32"/>
        <v>0.16573733909133329</v>
      </c>
      <c r="I101">
        <f t="shared" si="33"/>
        <v>0.92569574805120003</v>
      </c>
      <c r="J101">
        <f t="shared" si="34"/>
        <v>0.14284029522466665</v>
      </c>
      <c r="K101" s="4">
        <f t="shared" si="35"/>
        <v>0.75995840895986677</v>
      </c>
      <c r="L101" s="4">
        <f t="shared" si="36"/>
        <v>-2.2897043866666633E-2</v>
      </c>
      <c r="M101">
        <v>323.45999999999998</v>
      </c>
      <c r="N101">
        <f t="shared" si="37"/>
        <v>0.15695456055299997</v>
      </c>
      <c r="O101">
        <f t="shared" si="38"/>
        <v>0.87664113673920008</v>
      </c>
      <c r="P101">
        <f t="shared" si="39"/>
        <v>0.13527088035299997</v>
      </c>
      <c r="Q101" s="4">
        <f t="shared" si="40"/>
        <v>0.71968657618620013</v>
      </c>
      <c r="R101" s="4">
        <f t="shared" si="41"/>
        <v>-2.16836802E-2</v>
      </c>
      <c r="S101">
        <v>324.76</v>
      </c>
      <c r="T101">
        <f t="shared" si="42"/>
        <v>0.15758536785133331</v>
      </c>
      <c r="U101">
        <f t="shared" si="43"/>
        <v>0.88016439611520003</v>
      </c>
      <c r="V101">
        <f t="shared" si="44"/>
        <v>0.13581453998466664</v>
      </c>
      <c r="W101" s="4">
        <f t="shared" si="45"/>
        <v>0.72257902826386666</v>
      </c>
      <c r="X101" s="4">
        <f t="shared" si="46"/>
        <v>-2.1770827866666675E-2</v>
      </c>
      <c r="Y101">
        <v>345.96</v>
      </c>
      <c r="Z101">
        <f t="shared" si="47"/>
        <v>0.16787237917799994</v>
      </c>
      <c r="AA101">
        <f t="shared" si="48"/>
        <v>0.93762062593920004</v>
      </c>
      <c r="AB101">
        <f t="shared" si="49"/>
        <v>0.14468037397799999</v>
      </c>
      <c r="AC101" s="4">
        <f t="shared" si="50"/>
        <v>0.76974824676120013</v>
      </c>
      <c r="AD101" s="4">
        <f t="shared" si="51"/>
        <v>-2.3192005199999949E-2</v>
      </c>
      <c r="AE101">
        <v>327.71</v>
      </c>
      <c r="AF101">
        <f t="shared" si="26"/>
        <v>0.15901681518216662</v>
      </c>
      <c r="AG101">
        <f t="shared" si="27"/>
        <v>0.88815948469919992</v>
      </c>
      <c r="AH101">
        <f t="shared" si="28"/>
        <v>0.1370482291488333</v>
      </c>
      <c r="AI101">
        <f t="shared" si="29"/>
        <v>0.72914266951703333</v>
      </c>
      <c r="AJ101" s="4">
        <f t="shared" si="30"/>
        <v>-2.196858603333332E-2</v>
      </c>
    </row>
    <row r="102" spans="1:36" x14ac:dyDescent="0.3">
      <c r="A102" s="3">
        <v>44634</v>
      </c>
      <c r="B102">
        <v>0.43057000000000001</v>
      </c>
      <c r="C102">
        <v>0.37448999999999999</v>
      </c>
      <c r="D102">
        <v>0.05</v>
      </c>
      <c r="E102">
        <v>0.30426999999999998</v>
      </c>
      <c r="F102">
        <f t="shared" si="31"/>
        <v>0.19028999999999999</v>
      </c>
      <c r="G102">
        <v>326.38</v>
      </c>
      <c r="H102">
        <f t="shared" si="32"/>
        <v>0.16057233992566664</v>
      </c>
      <c r="I102">
        <f t="shared" si="33"/>
        <v>0.88508665110600016</v>
      </c>
      <c r="J102">
        <f t="shared" si="34"/>
        <v>0.13660336262299999</v>
      </c>
      <c r="K102" s="4">
        <f t="shared" si="35"/>
        <v>0.72451431118033349</v>
      </c>
      <c r="L102" s="4">
        <f t="shared" si="36"/>
        <v>-2.3968977302666644E-2</v>
      </c>
      <c r="M102">
        <v>310.39</v>
      </c>
      <c r="N102">
        <f t="shared" si="37"/>
        <v>0.15270558425616665</v>
      </c>
      <c r="O102">
        <f t="shared" si="38"/>
        <v>0.84172451019299999</v>
      </c>
      <c r="P102">
        <f t="shared" si="39"/>
        <v>0.1299108944315</v>
      </c>
      <c r="Q102" s="4">
        <f t="shared" si="40"/>
        <v>0.68901892593683334</v>
      </c>
      <c r="R102" s="4">
        <f t="shared" si="41"/>
        <v>-2.2794689824666647E-2</v>
      </c>
      <c r="S102">
        <v>311.63</v>
      </c>
      <c r="T102">
        <f t="shared" si="42"/>
        <v>0.15331563910483328</v>
      </c>
      <c r="U102">
        <f t="shared" si="43"/>
        <v>0.84508717778100007</v>
      </c>
      <c r="V102">
        <f t="shared" si="44"/>
        <v>0.13042988508549999</v>
      </c>
      <c r="W102" s="4">
        <f t="shared" si="45"/>
        <v>0.69177153867616681</v>
      </c>
      <c r="X102" s="4">
        <f t="shared" si="46"/>
        <v>-2.2885754019333293E-2</v>
      </c>
      <c r="Y102">
        <v>332.14</v>
      </c>
      <c r="Z102">
        <f t="shared" si="47"/>
        <v>0.16340614309366663</v>
      </c>
      <c r="AA102">
        <f t="shared" si="48"/>
        <v>0.90070678441800001</v>
      </c>
      <c r="AB102">
        <f t="shared" si="49"/>
        <v>0.13901415791899999</v>
      </c>
      <c r="AC102" s="4">
        <f t="shared" si="50"/>
        <v>0.73730064132433337</v>
      </c>
      <c r="AD102" s="4">
        <f t="shared" si="51"/>
        <v>-2.4391985174666647E-2</v>
      </c>
      <c r="AE102">
        <v>313.89</v>
      </c>
      <c r="AF102">
        <f t="shared" si="26"/>
        <v>0.15442751326449997</v>
      </c>
      <c r="AG102">
        <f t="shared" si="27"/>
        <v>0.85121591064300006</v>
      </c>
      <c r="AH102">
        <f t="shared" si="28"/>
        <v>0.13137578740649999</v>
      </c>
      <c r="AI102">
        <f t="shared" si="29"/>
        <v>0.69678839737850007</v>
      </c>
      <c r="AJ102" s="4">
        <f t="shared" si="30"/>
        <v>-2.3051725857999972E-2</v>
      </c>
    </row>
    <row r="103" spans="1:36" x14ac:dyDescent="0.3">
      <c r="A103" s="3">
        <v>44635</v>
      </c>
      <c r="B103">
        <v>0.44142999999999999</v>
      </c>
      <c r="C103">
        <v>0.40317400000000003</v>
      </c>
      <c r="D103">
        <v>0.05</v>
      </c>
      <c r="E103">
        <v>0.32856999999999997</v>
      </c>
      <c r="F103">
        <f t="shared" si="31"/>
        <v>0.20369000000000001</v>
      </c>
      <c r="G103">
        <v>301.97000000000003</v>
      </c>
      <c r="H103">
        <f t="shared" si="32"/>
        <v>0.14921352822483333</v>
      </c>
      <c r="I103">
        <f t="shared" si="33"/>
        <v>0.82434778825140009</v>
      </c>
      <c r="J103">
        <f t="shared" si="34"/>
        <v>0.12718931607783332</v>
      </c>
      <c r="K103" s="4">
        <f t="shared" si="35"/>
        <v>0.67513426002656673</v>
      </c>
      <c r="L103" s="4">
        <f t="shared" si="36"/>
        <v>-2.2024212147000011E-2</v>
      </c>
      <c r="M103">
        <v>293.31</v>
      </c>
      <c r="N103">
        <f t="shared" si="37"/>
        <v>0.14493433110449996</v>
      </c>
      <c r="O103">
        <f t="shared" si="38"/>
        <v>0.80070685754220006</v>
      </c>
      <c r="P103">
        <f t="shared" si="39"/>
        <v>0.1235417369235</v>
      </c>
      <c r="Q103" s="4">
        <f t="shared" si="40"/>
        <v>0.65577252643770012</v>
      </c>
      <c r="R103" s="4">
        <f t="shared" si="41"/>
        <v>-2.1392594180999966E-2</v>
      </c>
      <c r="S103">
        <v>286.47000000000003</v>
      </c>
      <c r="T103">
        <f t="shared" si="42"/>
        <v>0.14155445716649998</v>
      </c>
      <c r="U103">
        <f t="shared" si="43"/>
        <v>0.78203434414140016</v>
      </c>
      <c r="V103">
        <f t="shared" si="44"/>
        <v>0.12066073906950001</v>
      </c>
      <c r="W103" s="4">
        <f t="shared" si="45"/>
        <v>0.64047988697490021</v>
      </c>
      <c r="X103" s="4">
        <f t="shared" si="46"/>
        <v>-2.0893718096999969E-2</v>
      </c>
      <c r="Y103">
        <v>312.06</v>
      </c>
      <c r="Z103">
        <f t="shared" si="47"/>
        <v>0.15419933641699998</v>
      </c>
      <c r="AA103">
        <f t="shared" si="48"/>
        <v>0.85189247541719992</v>
      </c>
      <c r="AB103">
        <f t="shared" si="49"/>
        <v>0.13143920911099999</v>
      </c>
      <c r="AC103" s="4">
        <f t="shared" si="50"/>
        <v>0.69769313900019991</v>
      </c>
      <c r="AD103" s="4">
        <f t="shared" si="51"/>
        <v>-2.2760127305999994E-2</v>
      </c>
      <c r="AE103">
        <v>296.06</v>
      </c>
      <c r="AF103">
        <f t="shared" si="26"/>
        <v>0.14629319855033329</v>
      </c>
      <c r="AG103">
        <f t="shared" si="27"/>
        <v>0.80821408149719998</v>
      </c>
      <c r="AH103">
        <f t="shared" si="28"/>
        <v>0.12470003284433333</v>
      </c>
      <c r="AI103">
        <f t="shared" si="29"/>
        <v>0.66192088294686668</v>
      </c>
      <c r="AJ103" s="4">
        <f t="shared" si="30"/>
        <v>-2.1593165705999964E-2</v>
      </c>
    </row>
    <row r="104" spans="1:36" x14ac:dyDescent="0.3">
      <c r="A104" s="3">
        <v>44636</v>
      </c>
      <c r="B104">
        <v>0.46756999999999999</v>
      </c>
      <c r="C104">
        <v>0.41688800000000004</v>
      </c>
      <c r="D104">
        <v>0.05</v>
      </c>
      <c r="E104">
        <v>0.33498</v>
      </c>
      <c r="F104">
        <f t="shared" si="31"/>
        <v>0.20723</v>
      </c>
      <c r="G104">
        <v>309.01</v>
      </c>
      <c r="H104">
        <f t="shared" si="32"/>
        <v>0.15429427063049997</v>
      </c>
      <c r="I104">
        <f t="shared" si="33"/>
        <v>0.8462360723543999</v>
      </c>
      <c r="J104">
        <f t="shared" si="34"/>
        <v>0.13037150955616666</v>
      </c>
      <c r="K104" s="4">
        <f t="shared" si="35"/>
        <v>0.69194180172389996</v>
      </c>
      <c r="L104" s="4">
        <f t="shared" si="36"/>
        <v>-2.3922761074333304E-2</v>
      </c>
      <c r="M104">
        <v>292.5</v>
      </c>
      <c r="N104">
        <f t="shared" si="37"/>
        <v>0.14605052962499995</v>
      </c>
      <c r="O104">
        <f t="shared" si="38"/>
        <v>0.8010227862</v>
      </c>
      <c r="P104">
        <f t="shared" si="39"/>
        <v>0.12340593037500001</v>
      </c>
      <c r="Q104" s="4">
        <f t="shared" si="40"/>
        <v>0.65497225657500002</v>
      </c>
      <c r="R104" s="4">
        <f t="shared" si="41"/>
        <v>-2.2644599249999939E-2</v>
      </c>
      <c r="S104">
        <v>290.51</v>
      </c>
      <c r="T104">
        <f t="shared" si="42"/>
        <v>0.14505688670549996</v>
      </c>
      <c r="U104">
        <f t="shared" si="43"/>
        <v>0.79557309271439991</v>
      </c>
      <c r="V104">
        <f t="shared" si="44"/>
        <v>0.12256634814783333</v>
      </c>
      <c r="W104" s="4">
        <f t="shared" si="45"/>
        <v>0.65051620600889992</v>
      </c>
      <c r="X104" s="4">
        <f t="shared" si="46"/>
        <v>-2.2490538557666626E-2</v>
      </c>
      <c r="Y104">
        <v>312</v>
      </c>
      <c r="Z104">
        <f t="shared" si="47"/>
        <v>0.15578723159999996</v>
      </c>
      <c r="AA104">
        <f t="shared" si="48"/>
        <v>0.85442430528000002</v>
      </c>
      <c r="AB104">
        <f t="shared" si="49"/>
        <v>0.13163299240000001</v>
      </c>
      <c r="AC104" s="4">
        <f t="shared" si="50"/>
        <v>0.69863707368000005</v>
      </c>
      <c r="AD104" s="4">
        <f t="shared" si="51"/>
        <v>-2.4154239199999955E-2</v>
      </c>
      <c r="AE104">
        <v>294.89999999999998</v>
      </c>
      <c r="AF104">
        <f t="shared" si="26"/>
        <v>0.14724889294499996</v>
      </c>
      <c r="AG104">
        <f t="shared" si="27"/>
        <v>0.80759528085599996</v>
      </c>
      <c r="AH104">
        <f t="shared" si="28"/>
        <v>0.12441849185499999</v>
      </c>
      <c r="AI104">
        <f t="shared" si="29"/>
        <v>0.66034638791099998</v>
      </c>
      <c r="AJ104" s="4">
        <f t="shared" si="30"/>
        <v>-2.2830401089999966E-2</v>
      </c>
    </row>
    <row r="105" spans="1:36" x14ac:dyDescent="0.3">
      <c r="A105" s="3">
        <v>44637</v>
      </c>
      <c r="B105">
        <v>0.44857000000000002</v>
      </c>
      <c r="C105">
        <v>0.41767399999999999</v>
      </c>
      <c r="D105">
        <v>0.3</v>
      </c>
      <c r="E105">
        <v>0.32979000000000003</v>
      </c>
      <c r="F105">
        <f t="shared" si="31"/>
        <v>0.31644</v>
      </c>
      <c r="G105">
        <v>347.49</v>
      </c>
      <c r="H105">
        <f t="shared" si="32"/>
        <v>0.17219857104450004</v>
      </c>
      <c r="I105">
        <f t="shared" si="33"/>
        <v>0.95178714010380017</v>
      </c>
      <c r="J105">
        <f t="shared" si="34"/>
        <v>0.15413287289399999</v>
      </c>
      <c r="K105" s="4">
        <f t="shared" si="35"/>
        <v>0.77958856905930007</v>
      </c>
      <c r="L105" s="4">
        <f t="shared" si="36"/>
        <v>-1.8065698150500048E-2</v>
      </c>
      <c r="M105">
        <v>314.91000000000003</v>
      </c>
      <c r="N105">
        <f t="shared" si="37"/>
        <v>0.15605356127550002</v>
      </c>
      <c r="O105">
        <f t="shared" si="38"/>
        <v>0.86254939218420013</v>
      </c>
      <c r="P105">
        <f t="shared" si="39"/>
        <v>0.139681668546</v>
      </c>
      <c r="Q105" s="4">
        <f t="shared" si="40"/>
        <v>0.70649583090870016</v>
      </c>
      <c r="R105" s="4">
        <f t="shared" si="41"/>
        <v>-1.6371892729500015E-2</v>
      </c>
      <c r="S105">
        <v>324.49</v>
      </c>
      <c r="T105">
        <f t="shared" si="42"/>
        <v>0.16080092756116668</v>
      </c>
      <c r="U105">
        <f t="shared" si="43"/>
        <v>0.88878934384380004</v>
      </c>
      <c r="V105">
        <f t="shared" si="44"/>
        <v>0.14393097909399999</v>
      </c>
      <c r="W105" s="4">
        <f t="shared" si="45"/>
        <v>0.72798841628263333</v>
      </c>
      <c r="X105" s="4">
        <f t="shared" si="46"/>
        <v>-1.686994846716669E-2</v>
      </c>
      <c r="Y105">
        <v>335.41</v>
      </c>
      <c r="Z105">
        <f t="shared" si="47"/>
        <v>0.16621233046716669</v>
      </c>
      <c r="AA105">
        <f t="shared" si="48"/>
        <v>0.91869960189420019</v>
      </c>
      <c r="AB105">
        <f t="shared" si="49"/>
        <v>0.148774660846</v>
      </c>
      <c r="AC105" s="4">
        <f t="shared" si="50"/>
        <v>0.75248727142703353</v>
      </c>
      <c r="AD105" s="4">
        <f t="shared" si="51"/>
        <v>-1.743766962116669E-2</v>
      </c>
      <c r="AE105">
        <v>317.16000000000003</v>
      </c>
      <c r="AF105">
        <f t="shared" si="26"/>
        <v>0.15716854813800002</v>
      </c>
      <c r="AG105">
        <f t="shared" si="27"/>
        <v>0.86871222007920013</v>
      </c>
      <c r="AH105">
        <f t="shared" si="28"/>
        <v>0.140679679896</v>
      </c>
      <c r="AI105">
        <f t="shared" si="29"/>
        <v>0.71154367194120005</v>
      </c>
      <c r="AJ105" s="4">
        <f t="shared" si="30"/>
        <v>-1.6488868242000021E-2</v>
      </c>
    </row>
    <row r="106" spans="1:36" x14ac:dyDescent="0.3">
      <c r="A106" s="3">
        <v>44638</v>
      </c>
      <c r="B106">
        <v>0.44657000000000002</v>
      </c>
      <c r="C106">
        <v>0.39036400000000004</v>
      </c>
      <c r="D106">
        <v>0.3</v>
      </c>
      <c r="E106">
        <v>0.30658000000000002</v>
      </c>
      <c r="F106">
        <f t="shared" si="31"/>
        <v>0.30363000000000001</v>
      </c>
      <c r="G106">
        <v>357.81</v>
      </c>
      <c r="H106">
        <f t="shared" si="32"/>
        <v>0.17717071282049995</v>
      </c>
      <c r="I106">
        <f t="shared" si="33"/>
        <v>0.97389774898920012</v>
      </c>
      <c r="J106">
        <f t="shared" si="34"/>
        <v>0.15780134830950002</v>
      </c>
      <c r="K106" s="4">
        <f t="shared" si="35"/>
        <v>0.79672703616870022</v>
      </c>
      <c r="L106" s="4">
        <f t="shared" si="36"/>
        <v>-1.9369364510999937E-2</v>
      </c>
      <c r="M106">
        <v>317.38</v>
      </c>
      <c r="N106">
        <f t="shared" si="37"/>
        <v>0.15715167500899996</v>
      </c>
      <c r="O106">
        <f t="shared" si="38"/>
        <v>0.8638541895816001</v>
      </c>
      <c r="P106">
        <f t="shared" si="39"/>
        <v>0.13997091173100001</v>
      </c>
      <c r="Q106" s="4">
        <f t="shared" si="40"/>
        <v>0.70670251457260014</v>
      </c>
      <c r="R106" s="4">
        <f t="shared" si="41"/>
        <v>-1.7180763277999944E-2</v>
      </c>
      <c r="S106">
        <v>336.06</v>
      </c>
      <c r="T106">
        <f t="shared" si="42"/>
        <v>0.16640113398299997</v>
      </c>
      <c r="U106">
        <f t="shared" si="43"/>
        <v>0.91469796127920011</v>
      </c>
      <c r="V106">
        <f t="shared" si="44"/>
        <v>0.14820916439700002</v>
      </c>
      <c r="W106" s="4">
        <f t="shared" si="45"/>
        <v>0.74829682729620017</v>
      </c>
      <c r="X106" s="4">
        <f t="shared" si="46"/>
        <v>-1.8191969585999945E-2</v>
      </c>
      <c r="Y106">
        <v>338.88</v>
      </c>
      <c r="Z106">
        <f t="shared" si="47"/>
        <v>0.16779746558399997</v>
      </c>
      <c r="AA106">
        <f t="shared" si="48"/>
        <v>0.92237351996160022</v>
      </c>
      <c r="AB106">
        <f t="shared" si="49"/>
        <v>0.14945284065600001</v>
      </c>
      <c r="AC106" s="4">
        <f t="shared" si="50"/>
        <v>0.75457605437760022</v>
      </c>
      <c r="AD106" s="4">
        <f t="shared" si="51"/>
        <v>-1.8344624927999958E-2</v>
      </c>
      <c r="AE106">
        <v>320.38</v>
      </c>
      <c r="AF106">
        <f t="shared" si="26"/>
        <v>0.15863713415899997</v>
      </c>
      <c r="AG106">
        <f t="shared" si="27"/>
        <v>0.87201967754160015</v>
      </c>
      <c r="AH106">
        <f t="shared" si="28"/>
        <v>0.14129397158100002</v>
      </c>
      <c r="AI106">
        <f t="shared" si="29"/>
        <v>0.71338254338260021</v>
      </c>
      <c r="AJ106" s="4">
        <f t="shared" si="30"/>
        <v>-1.7343162577999949E-2</v>
      </c>
    </row>
    <row r="107" spans="1:36" x14ac:dyDescent="0.3">
      <c r="A107" s="3">
        <v>44641</v>
      </c>
      <c r="B107">
        <v>0.44400000000000001</v>
      </c>
      <c r="C107">
        <v>0.396146</v>
      </c>
      <c r="D107">
        <v>0.28999999999999998</v>
      </c>
      <c r="E107">
        <v>0.30597000000000002</v>
      </c>
      <c r="F107">
        <f t="shared" si="31"/>
        <v>0.29881000000000002</v>
      </c>
      <c r="G107">
        <v>375.84</v>
      </c>
      <c r="H107">
        <f t="shared" si="32"/>
        <v>0.18590675039999996</v>
      </c>
      <c r="I107">
        <f t="shared" si="33"/>
        <v>1.0243413889632</v>
      </c>
      <c r="J107">
        <f t="shared" si="34"/>
        <v>0.16539364749599997</v>
      </c>
      <c r="K107" s="4">
        <f t="shared" si="35"/>
        <v>0.83843463856320011</v>
      </c>
      <c r="L107" s="4">
        <f t="shared" si="36"/>
        <v>-2.0513102903999991E-2</v>
      </c>
      <c r="M107">
        <v>330.41</v>
      </c>
      <c r="N107">
        <f t="shared" si="37"/>
        <v>0.16343510376666667</v>
      </c>
      <c r="O107">
        <f t="shared" si="38"/>
        <v>0.90052319691180005</v>
      </c>
      <c r="P107">
        <f t="shared" si="39"/>
        <v>0.14540154073316666</v>
      </c>
      <c r="Q107" s="4">
        <f t="shared" si="40"/>
        <v>0.73708809314513335</v>
      </c>
      <c r="R107" s="4">
        <f t="shared" si="41"/>
        <v>-1.8033563033500011E-2</v>
      </c>
      <c r="S107">
        <v>356.34</v>
      </c>
      <c r="T107">
        <f t="shared" si="42"/>
        <v>0.17626120539999998</v>
      </c>
      <c r="U107">
        <f t="shared" si="43"/>
        <v>0.97119468535319997</v>
      </c>
      <c r="V107">
        <f t="shared" si="44"/>
        <v>0.15681239982099998</v>
      </c>
      <c r="W107" s="4">
        <f t="shared" si="45"/>
        <v>0.79493347995319996</v>
      </c>
      <c r="X107" s="4">
        <f t="shared" si="46"/>
        <v>-1.9448805579E-2</v>
      </c>
      <c r="Y107">
        <v>351.16</v>
      </c>
      <c r="Z107">
        <f t="shared" si="47"/>
        <v>0.17369895293333334</v>
      </c>
      <c r="AA107">
        <f t="shared" si="48"/>
        <v>0.95707674049680014</v>
      </c>
      <c r="AB107">
        <f t="shared" si="49"/>
        <v>0.15453286838733332</v>
      </c>
      <c r="AC107" s="4">
        <f t="shared" si="50"/>
        <v>0.78337778756346677</v>
      </c>
      <c r="AD107" s="4">
        <f t="shared" si="51"/>
        <v>-1.9166084546000023E-2</v>
      </c>
      <c r="AE107">
        <v>332.66</v>
      </c>
      <c r="AF107">
        <f t="shared" si="26"/>
        <v>0.16454805126666666</v>
      </c>
      <c r="AG107">
        <f t="shared" si="27"/>
        <v>0.90665550886680024</v>
      </c>
      <c r="AH107">
        <f t="shared" si="28"/>
        <v>0.14639168469566666</v>
      </c>
      <c r="AI107">
        <f t="shared" si="29"/>
        <v>0.74210745760013364</v>
      </c>
      <c r="AJ107" s="4">
        <f t="shared" si="30"/>
        <v>-1.8156366571000004E-2</v>
      </c>
    </row>
    <row r="108" spans="1:36" x14ac:dyDescent="0.3">
      <c r="A108" s="3">
        <v>44642</v>
      </c>
      <c r="B108">
        <v>0.45485999999999999</v>
      </c>
      <c r="C108">
        <v>0.41211599999999993</v>
      </c>
      <c r="D108">
        <v>0.28000000000000003</v>
      </c>
      <c r="E108">
        <v>0.31209999999999999</v>
      </c>
      <c r="F108">
        <f t="shared" si="31"/>
        <v>0.29770999999999997</v>
      </c>
      <c r="G108">
        <v>377.42</v>
      </c>
      <c r="H108">
        <f t="shared" si="32"/>
        <v>0.1875012118046667</v>
      </c>
      <c r="I108">
        <f t="shared" si="33"/>
        <v>1.0324448950536</v>
      </c>
      <c r="J108">
        <f t="shared" si="34"/>
        <v>0.16600660812633333</v>
      </c>
      <c r="K108" s="4">
        <f t="shared" si="35"/>
        <v>0.84494368324893332</v>
      </c>
      <c r="L108" s="4">
        <f t="shared" si="36"/>
        <v>-2.1494603678333363E-2</v>
      </c>
      <c r="M108">
        <v>326.07</v>
      </c>
      <c r="N108">
        <f t="shared" si="37"/>
        <v>0.16199067387299998</v>
      </c>
      <c r="O108">
        <f t="shared" si="38"/>
        <v>0.89197527139559996</v>
      </c>
      <c r="P108">
        <f t="shared" si="39"/>
        <v>0.14342052544049999</v>
      </c>
      <c r="Q108" s="4">
        <f t="shared" si="40"/>
        <v>0.72998459752260003</v>
      </c>
      <c r="R108" s="4">
        <f t="shared" si="41"/>
        <v>-1.8570148432499989E-2</v>
      </c>
      <c r="S108">
        <v>361.92</v>
      </c>
      <c r="T108">
        <f t="shared" si="42"/>
        <v>0.17980085468800003</v>
      </c>
      <c r="U108">
        <f t="shared" si="43"/>
        <v>0.9900441323136</v>
      </c>
      <c r="V108">
        <f t="shared" si="44"/>
        <v>0.15918899796800001</v>
      </c>
      <c r="W108" s="4">
        <f t="shared" si="45"/>
        <v>0.8102432776256</v>
      </c>
      <c r="X108" s="4">
        <f t="shared" si="46"/>
        <v>-2.0611856720000016E-2</v>
      </c>
      <c r="Y108">
        <v>345.07</v>
      </c>
      <c r="Z108">
        <f t="shared" si="47"/>
        <v>0.17142982130633333</v>
      </c>
      <c r="AA108">
        <f t="shared" si="48"/>
        <v>0.94395039991559992</v>
      </c>
      <c r="AB108">
        <f t="shared" si="49"/>
        <v>0.15177759595716664</v>
      </c>
      <c r="AC108" s="4">
        <f t="shared" si="50"/>
        <v>0.77252057860926659</v>
      </c>
      <c r="AD108" s="4">
        <f t="shared" si="51"/>
        <v>-1.9652225349166691E-2</v>
      </c>
      <c r="AE108">
        <v>326.57</v>
      </c>
      <c r="AF108">
        <f t="shared" si="26"/>
        <v>0.16223907248966665</v>
      </c>
      <c r="AG108">
        <f t="shared" si="27"/>
        <v>0.89334303793559999</v>
      </c>
      <c r="AH108">
        <f t="shared" si="28"/>
        <v>0.14364044834883333</v>
      </c>
      <c r="AI108">
        <f t="shared" si="29"/>
        <v>0.73110396544593337</v>
      </c>
      <c r="AJ108" s="4">
        <f t="shared" si="30"/>
        <v>-1.8598624140833325E-2</v>
      </c>
    </row>
    <row r="109" spans="1:36" x14ac:dyDescent="0.3">
      <c r="A109" s="3">
        <v>44643</v>
      </c>
      <c r="B109">
        <v>0.45656999999999998</v>
      </c>
      <c r="C109">
        <v>0.43297999999999998</v>
      </c>
      <c r="D109">
        <v>0.27</v>
      </c>
      <c r="E109">
        <v>0.31668000000000002</v>
      </c>
      <c r="F109">
        <f t="shared" si="31"/>
        <v>0.29575000000000001</v>
      </c>
      <c r="G109">
        <v>404.23</v>
      </c>
      <c r="H109">
        <f t="shared" si="32"/>
        <v>0.20095744023483333</v>
      </c>
      <c r="I109">
        <f t="shared" si="33"/>
        <v>1.1110978654020003</v>
      </c>
      <c r="J109">
        <f t="shared" si="34"/>
        <v>0.17764173679583334</v>
      </c>
      <c r="K109" s="4">
        <f t="shared" si="35"/>
        <v>0.91014042516716698</v>
      </c>
      <c r="L109" s="4">
        <f t="shared" si="36"/>
        <v>-2.3315703438999996E-2</v>
      </c>
      <c r="M109">
        <v>337.37</v>
      </c>
      <c r="N109">
        <f t="shared" si="37"/>
        <v>0.16771890164516665</v>
      </c>
      <c r="O109">
        <f t="shared" si="38"/>
        <v>0.92732129443800004</v>
      </c>
      <c r="P109">
        <f t="shared" si="39"/>
        <v>0.14825963620416668</v>
      </c>
      <c r="Q109" s="4">
        <f t="shared" si="40"/>
        <v>0.75960239279283337</v>
      </c>
      <c r="R109" s="4">
        <f t="shared" si="41"/>
        <v>-1.9459265440999962E-2</v>
      </c>
      <c r="S109">
        <v>392.48</v>
      </c>
      <c r="T109">
        <f t="shared" si="42"/>
        <v>0.19511608773066669</v>
      </c>
      <c r="U109">
        <f t="shared" si="43"/>
        <v>1.0788009059520003</v>
      </c>
      <c r="V109">
        <f t="shared" si="44"/>
        <v>0.17247811606666666</v>
      </c>
      <c r="W109" s="4">
        <f t="shared" si="45"/>
        <v>0.8836848182213336</v>
      </c>
      <c r="X109" s="4">
        <f t="shared" si="46"/>
        <v>-2.2637971664000028E-2</v>
      </c>
      <c r="Y109">
        <v>354.62</v>
      </c>
      <c r="Z109">
        <f t="shared" si="47"/>
        <v>0.17629450425766666</v>
      </c>
      <c r="AA109">
        <f t="shared" si="48"/>
        <v>0.97473597958800007</v>
      </c>
      <c r="AB109">
        <f t="shared" si="49"/>
        <v>0.15584027089166666</v>
      </c>
      <c r="AC109" s="4">
        <f t="shared" si="50"/>
        <v>0.79844147533033338</v>
      </c>
      <c r="AD109" s="4">
        <f t="shared" si="51"/>
        <v>-2.0454233365999996E-2</v>
      </c>
      <c r="AE109">
        <v>338.62</v>
      </c>
      <c r="AF109">
        <f t="shared" si="26"/>
        <v>0.16834032212433334</v>
      </c>
      <c r="AG109">
        <f t="shared" si="27"/>
        <v>0.93075714118800001</v>
      </c>
      <c r="AH109">
        <f t="shared" si="28"/>
        <v>0.14880895755833332</v>
      </c>
      <c r="AI109">
        <f t="shared" si="29"/>
        <v>0.76241681906366665</v>
      </c>
      <c r="AJ109" s="4">
        <f t="shared" si="30"/>
        <v>-1.953136456600002E-2</v>
      </c>
    </row>
    <row r="110" spans="1:36" x14ac:dyDescent="0.3">
      <c r="A110" s="3">
        <v>44644</v>
      </c>
      <c r="B110">
        <v>0.44713999999999998</v>
      </c>
      <c r="C110">
        <v>0.43237599999999998</v>
      </c>
      <c r="D110">
        <v>0.27</v>
      </c>
      <c r="E110">
        <v>0.30993999999999999</v>
      </c>
      <c r="F110">
        <f t="shared" si="31"/>
        <v>0.29204000000000002</v>
      </c>
      <c r="G110">
        <v>398.84</v>
      </c>
      <c r="H110">
        <f t="shared" si="32"/>
        <v>0.19753193132399999</v>
      </c>
      <c r="I110">
        <f t="shared" si="33"/>
        <v>1.0961307276192001</v>
      </c>
      <c r="J110">
        <f t="shared" si="34"/>
        <v>0.17497958999733335</v>
      </c>
      <c r="K110" s="4">
        <f t="shared" si="35"/>
        <v>0.89859879629520001</v>
      </c>
      <c r="L110" s="4">
        <f t="shared" si="36"/>
        <v>-2.2552341326666642E-2</v>
      </c>
      <c r="M110">
        <v>331.47</v>
      </c>
      <c r="N110">
        <f t="shared" si="37"/>
        <v>0.164165854167</v>
      </c>
      <c r="O110">
        <f t="shared" si="38"/>
        <v>0.91097796681360022</v>
      </c>
      <c r="P110">
        <f t="shared" si="39"/>
        <v>0.14542293826200003</v>
      </c>
      <c r="Q110" s="4">
        <f t="shared" si="40"/>
        <v>0.74681211264660019</v>
      </c>
      <c r="R110" s="4">
        <f t="shared" si="41"/>
        <v>-1.8742915904999963E-2</v>
      </c>
      <c r="S110">
        <v>405.3</v>
      </c>
      <c r="T110">
        <f t="shared" si="42"/>
        <v>0.20073135033</v>
      </c>
      <c r="U110">
        <f t="shared" si="43"/>
        <v>1.1138847254640001</v>
      </c>
      <c r="V110">
        <f t="shared" si="44"/>
        <v>0.17781372938000001</v>
      </c>
      <c r="W110" s="4">
        <f t="shared" si="45"/>
        <v>0.91315337513400008</v>
      </c>
      <c r="X110" s="4">
        <f t="shared" si="46"/>
        <v>-2.2917620949999995E-2</v>
      </c>
      <c r="Y110">
        <v>348.22</v>
      </c>
      <c r="Z110">
        <f t="shared" si="47"/>
        <v>0.172461561342</v>
      </c>
      <c r="AA110">
        <f t="shared" si="48"/>
        <v>0.9570119395536002</v>
      </c>
      <c r="AB110">
        <f t="shared" si="49"/>
        <v>0.15277151947866668</v>
      </c>
      <c r="AC110" s="4">
        <f t="shared" si="50"/>
        <v>0.78455037821160023</v>
      </c>
      <c r="AD110" s="4">
        <f t="shared" si="51"/>
        <v>-1.9690041863333313E-2</v>
      </c>
      <c r="AE110">
        <v>332.22</v>
      </c>
      <c r="AF110">
        <f t="shared" si="26"/>
        <v>0.16453730374200001</v>
      </c>
      <c r="AG110">
        <f t="shared" si="27"/>
        <v>0.91303918947360019</v>
      </c>
      <c r="AH110">
        <f t="shared" si="28"/>
        <v>0.145751979212</v>
      </c>
      <c r="AI110">
        <f t="shared" si="29"/>
        <v>0.74850188573160015</v>
      </c>
      <c r="AJ110" s="4">
        <f t="shared" si="30"/>
        <v>-1.8785324530000008E-2</v>
      </c>
    </row>
    <row r="111" spans="1:36" x14ac:dyDescent="0.3">
      <c r="A111" s="3">
        <v>44645</v>
      </c>
      <c r="B111">
        <v>0.44513999999999998</v>
      </c>
      <c r="C111">
        <v>0.43203599999999998</v>
      </c>
      <c r="D111">
        <v>0.28000000000000003</v>
      </c>
      <c r="E111">
        <v>0.30403999999999998</v>
      </c>
      <c r="F111">
        <f t="shared" si="31"/>
        <v>0.29326000000000002</v>
      </c>
      <c r="G111">
        <v>387.62</v>
      </c>
      <c r="H111">
        <f t="shared" si="32"/>
        <v>0.19182128974866661</v>
      </c>
      <c r="I111">
        <f t="shared" si="33"/>
        <v>1.0652118084216</v>
      </c>
      <c r="J111">
        <f t="shared" si="34"/>
        <v>0.17015092850466668</v>
      </c>
      <c r="K111" s="4">
        <f t="shared" si="35"/>
        <v>0.87339051867293338</v>
      </c>
      <c r="L111" s="4">
        <f t="shared" si="36"/>
        <v>-2.167036124399993E-2</v>
      </c>
      <c r="M111">
        <v>337.38</v>
      </c>
      <c r="N111">
        <f t="shared" si="37"/>
        <v>0.16695904941799997</v>
      </c>
      <c r="O111">
        <f t="shared" si="38"/>
        <v>0.92714813457839984</v>
      </c>
      <c r="P111">
        <f t="shared" si="39"/>
        <v>0.14809741566200002</v>
      </c>
      <c r="Q111" s="4">
        <f t="shared" si="40"/>
        <v>0.76018908516039985</v>
      </c>
      <c r="R111" s="4">
        <f t="shared" si="41"/>
        <v>-1.8861633755999946E-2</v>
      </c>
      <c r="S111">
        <v>400.12</v>
      </c>
      <c r="T111">
        <f t="shared" si="42"/>
        <v>0.19800715766533328</v>
      </c>
      <c r="U111">
        <f t="shared" si="43"/>
        <v>1.0995628419215999</v>
      </c>
      <c r="V111">
        <f t="shared" si="44"/>
        <v>0.17563796892133335</v>
      </c>
      <c r="W111" s="4">
        <f t="shared" si="45"/>
        <v>0.90155568425626664</v>
      </c>
      <c r="X111" s="4">
        <f t="shared" si="46"/>
        <v>-2.2369188743999929E-2</v>
      </c>
      <c r="Y111">
        <v>354.63</v>
      </c>
      <c r="Z111">
        <f t="shared" si="47"/>
        <v>0.17549554714299995</v>
      </c>
      <c r="AA111">
        <f t="shared" si="48"/>
        <v>0.97455256080839991</v>
      </c>
      <c r="AB111">
        <f t="shared" si="49"/>
        <v>0.15566953143699999</v>
      </c>
      <c r="AC111" s="4">
        <f t="shared" si="50"/>
        <v>0.79905701366539994</v>
      </c>
      <c r="AD111" s="4">
        <f t="shared" si="51"/>
        <v>-1.9826015705999955E-2</v>
      </c>
      <c r="AE111">
        <v>336.88</v>
      </c>
      <c r="AF111">
        <f t="shared" si="26"/>
        <v>0.16671161470133328</v>
      </c>
      <c r="AG111">
        <f t="shared" si="27"/>
        <v>0.92577409323839988</v>
      </c>
      <c r="AH111">
        <f t="shared" si="28"/>
        <v>0.14787793404533334</v>
      </c>
      <c r="AI111">
        <f t="shared" si="29"/>
        <v>0.75906247853706654</v>
      </c>
      <c r="AJ111" s="4">
        <f t="shared" si="30"/>
        <v>-1.883368065599994E-2</v>
      </c>
    </row>
    <row r="112" spans="1:36" x14ac:dyDescent="0.3">
      <c r="A112" s="3">
        <v>44648</v>
      </c>
      <c r="B112">
        <v>0.44943</v>
      </c>
      <c r="C112">
        <v>0.44037599999999999</v>
      </c>
      <c r="D112">
        <v>0.28000000000000003</v>
      </c>
      <c r="E112">
        <v>0.30653999999999998</v>
      </c>
      <c r="F112">
        <f t="shared" si="31"/>
        <v>0.29464000000000001</v>
      </c>
      <c r="G112">
        <v>355.57</v>
      </c>
      <c r="H112">
        <f t="shared" si="32"/>
        <v>0.17626326114483334</v>
      </c>
      <c r="I112">
        <f t="shared" si="33"/>
        <v>0.97900399442160013</v>
      </c>
      <c r="J112">
        <f t="shared" si="34"/>
        <v>0.15617947638533333</v>
      </c>
      <c r="K112" s="4">
        <f t="shared" si="35"/>
        <v>0.80274073327676676</v>
      </c>
      <c r="L112" s="4">
        <f t="shared" si="36"/>
        <v>-2.0083784759500012E-2</v>
      </c>
      <c r="M112">
        <v>310.87</v>
      </c>
      <c r="N112">
        <f t="shared" si="37"/>
        <v>0.15410456447983334</v>
      </c>
      <c r="O112">
        <f t="shared" si="38"/>
        <v>0.85592983588560012</v>
      </c>
      <c r="P112">
        <f t="shared" si="39"/>
        <v>0.13654558546533335</v>
      </c>
      <c r="Q112" s="4">
        <f t="shared" si="40"/>
        <v>0.70182527140576678</v>
      </c>
      <c r="R112" s="4">
        <f t="shared" si="41"/>
        <v>-1.7558979014499987E-2</v>
      </c>
      <c r="S112">
        <v>369.57</v>
      </c>
      <c r="T112">
        <f t="shared" si="42"/>
        <v>0.18320334511149999</v>
      </c>
      <c r="U112">
        <f t="shared" si="43"/>
        <v>1.0175507107416002</v>
      </c>
      <c r="V112">
        <f t="shared" si="44"/>
        <v>0.16232879345200002</v>
      </c>
      <c r="W112" s="4">
        <f t="shared" si="45"/>
        <v>0.83434736563010015</v>
      </c>
      <c r="X112" s="4">
        <f t="shared" si="46"/>
        <v>-2.0874551659499974E-2</v>
      </c>
      <c r="Y112">
        <v>330.87</v>
      </c>
      <c r="Z112">
        <f t="shared" si="47"/>
        <v>0.16401897014650002</v>
      </c>
      <c r="AA112">
        <f t="shared" si="48"/>
        <v>0.91099657348560004</v>
      </c>
      <c r="AB112">
        <f t="shared" si="49"/>
        <v>0.14533032413200003</v>
      </c>
      <c r="AC112" s="4">
        <f t="shared" si="50"/>
        <v>0.74697760333910002</v>
      </c>
      <c r="AD112" s="4">
        <f t="shared" si="51"/>
        <v>-1.8688646014499988E-2</v>
      </c>
      <c r="AE112">
        <v>313.12</v>
      </c>
      <c r="AF112">
        <f t="shared" si="26"/>
        <v>0.15521993511733334</v>
      </c>
      <c r="AG112">
        <f t="shared" si="27"/>
        <v>0.86212484386560007</v>
      </c>
      <c r="AH112">
        <f t="shared" si="28"/>
        <v>0.13753386856533337</v>
      </c>
      <c r="AI112">
        <f t="shared" si="29"/>
        <v>0.70690490874826672</v>
      </c>
      <c r="AJ112" s="4">
        <f t="shared" si="30"/>
        <v>-1.7686066551999974E-2</v>
      </c>
    </row>
    <row r="113" spans="1:36" x14ac:dyDescent="0.3">
      <c r="A113" s="3">
        <v>44649</v>
      </c>
      <c r="B113">
        <v>0.45743</v>
      </c>
      <c r="C113">
        <v>0.44799600000000001</v>
      </c>
      <c r="D113">
        <v>0.28000000000000003</v>
      </c>
      <c r="E113">
        <v>0.31258000000000002</v>
      </c>
      <c r="F113">
        <f t="shared" si="31"/>
        <v>0.29798000000000002</v>
      </c>
      <c r="G113">
        <v>348.42</v>
      </c>
      <c r="H113">
        <f t="shared" si="32"/>
        <v>0.17327168751899999</v>
      </c>
      <c r="I113">
        <f t="shared" si="33"/>
        <v>0.9609902607816001</v>
      </c>
      <c r="J113">
        <f t="shared" si="34"/>
        <v>0.15326973733399998</v>
      </c>
      <c r="K113" s="4">
        <f t="shared" si="35"/>
        <v>0.78771857326260009</v>
      </c>
      <c r="L113" s="4">
        <f t="shared" si="36"/>
        <v>-2.0001950185000006E-2</v>
      </c>
      <c r="M113">
        <v>310.42</v>
      </c>
      <c r="N113">
        <f t="shared" si="37"/>
        <v>0.154374023419</v>
      </c>
      <c r="O113">
        <f t="shared" si="38"/>
        <v>0.85618103654160016</v>
      </c>
      <c r="P113">
        <f t="shared" si="39"/>
        <v>0.13655356140066666</v>
      </c>
      <c r="Q113" s="4">
        <f t="shared" si="40"/>
        <v>0.70180701312260019</v>
      </c>
      <c r="R113" s="4">
        <f t="shared" si="41"/>
        <v>-1.7820462018333344E-2</v>
      </c>
      <c r="S113">
        <v>362.17</v>
      </c>
      <c r="T113">
        <f t="shared" si="42"/>
        <v>0.18010965808150001</v>
      </c>
      <c r="U113">
        <f t="shared" si="43"/>
        <v>0.99891465113160005</v>
      </c>
      <c r="V113">
        <f t="shared" si="44"/>
        <v>0.15931835362566665</v>
      </c>
      <c r="W113" s="4">
        <f t="shared" si="45"/>
        <v>0.81880499305010002</v>
      </c>
      <c r="X113" s="4">
        <f t="shared" si="46"/>
        <v>-2.0791304455833354E-2</v>
      </c>
      <c r="Y113">
        <v>329.17</v>
      </c>
      <c r="Z113">
        <f t="shared" si="47"/>
        <v>0.16369852873150001</v>
      </c>
      <c r="AA113">
        <f t="shared" si="48"/>
        <v>0.9078961142916</v>
      </c>
      <c r="AB113">
        <f t="shared" si="49"/>
        <v>0.14480167452566667</v>
      </c>
      <c r="AC113" s="4">
        <f t="shared" si="50"/>
        <v>0.74419758556009996</v>
      </c>
      <c r="AD113" s="4">
        <f t="shared" si="51"/>
        <v>-1.8896854205833341E-2</v>
      </c>
      <c r="AE113">
        <v>311.42</v>
      </c>
      <c r="AF113">
        <f t="shared" si="26"/>
        <v>0.154871330369</v>
      </c>
      <c r="AG113">
        <f t="shared" si="27"/>
        <v>0.85893917402160014</v>
      </c>
      <c r="AH113">
        <f t="shared" si="28"/>
        <v>0.13699346076733332</v>
      </c>
      <c r="AI113">
        <f t="shared" si="29"/>
        <v>0.70406784365260011</v>
      </c>
      <c r="AJ113" s="4">
        <f t="shared" si="30"/>
        <v>-1.7877869601666679E-2</v>
      </c>
    </row>
    <row r="114" spans="1:36" x14ac:dyDescent="0.3">
      <c r="A114" s="3">
        <v>44650</v>
      </c>
      <c r="B114">
        <v>0.45513999999999999</v>
      </c>
      <c r="C114">
        <v>0.44367200000000001</v>
      </c>
      <c r="D114">
        <v>0.27</v>
      </c>
      <c r="E114">
        <v>0.30552000000000001</v>
      </c>
      <c r="F114">
        <f t="shared" si="31"/>
        <v>0.28960000000000002</v>
      </c>
      <c r="G114">
        <v>353.95</v>
      </c>
      <c r="H114">
        <f t="shared" si="32"/>
        <v>0.17586103676166662</v>
      </c>
      <c r="I114">
        <f t="shared" si="33"/>
        <v>0.97527855877199998</v>
      </c>
      <c r="J114">
        <f t="shared" si="34"/>
        <v>0.15511410413333332</v>
      </c>
      <c r="K114" s="4">
        <f t="shared" si="35"/>
        <v>0.79941752201033334</v>
      </c>
      <c r="L114" s="4">
        <f t="shared" si="36"/>
        <v>-2.0746932628333298E-2</v>
      </c>
      <c r="M114">
        <v>321.64</v>
      </c>
      <c r="N114">
        <f t="shared" si="37"/>
        <v>0.15980772387066663</v>
      </c>
      <c r="O114">
        <f t="shared" si="38"/>
        <v>0.88625115311040004</v>
      </c>
      <c r="P114">
        <f t="shared" si="39"/>
        <v>0.14095465589333331</v>
      </c>
      <c r="Q114" s="4">
        <f t="shared" si="40"/>
        <v>0.72644342923973337</v>
      </c>
      <c r="R114" s="4">
        <f t="shared" si="41"/>
        <v>-1.8853067977333327E-2</v>
      </c>
      <c r="S114">
        <v>361.7</v>
      </c>
      <c r="T114">
        <f t="shared" si="42"/>
        <v>0.17971164570333331</v>
      </c>
      <c r="U114">
        <f t="shared" si="43"/>
        <v>0.99663301231200008</v>
      </c>
      <c r="V114">
        <f t="shared" si="44"/>
        <v>0.15851044346666665</v>
      </c>
      <c r="W114" s="4">
        <f t="shared" si="45"/>
        <v>0.81692136660866677</v>
      </c>
      <c r="X114" s="4">
        <f t="shared" si="46"/>
        <v>-2.1201202236666661E-2</v>
      </c>
      <c r="Y114">
        <v>339.89</v>
      </c>
      <c r="Z114">
        <f t="shared" si="47"/>
        <v>0.1688752868623333</v>
      </c>
      <c r="AA114">
        <f t="shared" si="48"/>
        <v>0.93653744693039997</v>
      </c>
      <c r="AB114">
        <f t="shared" si="49"/>
        <v>0.14895248722666665</v>
      </c>
      <c r="AC114" s="4">
        <f t="shared" si="50"/>
        <v>0.76766216006806665</v>
      </c>
      <c r="AD114" s="4">
        <f t="shared" si="51"/>
        <v>-1.9922799635666649E-2</v>
      </c>
      <c r="AE114">
        <v>322.14</v>
      </c>
      <c r="AF114">
        <f t="shared" si="26"/>
        <v>0.16005615025399997</v>
      </c>
      <c r="AG114">
        <f t="shared" si="27"/>
        <v>0.88762885979040007</v>
      </c>
      <c r="AH114">
        <f t="shared" si="28"/>
        <v>0.14117377455999999</v>
      </c>
      <c r="AI114">
        <f t="shared" si="29"/>
        <v>0.72757270953640008</v>
      </c>
      <c r="AJ114" s="4">
        <f t="shared" si="30"/>
        <v>-1.8882375693999975E-2</v>
      </c>
    </row>
    <row r="115" spans="1:36" x14ac:dyDescent="0.3">
      <c r="A115" s="3">
        <v>44651</v>
      </c>
      <c r="B115">
        <v>0.45200000000000001</v>
      </c>
      <c r="C115">
        <v>0.451488</v>
      </c>
      <c r="D115">
        <v>0.28999999999999998</v>
      </c>
      <c r="E115">
        <v>0.3024</v>
      </c>
      <c r="F115">
        <f t="shared" si="31"/>
        <v>0.29683999999999999</v>
      </c>
      <c r="G115">
        <v>343.84</v>
      </c>
      <c r="H115">
        <f t="shared" si="32"/>
        <v>0.17062372319999997</v>
      </c>
      <c r="I115">
        <f t="shared" si="33"/>
        <v>0.9491144253696</v>
      </c>
      <c r="J115">
        <f t="shared" si="34"/>
        <v>0.15117725601066664</v>
      </c>
      <c r="K115" s="4">
        <f t="shared" si="35"/>
        <v>0.77849070216960004</v>
      </c>
      <c r="L115" s="4">
        <f t="shared" si="36"/>
        <v>-1.9446467189333322E-2</v>
      </c>
      <c r="M115">
        <v>309.08999999999997</v>
      </c>
      <c r="N115">
        <f t="shared" si="37"/>
        <v>0.15337973069999997</v>
      </c>
      <c r="O115">
        <f t="shared" si="38"/>
        <v>0.85319269932959996</v>
      </c>
      <c r="P115">
        <f t="shared" si="39"/>
        <v>0.13589860999399997</v>
      </c>
      <c r="Q115" s="4">
        <f t="shared" si="40"/>
        <v>0.69981296862959996</v>
      </c>
      <c r="R115" s="4">
        <f t="shared" si="41"/>
        <v>-1.7481120705999997E-2</v>
      </c>
      <c r="S115">
        <v>361.09</v>
      </c>
      <c r="T115">
        <f t="shared" si="42"/>
        <v>0.17918369069999995</v>
      </c>
      <c r="U115">
        <f t="shared" si="43"/>
        <v>0.99673024620960005</v>
      </c>
      <c r="V115">
        <f t="shared" si="44"/>
        <v>0.15876161986066664</v>
      </c>
      <c r="W115" s="4">
        <f t="shared" si="45"/>
        <v>0.81754655550960009</v>
      </c>
      <c r="X115" s="4">
        <f t="shared" si="46"/>
        <v>-2.0422070839333312E-2</v>
      </c>
      <c r="Y115">
        <v>331.09</v>
      </c>
      <c r="Z115">
        <f t="shared" si="47"/>
        <v>0.16429679069999995</v>
      </c>
      <c r="AA115">
        <f t="shared" si="48"/>
        <v>0.91392012300959991</v>
      </c>
      <c r="AB115">
        <f t="shared" si="49"/>
        <v>0.14557142186066663</v>
      </c>
      <c r="AC115" s="4">
        <f t="shared" si="50"/>
        <v>0.74962333230959999</v>
      </c>
      <c r="AD115" s="4">
        <f t="shared" si="51"/>
        <v>-1.8725368839333317E-2</v>
      </c>
      <c r="AE115">
        <v>308.58999999999997</v>
      </c>
      <c r="AF115">
        <f t="shared" si="26"/>
        <v>0.15313161569999997</v>
      </c>
      <c r="AG115">
        <f t="shared" si="27"/>
        <v>0.85181253060959994</v>
      </c>
      <c r="AH115">
        <f t="shared" si="28"/>
        <v>0.13567877336066664</v>
      </c>
      <c r="AI115">
        <f t="shared" si="29"/>
        <v>0.69868091490959994</v>
      </c>
      <c r="AJ115" s="4">
        <f t="shared" si="30"/>
        <v>-1.7452842339333335E-2</v>
      </c>
    </row>
    <row r="116" spans="1:36" x14ac:dyDescent="0.3">
      <c r="A116" s="3">
        <v>44652</v>
      </c>
      <c r="B116">
        <v>0.43757000000000001</v>
      </c>
      <c r="C116">
        <v>0.44534000000000001</v>
      </c>
      <c r="D116">
        <v>0.3</v>
      </c>
      <c r="E116">
        <v>0.29327999999999999</v>
      </c>
      <c r="F116">
        <f t="shared" si="31"/>
        <v>0.29629</v>
      </c>
      <c r="G116">
        <v>356.9</v>
      </c>
      <c r="H116">
        <f t="shared" si="32"/>
        <v>0.17608305704499994</v>
      </c>
      <c r="I116">
        <f t="shared" si="33"/>
        <v>0.98378207297999987</v>
      </c>
      <c r="J116">
        <f t="shared" si="34"/>
        <v>0.15688045703166661</v>
      </c>
      <c r="K116" s="4">
        <f t="shared" si="35"/>
        <v>0.80769901593499993</v>
      </c>
      <c r="L116" s="4">
        <f t="shared" si="36"/>
        <v>-1.9202600013333321E-2</v>
      </c>
      <c r="M116">
        <v>310.60000000000002</v>
      </c>
      <c r="N116">
        <f t="shared" si="37"/>
        <v>0.15324011632999998</v>
      </c>
      <c r="O116">
        <f t="shared" si="38"/>
        <v>0.85615778052000002</v>
      </c>
      <c r="P116">
        <f t="shared" si="39"/>
        <v>0.13652863534333332</v>
      </c>
      <c r="Q116" s="4">
        <f t="shared" si="40"/>
        <v>0.70291766419000001</v>
      </c>
      <c r="R116" s="4">
        <f t="shared" si="41"/>
        <v>-1.6711480986666666E-2</v>
      </c>
      <c r="S116">
        <v>367.15</v>
      </c>
      <c r="T116">
        <f t="shared" si="42"/>
        <v>0.18114007955749994</v>
      </c>
      <c r="U116">
        <f t="shared" si="43"/>
        <v>1.0120358310299999</v>
      </c>
      <c r="V116">
        <f t="shared" si="44"/>
        <v>0.16138598991083331</v>
      </c>
      <c r="W116" s="4">
        <f t="shared" si="45"/>
        <v>0.83089575147249994</v>
      </c>
      <c r="X116" s="4">
        <f t="shared" si="46"/>
        <v>-1.9754089646666639E-2</v>
      </c>
      <c r="Y116">
        <v>332.35</v>
      </c>
      <c r="Z116">
        <f t="shared" si="47"/>
        <v>0.16397087141749997</v>
      </c>
      <c r="AA116">
        <f t="shared" si="48"/>
        <v>0.91611087687000015</v>
      </c>
      <c r="AB116">
        <f t="shared" si="49"/>
        <v>0.14608915633083333</v>
      </c>
      <c r="AC116" s="4">
        <f t="shared" si="50"/>
        <v>0.75214000545250015</v>
      </c>
      <c r="AD116" s="4">
        <f t="shared" si="51"/>
        <v>-1.7881715086666639E-2</v>
      </c>
      <c r="AE116">
        <v>309.25</v>
      </c>
      <c r="AF116">
        <f t="shared" si="26"/>
        <v>0.15257406946249996</v>
      </c>
      <c r="AG116">
        <f t="shared" si="27"/>
        <v>0.85243655384999995</v>
      </c>
      <c r="AH116">
        <f t="shared" si="28"/>
        <v>0.1359352236958333</v>
      </c>
      <c r="AI116">
        <f t="shared" si="29"/>
        <v>0.69986248438749998</v>
      </c>
      <c r="AJ116" s="4">
        <f t="shared" si="30"/>
        <v>-1.663884576666666E-2</v>
      </c>
    </row>
    <row r="117" spans="1:36" x14ac:dyDescent="0.3">
      <c r="A117" s="3">
        <v>44655</v>
      </c>
      <c r="B117">
        <v>0.42857000000000001</v>
      </c>
      <c r="C117">
        <v>0.46529199999999998</v>
      </c>
      <c r="D117">
        <v>0.3</v>
      </c>
      <c r="E117">
        <v>0.31046000000000001</v>
      </c>
      <c r="F117">
        <f t="shared" si="31"/>
        <v>0.30576999999999999</v>
      </c>
      <c r="G117">
        <v>372.11</v>
      </c>
      <c r="H117">
        <f t="shared" si="32"/>
        <v>0.18292296873550001</v>
      </c>
      <c r="I117">
        <f t="shared" si="33"/>
        <v>1.0303852268556</v>
      </c>
      <c r="J117">
        <f t="shared" si="34"/>
        <v>0.16426586948216668</v>
      </c>
      <c r="K117" s="4">
        <f t="shared" si="35"/>
        <v>0.8474622581200999</v>
      </c>
      <c r="L117" s="4">
        <f t="shared" si="36"/>
        <v>-1.8657099253333337E-2</v>
      </c>
      <c r="M117">
        <v>314.81</v>
      </c>
      <c r="N117">
        <f t="shared" si="37"/>
        <v>0.15475525997050002</v>
      </c>
      <c r="O117">
        <f t="shared" si="38"/>
        <v>0.87171958094759994</v>
      </c>
      <c r="P117">
        <f t="shared" si="39"/>
        <v>0.13897110631716666</v>
      </c>
      <c r="Q117" s="4">
        <f t="shared" si="40"/>
        <v>0.71696432097709994</v>
      </c>
      <c r="R117" s="4">
        <f t="shared" si="41"/>
        <v>-1.5784153653333355E-2</v>
      </c>
      <c r="S117">
        <v>381.36</v>
      </c>
      <c r="T117">
        <f t="shared" si="42"/>
        <v>0.18747011194800001</v>
      </c>
      <c r="U117">
        <f t="shared" si="43"/>
        <v>1.0559987909855999</v>
      </c>
      <c r="V117">
        <f t="shared" si="44"/>
        <v>0.16834923002800001</v>
      </c>
      <c r="W117" s="4">
        <f t="shared" si="45"/>
        <v>0.86852867903759989</v>
      </c>
      <c r="X117" s="4">
        <f t="shared" si="46"/>
        <v>-1.9120881919999999E-2</v>
      </c>
      <c r="Y117">
        <v>336.41</v>
      </c>
      <c r="Z117">
        <f t="shared" si="47"/>
        <v>0.16537345385050001</v>
      </c>
      <c r="AA117">
        <f t="shared" si="48"/>
        <v>0.93153071448359992</v>
      </c>
      <c r="AB117">
        <f t="shared" si="49"/>
        <v>0.14850630499716666</v>
      </c>
      <c r="AC117" s="4">
        <f t="shared" si="50"/>
        <v>0.76615726063309997</v>
      </c>
      <c r="AD117" s="4">
        <f t="shared" si="51"/>
        <v>-1.6867148853333347E-2</v>
      </c>
      <c r="AE117">
        <v>313.31</v>
      </c>
      <c r="AF117">
        <f t="shared" si="26"/>
        <v>0.15401788539549999</v>
      </c>
      <c r="AG117">
        <f t="shared" si="27"/>
        <v>0.86756603000759991</v>
      </c>
      <c r="AH117">
        <f t="shared" si="28"/>
        <v>0.13830893974216665</v>
      </c>
      <c r="AI117">
        <f t="shared" si="29"/>
        <v>0.71354814461209992</v>
      </c>
      <c r="AJ117" s="4">
        <f t="shared" si="30"/>
        <v>-1.5708945653333334E-2</v>
      </c>
    </row>
    <row r="118" spans="1:36" x14ac:dyDescent="0.3">
      <c r="A118" s="3">
        <v>44656</v>
      </c>
      <c r="B118">
        <v>0.44600000000000001</v>
      </c>
      <c r="C118">
        <v>0.500224</v>
      </c>
      <c r="D118">
        <v>0.3</v>
      </c>
      <c r="E118">
        <v>0.35848000000000002</v>
      </c>
      <c r="F118">
        <f t="shared" si="31"/>
        <v>0.33226</v>
      </c>
      <c r="G118">
        <v>368.07</v>
      </c>
      <c r="H118">
        <f t="shared" si="32"/>
        <v>0.18220937279999999</v>
      </c>
      <c r="I118">
        <f t="shared" si="33"/>
        <v>1.0272985050384</v>
      </c>
      <c r="J118">
        <f t="shared" si="34"/>
        <v>0.16441621874299997</v>
      </c>
      <c r="K118" s="4">
        <f t="shared" si="35"/>
        <v>0.84508913223839999</v>
      </c>
      <c r="L118" s="4">
        <f t="shared" si="36"/>
        <v>-1.7793154057000021E-2</v>
      </c>
      <c r="M118">
        <v>310.24</v>
      </c>
      <c r="N118">
        <f t="shared" si="37"/>
        <v>0.15358120959999999</v>
      </c>
      <c r="O118">
        <f t="shared" si="38"/>
        <v>0.86589259706879995</v>
      </c>
      <c r="P118">
        <f t="shared" si="39"/>
        <v>0.1385836599093333</v>
      </c>
      <c r="Q118" s="4">
        <f t="shared" si="40"/>
        <v>0.71231138746879996</v>
      </c>
      <c r="R118" s="4">
        <f t="shared" si="41"/>
        <v>-1.4997549690666689E-2</v>
      </c>
      <c r="S118">
        <v>370.32</v>
      </c>
      <c r="T118">
        <f t="shared" si="42"/>
        <v>0.18332321279999997</v>
      </c>
      <c r="U118">
        <f t="shared" si="43"/>
        <v>1.0335783475583999</v>
      </c>
      <c r="V118">
        <f t="shared" si="44"/>
        <v>0.16542128976799997</v>
      </c>
      <c r="W118" s="4">
        <f t="shared" si="45"/>
        <v>0.85025513475839998</v>
      </c>
      <c r="X118" s="4">
        <f t="shared" si="46"/>
        <v>-1.7901923032E-2</v>
      </c>
      <c r="Y118">
        <v>332.59</v>
      </c>
      <c r="Z118">
        <f t="shared" si="47"/>
        <v>0.16464535359999999</v>
      </c>
      <c r="AA118">
        <f t="shared" si="48"/>
        <v>0.92827236610079999</v>
      </c>
      <c r="AB118">
        <f t="shared" si="49"/>
        <v>0.1485673654243333</v>
      </c>
      <c r="AC118" s="4">
        <f t="shared" si="50"/>
        <v>0.76362701250080001</v>
      </c>
      <c r="AD118" s="4">
        <f t="shared" si="51"/>
        <v>-1.6077988175666691E-2</v>
      </c>
      <c r="AE118">
        <v>309.49</v>
      </c>
      <c r="AF118">
        <f t="shared" si="26"/>
        <v>0.15320992959999999</v>
      </c>
      <c r="AG118">
        <f t="shared" si="27"/>
        <v>0.86379931622879991</v>
      </c>
      <c r="AH118">
        <f t="shared" si="28"/>
        <v>0.13824863623433331</v>
      </c>
      <c r="AI118">
        <f t="shared" si="29"/>
        <v>0.71058938662879989</v>
      </c>
      <c r="AJ118" s="4">
        <f t="shared" si="30"/>
        <v>-1.4961293365666678E-2</v>
      </c>
    </row>
    <row r="119" spans="1:36" x14ac:dyDescent="0.3">
      <c r="A119" s="3">
        <v>44657</v>
      </c>
      <c r="B119">
        <v>0.45143</v>
      </c>
      <c r="C119">
        <v>0.51279399999999997</v>
      </c>
      <c r="D119">
        <v>0.3</v>
      </c>
      <c r="E119">
        <v>0.36501</v>
      </c>
      <c r="F119">
        <f t="shared" si="31"/>
        <v>0.33587</v>
      </c>
      <c r="G119">
        <v>350.02</v>
      </c>
      <c r="H119">
        <f t="shared" si="32"/>
        <v>0.17365085483899997</v>
      </c>
      <c r="I119">
        <f t="shared" si="33"/>
        <v>0.97969205620440003</v>
      </c>
      <c r="J119">
        <f t="shared" si="34"/>
        <v>0.15660392411766663</v>
      </c>
      <c r="K119" s="4">
        <f t="shared" si="35"/>
        <v>0.80604120136540003</v>
      </c>
      <c r="L119" s="4">
        <f t="shared" si="36"/>
        <v>-1.7046930721333342E-2</v>
      </c>
      <c r="M119">
        <v>298.87</v>
      </c>
      <c r="N119">
        <f t="shared" si="37"/>
        <v>0.1482744728465</v>
      </c>
      <c r="O119">
        <f t="shared" si="38"/>
        <v>0.83652524095140013</v>
      </c>
      <c r="P119">
        <f t="shared" si="39"/>
        <v>0.13371868693516664</v>
      </c>
      <c r="Q119" s="4">
        <f t="shared" si="40"/>
        <v>0.68825076810490016</v>
      </c>
      <c r="R119" s="4">
        <f t="shared" si="41"/>
        <v>-1.4555785911333358E-2</v>
      </c>
      <c r="S119">
        <v>342.02</v>
      </c>
      <c r="T119">
        <f t="shared" si="42"/>
        <v>0.16968191923899997</v>
      </c>
      <c r="U119">
        <f t="shared" si="43"/>
        <v>0.95730037444440008</v>
      </c>
      <c r="V119">
        <f t="shared" si="44"/>
        <v>0.15302461038433329</v>
      </c>
      <c r="W119" s="4">
        <f t="shared" si="45"/>
        <v>0.78761845520540008</v>
      </c>
      <c r="X119" s="4">
        <f t="shared" si="46"/>
        <v>-1.665730885466668E-2</v>
      </c>
      <c r="Y119">
        <v>319.72000000000003</v>
      </c>
      <c r="Z119">
        <f t="shared" si="47"/>
        <v>0.15861851125400001</v>
      </c>
      <c r="AA119">
        <f t="shared" si="48"/>
        <v>0.8948835615384001</v>
      </c>
      <c r="AB119">
        <f t="shared" si="49"/>
        <v>0.14304727335266668</v>
      </c>
      <c r="AC119" s="4">
        <f t="shared" si="50"/>
        <v>0.73626505028440015</v>
      </c>
      <c r="AD119" s="4">
        <f t="shared" si="51"/>
        <v>-1.5571237901333329E-2</v>
      </c>
      <c r="AE119">
        <v>296.62</v>
      </c>
      <c r="AF119">
        <f t="shared" si="26"/>
        <v>0.14715820970899998</v>
      </c>
      <c r="AG119">
        <f t="shared" si="27"/>
        <v>0.8302275804564001</v>
      </c>
      <c r="AH119">
        <f t="shared" si="28"/>
        <v>0.13271200494766666</v>
      </c>
      <c r="AI119">
        <f t="shared" si="29"/>
        <v>0.68306937074740015</v>
      </c>
      <c r="AJ119" s="4">
        <f t="shared" si="30"/>
        <v>-1.444620476133332E-2</v>
      </c>
    </row>
    <row r="120" spans="1:36" x14ac:dyDescent="0.3">
      <c r="A120" s="3">
        <v>44658</v>
      </c>
      <c r="B120">
        <v>0.48814000000000002</v>
      </c>
      <c r="C120">
        <v>0.54680600000000001</v>
      </c>
      <c r="D120">
        <v>0.3</v>
      </c>
      <c r="E120">
        <v>0.39846999999999999</v>
      </c>
      <c r="F120">
        <f t="shared" si="31"/>
        <v>0.35432999999999998</v>
      </c>
      <c r="G120">
        <v>340.28</v>
      </c>
      <c r="H120">
        <f t="shared" si="32"/>
        <v>0.17129619204133331</v>
      </c>
      <c r="I120">
        <f t="shared" si="33"/>
        <v>0.95972155377839996</v>
      </c>
      <c r="J120">
        <f t="shared" si="34"/>
        <v>0.15349195412599997</v>
      </c>
      <c r="K120" s="4">
        <f t="shared" si="35"/>
        <v>0.78842536173706668</v>
      </c>
      <c r="L120" s="4">
        <f t="shared" si="36"/>
        <v>-1.7804237915333337E-2</v>
      </c>
      <c r="M120">
        <v>297.73</v>
      </c>
      <c r="N120">
        <f t="shared" si="37"/>
        <v>0.14987661706966665</v>
      </c>
      <c r="O120">
        <f t="shared" si="38"/>
        <v>0.8397140537394</v>
      </c>
      <c r="P120">
        <f t="shared" si="39"/>
        <v>0.13429869372850001</v>
      </c>
      <c r="Q120" s="4">
        <f t="shared" si="40"/>
        <v>0.68983743666973329</v>
      </c>
      <c r="R120" s="4">
        <f t="shared" si="41"/>
        <v>-1.5577923341166644E-2</v>
      </c>
      <c r="S120">
        <v>332.03</v>
      </c>
      <c r="T120">
        <f t="shared" si="42"/>
        <v>0.16714316046633332</v>
      </c>
      <c r="U120">
        <f t="shared" si="43"/>
        <v>0.93645335459339984</v>
      </c>
      <c r="V120">
        <f t="shared" si="44"/>
        <v>0.14977058166349996</v>
      </c>
      <c r="W120" s="4">
        <f t="shared" si="45"/>
        <v>0.76931019412706658</v>
      </c>
      <c r="X120" s="4">
        <f t="shared" si="46"/>
        <v>-1.7372578802833355E-2</v>
      </c>
      <c r="Y120">
        <v>318.58</v>
      </c>
      <c r="Z120">
        <f t="shared" si="47"/>
        <v>0.16037246050466664</v>
      </c>
      <c r="AA120">
        <f t="shared" si="48"/>
        <v>0.89851913895239988</v>
      </c>
      <c r="AB120">
        <f t="shared" si="49"/>
        <v>0.14370361686099997</v>
      </c>
      <c r="AC120" s="4">
        <f t="shared" si="50"/>
        <v>0.7381466784477333</v>
      </c>
      <c r="AD120" s="4">
        <f t="shared" si="51"/>
        <v>-1.6668843643666664E-2</v>
      </c>
      <c r="AE120">
        <v>295.48</v>
      </c>
      <c r="AF120">
        <f t="shared" ref="AF120:AF183" si="52">(2.05+B120)/36000*17*AE120*0.42</f>
        <v>0.14874397209466667</v>
      </c>
      <c r="AG120">
        <f t="shared" ref="AG120:AG183" si="53">(3.93+C120)/36000*54*AE120*0.42</f>
        <v>0.83336818123440004</v>
      </c>
      <c r="AH120">
        <f t="shared" ref="AH120:AH183" si="54">(1.92+F120)/36000*17*AE120*0.42</f>
        <v>0.133283773966</v>
      </c>
      <c r="AI120">
        <f t="shared" ref="AI120:AI183" si="55">AG120-AF120</f>
        <v>0.68462420913973343</v>
      </c>
      <c r="AJ120" s="4">
        <f t="shared" ref="AJ120:AJ183" si="56">AH120-AF120</f>
        <v>-1.5460198128666669E-2</v>
      </c>
    </row>
    <row r="121" spans="1:36" x14ac:dyDescent="0.3">
      <c r="A121" s="3">
        <v>44659</v>
      </c>
      <c r="B121">
        <v>0.51400000000000001</v>
      </c>
      <c r="C121">
        <v>0.5620139999999999</v>
      </c>
      <c r="D121">
        <v>0.3</v>
      </c>
      <c r="E121">
        <v>0.41410999999999998</v>
      </c>
      <c r="F121">
        <f t="shared" si="31"/>
        <v>0.36296</v>
      </c>
      <c r="G121">
        <v>339.51</v>
      </c>
      <c r="H121">
        <f t="shared" si="32"/>
        <v>0.1726498886</v>
      </c>
      <c r="I121">
        <f t="shared" si="33"/>
        <v>0.96080271407820006</v>
      </c>
      <c r="J121">
        <f t="shared" si="34"/>
        <v>0.153725737004</v>
      </c>
      <c r="K121" s="4">
        <f t="shared" si="35"/>
        <v>0.78815282547820009</v>
      </c>
      <c r="L121" s="4">
        <f t="shared" si="36"/>
        <v>-1.8924151596E-2</v>
      </c>
      <c r="M121">
        <v>305.91000000000003</v>
      </c>
      <c r="N121">
        <f t="shared" si="37"/>
        <v>0.15556339260000002</v>
      </c>
      <c r="O121">
        <f t="shared" si="38"/>
        <v>0.86571576172620002</v>
      </c>
      <c r="P121">
        <f t="shared" si="39"/>
        <v>0.13851209156399999</v>
      </c>
      <c r="Q121" s="4">
        <f t="shared" si="40"/>
        <v>0.71015236912619994</v>
      </c>
      <c r="R121" s="4">
        <f t="shared" si="41"/>
        <v>-1.7051301036000027E-2</v>
      </c>
      <c r="S121">
        <v>337.76</v>
      </c>
      <c r="T121">
        <f t="shared" si="42"/>
        <v>0.17175996693333334</v>
      </c>
      <c r="U121">
        <f t="shared" si="43"/>
        <v>0.9558502686432</v>
      </c>
      <c r="V121">
        <f t="shared" si="44"/>
        <v>0.15293335963733334</v>
      </c>
      <c r="W121" s="4">
        <f t="shared" si="45"/>
        <v>0.7840903017098666</v>
      </c>
      <c r="X121" s="4">
        <f t="shared" si="46"/>
        <v>-1.8826607295999997E-2</v>
      </c>
      <c r="Y121">
        <v>331.41</v>
      </c>
      <c r="Z121">
        <f t="shared" si="47"/>
        <v>0.16853082260000002</v>
      </c>
      <c r="AA121">
        <f t="shared" si="48"/>
        <v>0.9378799666362001</v>
      </c>
      <c r="AB121">
        <f t="shared" si="49"/>
        <v>0.150058161764</v>
      </c>
      <c r="AC121" s="4">
        <f t="shared" si="50"/>
        <v>0.76934914403620014</v>
      </c>
      <c r="AD121" s="4">
        <f t="shared" si="51"/>
        <v>-1.8472660836000021E-2</v>
      </c>
      <c r="AE121">
        <v>304.16000000000003</v>
      </c>
      <c r="AF121">
        <f t="shared" si="52"/>
        <v>0.15467347093333333</v>
      </c>
      <c r="AG121">
        <f t="shared" si="53"/>
        <v>0.86076331629119995</v>
      </c>
      <c r="AH121">
        <f t="shared" si="54"/>
        <v>0.13771971419733334</v>
      </c>
      <c r="AI121">
        <f t="shared" si="55"/>
        <v>0.70608984535786656</v>
      </c>
      <c r="AJ121" s="4">
        <f t="shared" si="56"/>
        <v>-1.6953756735999997E-2</v>
      </c>
    </row>
    <row r="122" spans="1:36" x14ac:dyDescent="0.3">
      <c r="A122" s="3">
        <v>44662</v>
      </c>
      <c r="B122">
        <v>0.52456999999999998</v>
      </c>
      <c r="C122">
        <v>0.58012599999999992</v>
      </c>
      <c r="D122">
        <v>0.3</v>
      </c>
      <c r="E122">
        <v>0.43335000000000001</v>
      </c>
      <c r="F122">
        <f t="shared" si="31"/>
        <v>0.37357000000000001</v>
      </c>
      <c r="G122">
        <v>331.77</v>
      </c>
      <c r="H122">
        <f t="shared" si="32"/>
        <v>0.16940940929849996</v>
      </c>
      <c r="I122">
        <f t="shared" si="33"/>
        <v>0.94268443690259973</v>
      </c>
      <c r="J122">
        <f t="shared" si="34"/>
        <v>0.15091931424849997</v>
      </c>
      <c r="K122" s="4">
        <f t="shared" si="35"/>
        <v>0.77327502760409983</v>
      </c>
      <c r="L122" s="4">
        <f t="shared" si="36"/>
        <v>-1.8490095049999988E-2</v>
      </c>
      <c r="M122">
        <v>292.56</v>
      </c>
      <c r="N122">
        <f t="shared" si="37"/>
        <v>0.14938787950799998</v>
      </c>
      <c r="O122">
        <f t="shared" si="38"/>
        <v>0.83127395141279981</v>
      </c>
      <c r="P122">
        <f t="shared" si="39"/>
        <v>0.13308302310799999</v>
      </c>
      <c r="Q122" s="4">
        <f t="shared" si="40"/>
        <v>0.68188607190479988</v>
      </c>
      <c r="R122" s="4">
        <f t="shared" si="41"/>
        <v>-1.6304856399999984E-2</v>
      </c>
      <c r="S122">
        <v>328.27</v>
      </c>
      <c r="T122">
        <f t="shared" si="42"/>
        <v>0.16762222862349999</v>
      </c>
      <c r="U122">
        <f t="shared" si="43"/>
        <v>0.93273960907259978</v>
      </c>
      <c r="V122">
        <f t="shared" si="44"/>
        <v>0.14932719440683331</v>
      </c>
      <c r="W122" s="4">
        <f t="shared" si="45"/>
        <v>0.76511738044909983</v>
      </c>
      <c r="X122" s="4">
        <f t="shared" si="46"/>
        <v>-1.8295034216666672E-2</v>
      </c>
      <c r="Y122">
        <v>318.56</v>
      </c>
      <c r="Z122">
        <f t="shared" si="47"/>
        <v>0.16266407880799999</v>
      </c>
      <c r="AA122">
        <f t="shared" si="48"/>
        <v>0.90514981529279981</v>
      </c>
      <c r="AB122">
        <f t="shared" si="49"/>
        <v>0.14491019907466665</v>
      </c>
      <c r="AC122" s="4">
        <f t="shared" si="50"/>
        <v>0.74248573648479987</v>
      </c>
      <c r="AD122" s="4">
        <f t="shared" si="51"/>
        <v>-1.7753879733333339E-2</v>
      </c>
      <c r="AE122">
        <v>291.56</v>
      </c>
      <c r="AF122">
        <f t="shared" si="52"/>
        <v>0.14887725645799998</v>
      </c>
      <c r="AG122">
        <f t="shared" si="53"/>
        <v>0.82843257203279985</v>
      </c>
      <c r="AH122">
        <f t="shared" si="54"/>
        <v>0.13262813172466667</v>
      </c>
      <c r="AI122">
        <f t="shared" si="55"/>
        <v>0.67955531557479987</v>
      </c>
      <c r="AJ122" s="4">
        <f t="shared" si="56"/>
        <v>-1.6249124733333314E-2</v>
      </c>
    </row>
    <row r="123" spans="1:36" x14ac:dyDescent="0.3">
      <c r="A123" s="3">
        <v>44663</v>
      </c>
      <c r="B123">
        <v>0.55128999999999995</v>
      </c>
      <c r="C123">
        <v>0.60907599999999995</v>
      </c>
      <c r="D123">
        <v>0.28999999999999998</v>
      </c>
      <c r="E123">
        <v>0.47276000000000001</v>
      </c>
      <c r="F123">
        <f t="shared" si="31"/>
        <v>0.39083000000000001</v>
      </c>
      <c r="G123">
        <v>350.44</v>
      </c>
      <c r="H123">
        <f t="shared" si="32"/>
        <v>0.18079988674066663</v>
      </c>
      <c r="I123">
        <f t="shared" si="33"/>
        <v>1.0021244898671999</v>
      </c>
      <c r="J123">
        <f t="shared" si="34"/>
        <v>0.16061177426466666</v>
      </c>
      <c r="K123" s="4">
        <f t="shared" si="35"/>
        <v>0.82132460312653333</v>
      </c>
      <c r="L123" s="4">
        <f t="shared" si="36"/>
        <v>-2.018811247599997E-2</v>
      </c>
      <c r="M123">
        <v>307.13</v>
      </c>
      <c r="N123">
        <f t="shared" si="37"/>
        <v>0.15845528254383329</v>
      </c>
      <c r="O123">
        <f t="shared" si="38"/>
        <v>0.87827443948439998</v>
      </c>
      <c r="P123">
        <f t="shared" si="39"/>
        <v>0.14076216821683332</v>
      </c>
      <c r="Q123" s="4">
        <f t="shared" si="40"/>
        <v>0.71981915694056675</v>
      </c>
      <c r="R123" s="4">
        <f t="shared" si="41"/>
        <v>-1.7693114326999965E-2</v>
      </c>
      <c r="S123">
        <v>344.94</v>
      </c>
      <c r="T123">
        <f t="shared" si="42"/>
        <v>0.17796231289899997</v>
      </c>
      <c r="U123">
        <f t="shared" si="43"/>
        <v>0.98639659152720005</v>
      </c>
      <c r="V123">
        <f t="shared" si="44"/>
        <v>0.15809104387299999</v>
      </c>
      <c r="W123" s="4">
        <f t="shared" si="45"/>
        <v>0.80843427862820005</v>
      </c>
      <c r="X123" s="4">
        <f t="shared" si="46"/>
        <v>-1.9871269025999977E-2</v>
      </c>
      <c r="Y123">
        <v>333.13</v>
      </c>
      <c r="Z123">
        <f t="shared" si="47"/>
        <v>0.17186926797716662</v>
      </c>
      <c r="AA123">
        <f t="shared" si="48"/>
        <v>0.95262450436439994</v>
      </c>
      <c r="AB123">
        <f t="shared" si="49"/>
        <v>0.15267834825016668</v>
      </c>
      <c r="AC123" s="4">
        <f t="shared" si="50"/>
        <v>0.78075523638723332</v>
      </c>
      <c r="AD123" s="4">
        <f t="shared" si="51"/>
        <v>-1.9190919726999933E-2</v>
      </c>
      <c r="AE123">
        <v>306.52999999999997</v>
      </c>
      <c r="AF123">
        <f t="shared" si="52"/>
        <v>0.15814572903383328</v>
      </c>
      <c r="AG123">
        <f t="shared" si="53"/>
        <v>0.87655866875639998</v>
      </c>
      <c r="AH123">
        <f t="shared" si="54"/>
        <v>0.14048717944683334</v>
      </c>
      <c r="AI123">
        <f t="shared" si="55"/>
        <v>0.7184129397225667</v>
      </c>
      <c r="AJ123" s="4">
        <f t="shared" si="56"/>
        <v>-1.7658549586999944E-2</v>
      </c>
    </row>
    <row r="124" spans="1:36" x14ac:dyDescent="0.3">
      <c r="A124" s="3">
        <v>44664</v>
      </c>
      <c r="B124">
        <v>0.55413999999999997</v>
      </c>
      <c r="C124">
        <v>0.64392200000000011</v>
      </c>
      <c r="D124">
        <v>0.28999999999999998</v>
      </c>
      <c r="E124">
        <v>0.50897000000000003</v>
      </c>
      <c r="F124">
        <f t="shared" si="31"/>
        <v>0.41081000000000001</v>
      </c>
      <c r="G124">
        <v>379.59</v>
      </c>
      <c r="H124">
        <f t="shared" si="32"/>
        <v>0.19605359134899994</v>
      </c>
      <c r="I124">
        <f t="shared" si="33"/>
        <v>1.0938154827474</v>
      </c>
      <c r="J124">
        <f t="shared" si="34"/>
        <v>0.17547584663349999</v>
      </c>
      <c r="K124" s="4">
        <f t="shared" si="35"/>
        <v>0.89776189139840012</v>
      </c>
      <c r="L124" s="4">
        <f t="shared" si="36"/>
        <v>-2.0577744715499946E-2</v>
      </c>
      <c r="M124">
        <v>322.63</v>
      </c>
      <c r="N124">
        <f t="shared" si="37"/>
        <v>0.16663444815966663</v>
      </c>
      <c r="O124">
        <f t="shared" si="38"/>
        <v>0.92968120656180009</v>
      </c>
      <c r="P124">
        <f t="shared" si="39"/>
        <v>0.14914453067616668</v>
      </c>
      <c r="Q124" s="4">
        <f t="shared" si="40"/>
        <v>0.76304675840213343</v>
      </c>
      <c r="R124" s="4">
        <f t="shared" si="41"/>
        <v>-1.7489917483499956E-2</v>
      </c>
      <c r="S124">
        <v>368.09</v>
      </c>
      <c r="T124">
        <f t="shared" si="42"/>
        <v>0.19011398203233329</v>
      </c>
      <c r="U124">
        <f t="shared" si="43"/>
        <v>1.0606774178574001</v>
      </c>
      <c r="V124">
        <f t="shared" si="44"/>
        <v>0.17015965749183332</v>
      </c>
      <c r="W124" s="4">
        <f t="shared" si="45"/>
        <v>0.87056343582506679</v>
      </c>
      <c r="X124" s="4">
        <f t="shared" si="46"/>
        <v>-1.9954324540499974E-2</v>
      </c>
      <c r="Y124">
        <v>347.08</v>
      </c>
      <c r="Z124">
        <f t="shared" si="47"/>
        <v>0.17926257405466664</v>
      </c>
      <c r="AA124">
        <f t="shared" si="48"/>
        <v>1.0001356140888</v>
      </c>
      <c r="AB124">
        <f t="shared" si="49"/>
        <v>0.16044721106866666</v>
      </c>
      <c r="AC124" s="4">
        <f t="shared" si="50"/>
        <v>0.82087304003413342</v>
      </c>
      <c r="AD124" s="4">
        <f t="shared" si="51"/>
        <v>-1.8815362985999978E-2</v>
      </c>
      <c r="AE124">
        <v>320.48</v>
      </c>
      <c r="AF124">
        <f t="shared" si="52"/>
        <v>0.16552399946133331</v>
      </c>
      <c r="AG124">
        <f t="shared" si="53"/>
        <v>0.92348582921280009</v>
      </c>
      <c r="AH124">
        <f t="shared" si="54"/>
        <v>0.14815063444533333</v>
      </c>
      <c r="AI124">
        <f t="shared" si="55"/>
        <v>0.75796182975146675</v>
      </c>
      <c r="AJ124" s="4">
        <f t="shared" si="56"/>
        <v>-1.7373365015999981E-2</v>
      </c>
    </row>
    <row r="125" spans="1:36" x14ac:dyDescent="0.3">
      <c r="A125" s="3">
        <v>44665</v>
      </c>
      <c r="B125">
        <v>0.59443000000000001</v>
      </c>
      <c r="C125">
        <v>0.65361800000000003</v>
      </c>
      <c r="D125">
        <v>0.28999999999999998</v>
      </c>
      <c r="E125">
        <v>0.52188999999999997</v>
      </c>
      <c r="F125">
        <f t="shared" si="31"/>
        <v>0.41793999999999998</v>
      </c>
      <c r="G125">
        <v>389.48</v>
      </c>
      <c r="H125">
        <f t="shared" si="32"/>
        <v>0.20427393161933333</v>
      </c>
      <c r="I125">
        <f t="shared" si="33"/>
        <v>1.1246933493432001</v>
      </c>
      <c r="J125">
        <f t="shared" si="34"/>
        <v>0.18059853945466667</v>
      </c>
      <c r="K125" s="4">
        <f t="shared" si="35"/>
        <v>0.92041941772386671</v>
      </c>
      <c r="L125" s="4">
        <f t="shared" si="36"/>
        <v>-2.3675392164666659E-2</v>
      </c>
      <c r="M125">
        <v>330.64</v>
      </c>
      <c r="N125">
        <f t="shared" si="37"/>
        <v>0.17341360981466666</v>
      </c>
      <c r="O125">
        <f t="shared" si="38"/>
        <v>0.95478229697759998</v>
      </c>
      <c r="P125">
        <f t="shared" si="39"/>
        <v>0.15331493551733333</v>
      </c>
      <c r="Q125" s="4">
        <f t="shared" si="40"/>
        <v>0.78136868716293328</v>
      </c>
      <c r="R125" s="4">
        <f t="shared" si="41"/>
        <v>-2.0098674297333335E-2</v>
      </c>
      <c r="S125">
        <v>379.98</v>
      </c>
      <c r="T125">
        <f t="shared" si="42"/>
        <v>0.199291384761</v>
      </c>
      <c r="U125">
        <f t="shared" si="43"/>
        <v>1.0972603956132001</v>
      </c>
      <c r="V125">
        <f t="shared" si="44"/>
        <v>0.17619347083799999</v>
      </c>
      <c r="W125" s="4">
        <f t="shared" si="45"/>
        <v>0.89796901085220004</v>
      </c>
      <c r="X125" s="4">
        <f t="shared" si="46"/>
        <v>-2.3097913923000007E-2</v>
      </c>
      <c r="Y125">
        <v>357.14</v>
      </c>
      <c r="Z125">
        <f t="shared" si="47"/>
        <v>0.18731229315633333</v>
      </c>
      <c r="AA125">
        <f t="shared" si="48"/>
        <v>1.0313057994876</v>
      </c>
      <c r="AB125">
        <f t="shared" si="49"/>
        <v>0.16560275850066666</v>
      </c>
      <c r="AC125" s="4">
        <f t="shared" si="50"/>
        <v>0.84399350633126669</v>
      </c>
      <c r="AD125" s="4">
        <f t="shared" si="51"/>
        <v>-2.1709534655666662E-2</v>
      </c>
      <c r="AE125">
        <v>329.34</v>
      </c>
      <c r="AF125">
        <f t="shared" si="52"/>
        <v>0.17273178761299998</v>
      </c>
      <c r="AG125">
        <f t="shared" si="53"/>
        <v>0.95102831383560005</v>
      </c>
      <c r="AH125">
        <f t="shared" si="54"/>
        <v>0.15271213665399999</v>
      </c>
      <c r="AI125">
        <f t="shared" si="55"/>
        <v>0.77829652622260004</v>
      </c>
      <c r="AJ125" s="4">
        <f t="shared" si="56"/>
        <v>-2.001965095899999E-2</v>
      </c>
    </row>
    <row r="126" spans="1:36" x14ac:dyDescent="0.3">
      <c r="A126" s="3">
        <v>44670</v>
      </c>
      <c r="B126">
        <v>0.62470999999999999</v>
      </c>
      <c r="C126">
        <v>0.69758000000000009</v>
      </c>
      <c r="D126">
        <v>0.28000000000000003</v>
      </c>
      <c r="E126">
        <v>0.57110000000000005</v>
      </c>
      <c r="F126">
        <f t="shared" si="31"/>
        <v>0.44061</v>
      </c>
      <c r="G126">
        <v>390.44</v>
      </c>
      <c r="H126">
        <f t="shared" si="32"/>
        <v>0.20712223152599998</v>
      </c>
      <c r="I126">
        <f t="shared" si="33"/>
        <v>1.1382791711759999</v>
      </c>
      <c r="J126">
        <f t="shared" si="34"/>
        <v>0.18279918606599999</v>
      </c>
      <c r="K126" s="4">
        <f t="shared" si="35"/>
        <v>0.9311569396499999</v>
      </c>
      <c r="L126" s="4">
        <f t="shared" si="36"/>
        <v>-2.4323045459999998E-2</v>
      </c>
      <c r="M126">
        <v>317.24</v>
      </c>
      <c r="N126">
        <f t="shared" si="37"/>
        <v>0.16829079174599998</v>
      </c>
      <c r="O126">
        <f t="shared" si="38"/>
        <v>0.92487369189599988</v>
      </c>
      <c r="P126">
        <f t="shared" si="39"/>
        <v>0.148527850086</v>
      </c>
      <c r="Q126" s="4">
        <f t="shared" si="40"/>
        <v>0.75658290014999996</v>
      </c>
      <c r="R126" s="4">
        <f t="shared" si="41"/>
        <v>-1.9762941659999977E-2</v>
      </c>
      <c r="S126">
        <v>389.44</v>
      </c>
      <c r="T126">
        <f t="shared" si="42"/>
        <v>0.20659174737599997</v>
      </c>
      <c r="U126">
        <f t="shared" si="43"/>
        <v>1.1353637957759999</v>
      </c>
      <c r="V126">
        <f t="shared" si="44"/>
        <v>0.18233099841599998</v>
      </c>
      <c r="W126" s="4">
        <f t="shared" si="45"/>
        <v>0.92877204839999994</v>
      </c>
      <c r="X126" s="4">
        <f t="shared" si="46"/>
        <v>-2.4260748959999995E-2</v>
      </c>
      <c r="Y126">
        <v>344.99</v>
      </c>
      <c r="Z126">
        <f t="shared" si="47"/>
        <v>0.18301172690849998</v>
      </c>
      <c r="AA126">
        <f t="shared" si="48"/>
        <v>1.0057753592459999</v>
      </c>
      <c r="AB126">
        <f t="shared" si="49"/>
        <v>0.1615200573735</v>
      </c>
      <c r="AC126" s="4">
        <f t="shared" si="50"/>
        <v>0.82276363233749994</v>
      </c>
      <c r="AD126" s="4">
        <f t="shared" si="51"/>
        <v>-2.149166953499998E-2</v>
      </c>
      <c r="AE126">
        <v>316.24</v>
      </c>
      <c r="AF126">
        <f t="shared" si="52"/>
        <v>0.16776030759599997</v>
      </c>
      <c r="AG126">
        <f t="shared" si="53"/>
        <v>0.92195831649600002</v>
      </c>
      <c r="AH126">
        <f t="shared" si="54"/>
        <v>0.14805966243599999</v>
      </c>
      <c r="AI126">
        <f t="shared" si="55"/>
        <v>0.75419800889999999</v>
      </c>
      <c r="AJ126" s="4">
        <f t="shared" si="56"/>
        <v>-1.9700645159999974E-2</v>
      </c>
    </row>
    <row r="127" spans="1:36" x14ac:dyDescent="0.3">
      <c r="A127" s="3">
        <v>44671</v>
      </c>
      <c r="B127">
        <v>0.63156999999999996</v>
      </c>
      <c r="C127">
        <v>0.71020799999999995</v>
      </c>
      <c r="D127">
        <v>0.27</v>
      </c>
      <c r="E127">
        <v>0.58043999999999996</v>
      </c>
      <c r="F127">
        <f t="shared" si="31"/>
        <v>0.44128000000000001</v>
      </c>
      <c r="G127">
        <v>393.06</v>
      </c>
      <c r="H127">
        <f t="shared" si="32"/>
        <v>0.209046884333</v>
      </c>
      <c r="I127">
        <f t="shared" si="33"/>
        <v>1.1490444985824</v>
      </c>
      <c r="J127">
        <f t="shared" si="34"/>
        <v>0.18407806883199998</v>
      </c>
      <c r="K127" s="4">
        <f t="shared" si="35"/>
        <v>0.93999761424939998</v>
      </c>
      <c r="L127" s="4">
        <f t="shared" si="36"/>
        <v>-2.4968815501000025E-2</v>
      </c>
      <c r="M127">
        <v>319.98</v>
      </c>
      <c r="N127">
        <f t="shared" si="37"/>
        <v>0.17017967243900001</v>
      </c>
      <c r="O127">
        <f t="shared" si="38"/>
        <v>0.93540746617920023</v>
      </c>
      <c r="P127">
        <f t="shared" si="39"/>
        <v>0.14985320425599999</v>
      </c>
      <c r="Q127" s="4">
        <f t="shared" si="40"/>
        <v>0.76522779374020022</v>
      </c>
      <c r="R127" s="4">
        <f t="shared" si="41"/>
        <v>-2.0326468183000018E-2</v>
      </c>
      <c r="S127">
        <v>396.81</v>
      </c>
      <c r="T127">
        <f t="shared" si="42"/>
        <v>0.21104130202049998</v>
      </c>
      <c r="U127">
        <f t="shared" si="43"/>
        <v>1.1600069899824001</v>
      </c>
      <c r="V127">
        <f t="shared" si="44"/>
        <v>0.18583427083199996</v>
      </c>
      <c r="W127" s="4">
        <f t="shared" si="45"/>
        <v>0.94896568796190017</v>
      </c>
      <c r="X127" s="4">
        <f t="shared" si="46"/>
        <v>-2.5207031188500012E-2</v>
      </c>
      <c r="Y127">
        <v>348.98</v>
      </c>
      <c r="Z127">
        <f t="shared" si="47"/>
        <v>0.18560316922233333</v>
      </c>
      <c r="AA127">
        <f t="shared" si="48"/>
        <v>1.0201840663392001</v>
      </c>
      <c r="AB127">
        <f t="shared" si="49"/>
        <v>0.16343449972266666</v>
      </c>
      <c r="AC127" s="4">
        <f t="shared" si="50"/>
        <v>0.83458089711686678</v>
      </c>
      <c r="AD127" s="4">
        <f t="shared" si="51"/>
        <v>-2.2168669499666671E-2</v>
      </c>
      <c r="AE127">
        <v>320.23</v>
      </c>
      <c r="AF127">
        <f t="shared" si="52"/>
        <v>0.17031263361816665</v>
      </c>
      <c r="AG127">
        <f t="shared" si="53"/>
        <v>0.93613829893919998</v>
      </c>
      <c r="AH127">
        <f t="shared" si="54"/>
        <v>0.14997028438933332</v>
      </c>
      <c r="AI127">
        <f t="shared" si="55"/>
        <v>0.76582566532103336</v>
      </c>
      <c r="AJ127" s="4">
        <f t="shared" si="56"/>
        <v>-2.0342349228833323E-2</v>
      </c>
    </row>
    <row r="128" spans="1:36" x14ac:dyDescent="0.3">
      <c r="A128" s="3">
        <v>44672</v>
      </c>
      <c r="B128">
        <v>0.66786000000000001</v>
      </c>
      <c r="C128">
        <v>0.7538180000000001</v>
      </c>
      <c r="D128">
        <v>0.26</v>
      </c>
      <c r="E128">
        <v>0.62361</v>
      </c>
      <c r="F128">
        <f t="shared" si="31"/>
        <v>0.46061000000000002</v>
      </c>
      <c r="G128">
        <v>383.83</v>
      </c>
      <c r="H128">
        <f t="shared" si="32"/>
        <v>0.20690058042033332</v>
      </c>
      <c r="I128">
        <f t="shared" si="33"/>
        <v>1.1326076136522001</v>
      </c>
      <c r="J128">
        <f t="shared" si="34"/>
        <v>0.18122699136616666</v>
      </c>
      <c r="K128" s="4">
        <f t="shared" si="35"/>
        <v>0.92570703323186676</v>
      </c>
      <c r="L128" s="4">
        <f t="shared" si="36"/>
        <v>-2.5673589054166668E-2</v>
      </c>
      <c r="M128">
        <v>325.36</v>
      </c>
      <c r="N128">
        <f t="shared" si="37"/>
        <v>0.17538278103733335</v>
      </c>
      <c r="O128">
        <f t="shared" si="38"/>
        <v>0.96007402542240006</v>
      </c>
      <c r="P128">
        <f t="shared" si="39"/>
        <v>0.15362012847066667</v>
      </c>
      <c r="Q128" s="4">
        <f t="shared" si="40"/>
        <v>0.78469124438506666</v>
      </c>
      <c r="R128" s="4">
        <f t="shared" si="41"/>
        <v>-2.1762652566666679E-2</v>
      </c>
      <c r="S128">
        <v>379.08</v>
      </c>
      <c r="T128">
        <f t="shared" si="42"/>
        <v>0.204340129812</v>
      </c>
      <c r="U128">
        <f t="shared" si="43"/>
        <v>1.1185912882872</v>
      </c>
      <c r="V128">
        <f t="shared" si="44"/>
        <v>0.17898425836199999</v>
      </c>
      <c r="W128" s="4">
        <f t="shared" si="45"/>
        <v>0.9142511584752</v>
      </c>
      <c r="X128" s="4">
        <f t="shared" si="46"/>
        <v>-2.5355871450000012E-2</v>
      </c>
      <c r="Y128">
        <v>354.36</v>
      </c>
      <c r="Z128">
        <f t="shared" si="47"/>
        <v>0.19101500580399999</v>
      </c>
      <c r="AA128">
        <f t="shared" si="48"/>
        <v>1.0456473802824</v>
      </c>
      <c r="AB128">
        <f t="shared" si="49"/>
        <v>0.167312603654</v>
      </c>
      <c r="AC128" s="4">
        <f t="shared" si="50"/>
        <v>0.85463237447840001</v>
      </c>
      <c r="AD128" s="4">
        <f t="shared" si="51"/>
        <v>-2.3702402149999996E-2</v>
      </c>
      <c r="AE128">
        <v>325.61</v>
      </c>
      <c r="AF128">
        <f t="shared" si="52"/>
        <v>0.17551754159566668</v>
      </c>
      <c r="AG128">
        <f t="shared" si="53"/>
        <v>0.96081172675740012</v>
      </c>
      <c r="AH128">
        <f t="shared" si="54"/>
        <v>0.15373816704983334</v>
      </c>
      <c r="AI128">
        <f t="shared" si="55"/>
        <v>0.78529418516173344</v>
      </c>
      <c r="AJ128" s="4">
        <f t="shared" si="56"/>
        <v>-2.1779374545833341E-2</v>
      </c>
    </row>
    <row r="129" spans="1:36" x14ac:dyDescent="0.3">
      <c r="A129" s="3">
        <v>44673</v>
      </c>
      <c r="B129">
        <v>0.70343</v>
      </c>
      <c r="C129">
        <v>0.78136199999999989</v>
      </c>
      <c r="D129">
        <v>0.27</v>
      </c>
      <c r="E129">
        <v>0.64600999999999997</v>
      </c>
      <c r="F129">
        <f t="shared" si="31"/>
        <v>0.47744999999999999</v>
      </c>
      <c r="G129">
        <v>390.36</v>
      </c>
      <c r="H129">
        <f t="shared" si="32"/>
        <v>0.213174405402</v>
      </c>
      <c r="I129">
        <f t="shared" si="33"/>
        <v>1.1586501803016001</v>
      </c>
      <c r="J129">
        <f t="shared" si="34"/>
        <v>0.18561393543000002</v>
      </c>
      <c r="K129" s="4">
        <f t="shared" si="35"/>
        <v>0.94547577489960011</v>
      </c>
      <c r="L129" s="4">
        <f t="shared" si="36"/>
        <v>-2.7560469971999985E-2</v>
      </c>
      <c r="M129">
        <v>324.14999999999998</v>
      </c>
      <c r="N129">
        <f t="shared" si="37"/>
        <v>0.17701732634249998</v>
      </c>
      <c r="O129">
        <f t="shared" si="38"/>
        <v>0.96212843514899993</v>
      </c>
      <c r="P129">
        <f t="shared" si="39"/>
        <v>0.15413146113749998</v>
      </c>
      <c r="Q129" s="4">
        <f t="shared" si="40"/>
        <v>0.78511110880649992</v>
      </c>
      <c r="R129" s="4">
        <f t="shared" si="41"/>
        <v>-2.2885865204999994E-2</v>
      </c>
      <c r="S129">
        <v>374.33</v>
      </c>
      <c r="T129">
        <f t="shared" si="42"/>
        <v>0.20442047129349997</v>
      </c>
      <c r="U129">
        <f t="shared" si="43"/>
        <v>1.1110706065997999</v>
      </c>
      <c r="V129">
        <f t="shared" si="44"/>
        <v>0.17799176260249999</v>
      </c>
      <c r="W129" s="4">
        <f t="shared" si="45"/>
        <v>0.90665013530630001</v>
      </c>
      <c r="X129" s="4">
        <f t="shared" si="46"/>
        <v>-2.6428708690999975E-2</v>
      </c>
      <c r="Y129">
        <v>351.25</v>
      </c>
      <c r="Z129">
        <f t="shared" si="47"/>
        <v>0.19181655368749997</v>
      </c>
      <c r="AA129">
        <f t="shared" si="48"/>
        <v>1.042565518575</v>
      </c>
      <c r="AB129">
        <f t="shared" si="49"/>
        <v>0.1670173553125</v>
      </c>
      <c r="AC129" s="4">
        <f t="shared" si="50"/>
        <v>0.85074896488750007</v>
      </c>
      <c r="AD129" s="4">
        <f t="shared" si="51"/>
        <v>-2.479919837499997E-2</v>
      </c>
      <c r="AE129">
        <v>322.5</v>
      </c>
      <c r="AF129">
        <f t="shared" si="52"/>
        <v>0.17611626637499997</v>
      </c>
      <c r="AG129">
        <f t="shared" si="53"/>
        <v>0.95723097435000004</v>
      </c>
      <c r="AH129">
        <f t="shared" si="54"/>
        <v>0.15334689562500001</v>
      </c>
      <c r="AI129">
        <f t="shared" si="55"/>
        <v>0.78111470797500004</v>
      </c>
      <c r="AJ129" s="4">
        <f t="shared" si="56"/>
        <v>-2.2769370749999962E-2</v>
      </c>
    </row>
    <row r="130" spans="1:36" x14ac:dyDescent="0.3">
      <c r="A130" s="3">
        <v>44676</v>
      </c>
      <c r="B130">
        <v>0.69799999999999995</v>
      </c>
      <c r="C130">
        <v>0.81137399999999982</v>
      </c>
      <c r="D130">
        <v>0.27</v>
      </c>
      <c r="E130">
        <v>0.66876999999999998</v>
      </c>
      <c r="F130">
        <f t="shared" si="31"/>
        <v>0.49001</v>
      </c>
      <c r="G130">
        <v>387.16</v>
      </c>
      <c r="H130">
        <f t="shared" si="32"/>
        <v>0.21100994319999997</v>
      </c>
      <c r="I130">
        <f t="shared" si="33"/>
        <v>1.1564723254392</v>
      </c>
      <c r="J130">
        <f t="shared" si="34"/>
        <v>0.18505679520066665</v>
      </c>
      <c r="K130" s="4">
        <f t="shared" si="35"/>
        <v>0.94546238223919998</v>
      </c>
      <c r="L130" s="4">
        <f t="shared" si="36"/>
        <v>-2.595314799933332E-2</v>
      </c>
      <c r="M130">
        <v>315.31</v>
      </c>
      <c r="N130">
        <f t="shared" si="37"/>
        <v>0.17185025619999997</v>
      </c>
      <c r="O130">
        <f t="shared" si="38"/>
        <v>0.94185166064219994</v>
      </c>
      <c r="P130">
        <f t="shared" si="39"/>
        <v>0.15071355019816665</v>
      </c>
      <c r="Q130" s="4">
        <f t="shared" si="40"/>
        <v>0.7700014044422</v>
      </c>
      <c r="R130" s="4">
        <f t="shared" si="41"/>
        <v>-2.1136706001833316E-2</v>
      </c>
      <c r="S130">
        <v>375.91</v>
      </c>
      <c r="T130">
        <f t="shared" si="42"/>
        <v>0.2048784682</v>
      </c>
      <c r="U130">
        <f t="shared" si="43"/>
        <v>1.1228678372142002</v>
      </c>
      <c r="V130">
        <f t="shared" si="44"/>
        <v>0.17967946038816662</v>
      </c>
      <c r="W130" s="4">
        <f t="shared" si="45"/>
        <v>0.91798936901420025</v>
      </c>
      <c r="X130" s="4">
        <f t="shared" si="46"/>
        <v>-2.5199007811833374E-2</v>
      </c>
      <c r="Y130">
        <v>345.06</v>
      </c>
      <c r="Z130">
        <f t="shared" si="47"/>
        <v>0.18806460119999999</v>
      </c>
      <c r="AA130">
        <f t="shared" si="48"/>
        <v>1.0307168628371999</v>
      </c>
      <c r="AB130">
        <f t="shared" si="49"/>
        <v>0.16493361336899998</v>
      </c>
      <c r="AC130" s="4">
        <f t="shared" si="50"/>
        <v>0.84265226163719986</v>
      </c>
      <c r="AD130" s="4">
        <f t="shared" si="51"/>
        <v>-2.3130987831000011E-2</v>
      </c>
      <c r="AE130">
        <v>315.81</v>
      </c>
      <c r="AF130">
        <f t="shared" si="52"/>
        <v>0.17212276619999997</v>
      </c>
      <c r="AG130">
        <f t="shared" si="53"/>
        <v>0.94334519345219991</v>
      </c>
      <c r="AH130">
        <f t="shared" si="54"/>
        <v>0.15095254285649998</v>
      </c>
      <c r="AI130">
        <f t="shared" si="55"/>
        <v>0.77122242725219992</v>
      </c>
      <c r="AJ130" s="4">
        <f t="shared" si="56"/>
        <v>-2.1170223343499994E-2</v>
      </c>
    </row>
    <row r="131" spans="1:36" x14ac:dyDescent="0.3">
      <c r="A131" s="3">
        <v>44677</v>
      </c>
      <c r="B131">
        <v>0.74870999999999999</v>
      </c>
      <c r="C131">
        <v>0.81528800000000001</v>
      </c>
      <c r="D131">
        <v>0.27</v>
      </c>
      <c r="E131">
        <v>0.68820000000000003</v>
      </c>
      <c r="F131">
        <f t="shared" si="31"/>
        <v>0.50073000000000001</v>
      </c>
      <c r="G131">
        <v>410.98</v>
      </c>
      <c r="H131">
        <f t="shared" si="32"/>
        <v>0.22812574410033334</v>
      </c>
      <c r="I131">
        <f t="shared" si="33"/>
        <v>1.2286376312112002</v>
      </c>
      <c r="J131">
        <f t="shared" si="34"/>
        <v>0.19731620372100001</v>
      </c>
      <c r="K131" s="4">
        <f t="shared" si="35"/>
        <v>1.0005118871108669</v>
      </c>
      <c r="L131" s="4">
        <f t="shared" si="36"/>
        <v>-3.0809540379333339E-2</v>
      </c>
      <c r="M131">
        <v>324.35000000000002</v>
      </c>
      <c r="N131">
        <f t="shared" si="37"/>
        <v>0.18003938171916667</v>
      </c>
      <c r="O131">
        <f t="shared" si="38"/>
        <v>0.96965452256400031</v>
      </c>
      <c r="P131">
        <f t="shared" si="39"/>
        <v>0.15572414880750002</v>
      </c>
      <c r="Q131" s="4">
        <f t="shared" si="40"/>
        <v>0.78961514084483364</v>
      </c>
      <c r="R131" s="4">
        <f t="shared" si="41"/>
        <v>-2.4315232911666651E-2</v>
      </c>
      <c r="S131">
        <v>391.23</v>
      </c>
      <c r="T131">
        <f t="shared" si="42"/>
        <v>0.21716296380449998</v>
      </c>
      <c r="U131">
        <f t="shared" si="43"/>
        <v>1.1695943852712001</v>
      </c>
      <c r="V131">
        <f t="shared" si="44"/>
        <v>0.1878340025835</v>
      </c>
      <c r="W131" s="4">
        <f t="shared" si="45"/>
        <v>0.95243142146670012</v>
      </c>
      <c r="X131" s="4">
        <f t="shared" si="46"/>
        <v>-2.9328961220999983E-2</v>
      </c>
      <c r="Y131">
        <v>355.1</v>
      </c>
      <c r="Z131">
        <f t="shared" si="47"/>
        <v>0.19710801433166666</v>
      </c>
      <c r="AA131">
        <f t="shared" si="48"/>
        <v>1.0615826143440004</v>
      </c>
      <c r="AB131">
        <f t="shared" si="49"/>
        <v>0.17048757589500002</v>
      </c>
      <c r="AC131" s="4">
        <f t="shared" si="50"/>
        <v>0.86447460001233367</v>
      </c>
      <c r="AD131" s="4">
        <f t="shared" si="51"/>
        <v>-2.6620438436666644E-2</v>
      </c>
      <c r="AE131">
        <v>325.85000000000002</v>
      </c>
      <c r="AF131">
        <f t="shared" si="52"/>
        <v>0.18087199794416667</v>
      </c>
      <c r="AG131">
        <f t="shared" si="53"/>
        <v>0.97413881972400018</v>
      </c>
      <c r="AH131">
        <f t="shared" si="54"/>
        <v>0.15644431598250003</v>
      </c>
      <c r="AI131">
        <f t="shared" si="55"/>
        <v>0.79326682177983354</v>
      </c>
      <c r="AJ131" s="4">
        <f t="shared" si="56"/>
        <v>-2.4427681961666642E-2</v>
      </c>
    </row>
    <row r="132" spans="1:36" x14ac:dyDescent="0.3">
      <c r="A132" s="3">
        <v>44678</v>
      </c>
      <c r="B132">
        <v>0.76371</v>
      </c>
      <c r="C132">
        <v>0.83040000000000003</v>
      </c>
      <c r="D132">
        <v>0.28000000000000003</v>
      </c>
      <c r="E132">
        <v>0.70035999999999998</v>
      </c>
      <c r="F132">
        <f t="shared" ref="F132:F195" si="57">ROUND(_xlfn.FORECAST.LINEAR($F$1,D132:E132,$D$1:$E$1),5)</f>
        <v>0.51192000000000004</v>
      </c>
      <c r="G132">
        <v>427.41</v>
      </c>
      <c r="H132">
        <f t="shared" ref="H132:H195" si="58">(2.05+B132)/36000*17*G132*0.42</f>
        <v>0.23851721190149999</v>
      </c>
      <c r="I132">
        <f t="shared" ref="I132:I195" si="59">(3.93+C132)/36000*54*G132*0.42</f>
        <v>1.2818248153200003</v>
      </c>
      <c r="J132">
        <f t="shared" ref="J132:J195" si="60">(1.92+F132)/36000*17*G132*0.42</f>
        <v>0.20615300722799998</v>
      </c>
      <c r="K132" s="4">
        <f t="shared" ref="K132:K195" si="61">I132-H132</f>
        <v>1.0433076034185003</v>
      </c>
      <c r="L132" s="4">
        <f t="shared" ref="L132:L195" si="62">J132-H132</f>
        <v>-3.2364204673500013E-2</v>
      </c>
      <c r="M132">
        <v>334.1</v>
      </c>
      <c r="N132">
        <f t="shared" ref="N132:N195" si="63">(2.05+B132)/36000*17*M132*0.42</f>
        <v>0.18644533468166666</v>
      </c>
      <c r="O132">
        <f t="shared" ref="O132:O195" si="64">(3.93+C132)/36000*54*M132*0.42</f>
        <v>1.0019832732</v>
      </c>
      <c r="P132">
        <f t="shared" ref="P132:P195" si="65">(1.92+F132)/36000*17*M132*0.42</f>
        <v>0.16114672027999999</v>
      </c>
      <c r="Q132" s="4">
        <f t="shared" ref="Q132:Q195" si="66">O132-N132</f>
        <v>0.81553793851833334</v>
      </c>
      <c r="R132" s="4">
        <f t="shared" ref="R132:R195" si="67">P132-N132</f>
        <v>-2.5298614401666669E-2</v>
      </c>
      <c r="S132">
        <v>406.66</v>
      </c>
      <c r="T132">
        <f t="shared" ref="T132:T195" si="68">(2.05+B132)/36000*17*S132*0.42</f>
        <v>0.22693762287233332</v>
      </c>
      <c r="U132">
        <f t="shared" ref="U132:U195" si="69">(3.93+C132)/36000*54*S132*0.42</f>
        <v>1.2195944863200001</v>
      </c>
      <c r="V132">
        <f t="shared" ref="V132:V195" si="70">(1.92+F132)/36000*17*S132*0.42</f>
        <v>0.19614464312800001</v>
      </c>
      <c r="W132" s="4">
        <f t="shared" ref="W132:W195" si="71">U132-T132</f>
        <v>0.99265686344766679</v>
      </c>
      <c r="X132" s="4">
        <f t="shared" ref="X132:X195" si="72">V132-T132</f>
        <v>-3.0792979744333315E-2</v>
      </c>
      <c r="Y132">
        <v>366.6</v>
      </c>
      <c r="Z132">
        <f t="shared" ref="Z132:Z195" si="73">(2.05+B132)/36000*17*Y132*0.42</f>
        <v>0.20458204039</v>
      </c>
      <c r="AA132">
        <f t="shared" ref="AA132:AA195" si="74">(3.93+C132)/36000*54*Y132*0.42</f>
        <v>1.0994524632</v>
      </c>
      <c r="AB132">
        <f t="shared" ref="AB132:AB195" si="75">(1.92+F132)/36000*17*Y132*0.42</f>
        <v>0.17682247128</v>
      </c>
      <c r="AC132" s="4">
        <f t="shared" ref="AC132:AC195" si="76">AA132-Z132</f>
        <v>0.89487042280999995</v>
      </c>
      <c r="AD132" s="4">
        <f t="shared" ref="AD132:AD195" si="77">AB132-Z132</f>
        <v>-2.7759569109999993E-2</v>
      </c>
      <c r="AE132">
        <v>335.6</v>
      </c>
      <c r="AF132">
        <f t="shared" si="52"/>
        <v>0.18728241340666665</v>
      </c>
      <c r="AG132">
        <f t="shared" si="53"/>
        <v>1.0064818512000002</v>
      </c>
      <c r="AH132">
        <f t="shared" si="54"/>
        <v>0.16187021648</v>
      </c>
      <c r="AI132">
        <f t="shared" si="55"/>
        <v>0.8191994377933336</v>
      </c>
      <c r="AJ132" s="4">
        <f t="shared" si="56"/>
        <v>-2.5412196926666658E-2</v>
      </c>
    </row>
    <row r="133" spans="1:36" x14ac:dyDescent="0.3">
      <c r="A133" s="3">
        <v>44679</v>
      </c>
      <c r="B133">
        <v>0.8</v>
      </c>
      <c r="C133">
        <v>0.87458999999999998</v>
      </c>
      <c r="D133">
        <v>0.28000000000000003</v>
      </c>
      <c r="E133">
        <v>0.74163000000000001</v>
      </c>
      <c r="F133">
        <f t="shared" si="57"/>
        <v>0.53469</v>
      </c>
      <c r="G133">
        <v>431.84</v>
      </c>
      <c r="H133">
        <f t="shared" si="58"/>
        <v>0.24409755999999996</v>
      </c>
      <c r="I133">
        <f t="shared" si="59"/>
        <v>1.3071329117279999</v>
      </c>
      <c r="J133">
        <f t="shared" si="60"/>
        <v>0.21023994370399995</v>
      </c>
      <c r="K133" s="4">
        <f t="shared" si="61"/>
        <v>1.063035351728</v>
      </c>
      <c r="L133" s="4">
        <f t="shared" si="62"/>
        <v>-3.3857616296000009E-2</v>
      </c>
      <c r="M133">
        <v>340.09</v>
      </c>
      <c r="N133">
        <f t="shared" si="63"/>
        <v>0.19223587249999996</v>
      </c>
      <c r="O133">
        <f t="shared" si="64"/>
        <v>1.029415598253</v>
      </c>
      <c r="P133">
        <f t="shared" si="65"/>
        <v>0.16557174521649995</v>
      </c>
      <c r="Q133" s="4">
        <f t="shared" si="66"/>
        <v>0.83717972575300004</v>
      </c>
      <c r="R133" s="4">
        <f t="shared" si="67"/>
        <v>-2.6664127283500011E-2</v>
      </c>
      <c r="S133">
        <v>411.84</v>
      </c>
      <c r="T133">
        <f t="shared" si="68"/>
        <v>0.23279255999999993</v>
      </c>
      <c r="U133">
        <f t="shared" si="69"/>
        <v>1.2465950777279999</v>
      </c>
      <c r="V133">
        <f t="shared" si="70"/>
        <v>0.20050300670399995</v>
      </c>
      <c r="W133" s="4">
        <f t="shared" si="71"/>
        <v>1.0138025177280001</v>
      </c>
      <c r="X133" s="4">
        <f t="shared" si="72"/>
        <v>-3.2289553295999973E-2</v>
      </c>
      <c r="Y133">
        <v>375.74</v>
      </c>
      <c r="Z133">
        <f t="shared" si="73"/>
        <v>0.21238703499999997</v>
      </c>
      <c r="AA133">
        <f t="shared" si="74"/>
        <v>1.1373242873580001</v>
      </c>
      <c r="AB133">
        <f t="shared" si="75"/>
        <v>0.18292783541899998</v>
      </c>
      <c r="AC133" s="4">
        <f t="shared" si="76"/>
        <v>0.92493725235800006</v>
      </c>
      <c r="AD133" s="4">
        <f t="shared" si="77"/>
        <v>-2.945919958099999E-2</v>
      </c>
      <c r="AE133">
        <v>340.49</v>
      </c>
      <c r="AF133">
        <f t="shared" si="52"/>
        <v>0.19246197249999999</v>
      </c>
      <c r="AG133">
        <f t="shared" si="53"/>
        <v>1.0306263549329999</v>
      </c>
      <c r="AH133">
        <f t="shared" si="54"/>
        <v>0.16576648395649995</v>
      </c>
      <c r="AI133">
        <f t="shared" si="55"/>
        <v>0.83816438243299995</v>
      </c>
      <c r="AJ133" s="4">
        <f t="shared" si="56"/>
        <v>-2.669548854350004E-2</v>
      </c>
    </row>
    <row r="134" spans="1:36" x14ac:dyDescent="0.3">
      <c r="A134" s="3">
        <v>44680</v>
      </c>
      <c r="B134">
        <v>0.80328999999999995</v>
      </c>
      <c r="C134">
        <v>0.9044040000000001</v>
      </c>
      <c r="D134">
        <v>0.28000000000000003</v>
      </c>
      <c r="E134">
        <v>0.76629999999999998</v>
      </c>
      <c r="F134">
        <f t="shared" si="57"/>
        <v>0.54830000000000001</v>
      </c>
      <c r="G134">
        <v>427.22</v>
      </c>
      <c r="H134">
        <f t="shared" si="58"/>
        <v>0.24176487317033335</v>
      </c>
      <c r="I134">
        <f t="shared" si="59"/>
        <v>1.3011730684343998</v>
      </c>
      <c r="J134">
        <f t="shared" si="60"/>
        <v>0.20914391332333335</v>
      </c>
      <c r="K134" s="4">
        <f t="shared" si="61"/>
        <v>1.0594081952640666</v>
      </c>
      <c r="L134" s="4">
        <f t="shared" si="62"/>
        <v>-3.2620959847000003E-2</v>
      </c>
      <c r="M134">
        <v>335.74</v>
      </c>
      <c r="N134">
        <f t="shared" si="63"/>
        <v>0.18999611094566665</v>
      </c>
      <c r="O134">
        <f t="shared" si="64"/>
        <v>1.0225547633448</v>
      </c>
      <c r="P134">
        <f t="shared" si="65"/>
        <v>0.16436022999666666</v>
      </c>
      <c r="Q134" s="4">
        <f t="shared" si="66"/>
        <v>0.83255865239913329</v>
      </c>
      <c r="R134" s="4">
        <f t="shared" si="67"/>
        <v>-2.5635880948999989E-2</v>
      </c>
      <c r="S134">
        <v>422.22</v>
      </c>
      <c r="T134">
        <f t="shared" si="68"/>
        <v>0.23893536058699999</v>
      </c>
      <c r="U134">
        <f t="shared" si="69"/>
        <v>1.2859446958344001</v>
      </c>
      <c r="V134">
        <f t="shared" si="70"/>
        <v>0.20669618248999999</v>
      </c>
      <c r="W134" s="4">
        <f t="shared" si="71"/>
        <v>1.0470093352474001</v>
      </c>
      <c r="X134" s="4">
        <f t="shared" si="72"/>
        <v>-3.2239178096999999E-2</v>
      </c>
      <c r="Y134">
        <v>372.49</v>
      </c>
      <c r="Z134">
        <f t="shared" si="73"/>
        <v>0.21079302843316669</v>
      </c>
      <c r="AA134">
        <f t="shared" si="74"/>
        <v>1.1344833019548</v>
      </c>
      <c r="AB134">
        <f t="shared" si="75"/>
        <v>0.18235105162166668</v>
      </c>
      <c r="AC134" s="4">
        <f t="shared" si="76"/>
        <v>0.92369027352163324</v>
      </c>
      <c r="AD134" s="4">
        <f t="shared" si="77"/>
        <v>-2.8441976811500014E-2</v>
      </c>
      <c r="AE134">
        <v>335.74</v>
      </c>
      <c r="AF134">
        <f t="shared" si="52"/>
        <v>0.18999611094566665</v>
      </c>
      <c r="AG134">
        <f t="shared" si="53"/>
        <v>1.0225547633448</v>
      </c>
      <c r="AH134">
        <f t="shared" si="54"/>
        <v>0.16436022999666666</v>
      </c>
      <c r="AI134">
        <f t="shared" si="55"/>
        <v>0.83255865239913329</v>
      </c>
      <c r="AJ134" s="4">
        <f t="shared" si="56"/>
        <v>-2.5635880948999989E-2</v>
      </c>
    </row>
    <row r="135" spans="1:36" x14ac:dyDescent="0.3">
      <c r="A135" s="3">
        <v>44684</v>
      </c>
      <c r="B135">
        <v>0.83170999999999995</v>
      </c>
      <c r="C135">
        <v>0.94871800000000006</v>
      </c>
      <c r="D135">
        <v>0.3</v>
      </c>
      <c r="E135">
        <v>0.81083000000000005</v>
      </c>
      <c r="F135">
        <f t="shared" si="57"/>
        <v>0.58184000000000002</v>
      </c>
      <c r="G135">
        <v>431.52</v>
      </c>
      <c r="H135">
        <f t="shared" si="58"/>
        <v>0.24663057400799998</v>
      </c>
      <c r="I135">
        <f t="shared" si="59"/>
        <v>1.3263165665568</v>
      </c>
      <c r="J135">
        <f t="shared" si="60"/>
        <v>0.21411947603200002</v>
      </c>
      <c r="K135" s="4">
        <f t="shared" si="61"/>
        <v>1.0796859925488</v>
      </c>
      <c r="L135" s="4">
        <f t="shared" si="62"/>
        <v>-3.2511097975999964E-2</v>
      </c>
      <c r="M135">
        <v>346.62</v>
      </c>
      <c r="N135">
        <f t="shared" si="63"/>
        <v>0.19810690017299998</v>
      </c>
      <c r="O135">
        <f t="shared" si="64"/>
        <v>1.0653685768908001</v>
      </c>
      <c r="P135">
        <f t="shared" si="65"/>
        <v>0.17199224319199999</v>
      </c>
      <c r="Q135" s="4">
        <f t="shared" si="66"/>
        <v>0.86726167671780008</v>
      </c>
      <c r="R135" s="4">
        <f t="shared" si="67"/>
        <v>-2.611465698099999E-2</v>
      </c>
      <c r="S135">
        <v>420.02</v>
      </c>
      <c r="T135">
        <f t="shared" si="68"/>
        <v>0.24005787378299995</v>
      </c>
      <c r="U135">
        <f t="shared" si="69"/>
        <v>1.2909702546468</v>
      </c>
      <c r="V135">
        <f t="shared" si="70"/>
        <v>0.20841319596533331</v>
      </c>
      <c r="W135" s="4">
        <f t="shared" si="71"/>
        <v>1.0509123808638001</v>
      </c>
      <c r="X135" s="4">
        <f t="shared" si="72"/>
        <v>-3.1644677817666639E-2</v>
      </c>
      <c r="Y135">
        <v>384.12</v>
      </c>
      <c r="Z135">
        <f t="shared" si="73"/>
        <v>0.21953961829799998</v>
      </c>
      <c r="AA135">
        <f t="shared" si="74"/>
        <v>1.1806282896408002</v>
      </c>
      <c r="AB135">
        <f t="shared" si="75"/>
        <v>0.19059967819199999</v>
      </c>
      <c r="AC135" s="4">
        <f t="shared" si="76"/>
        <v>0.96108867134280029</v>
      </c>
      <c r="AD135" s="4">
        <f t="shared" si="77"/>
        <v>-2.8939940105999984E-2</v>
      </c>
      <c r="AE135">
        <v>341.87</v>
      </c>
      <c r="AF135">
        <f t="shared" si="52"/>
        <v>0.19539208921049997</v>
      </c>
      <c r="AG135">
        <f t="shared" si="53"/>
        <v>1.0507690132758001</v>
      </c>
      <c r="AH135">
        <f t="shared" si="54"/>
        <v>0.16963530142533334</v>
      </c>
      <c r="AI135">
        <f t="shared" si="55"/>
        <v>0.85537692406530008</v>
      </c>
      <c r="AJ135" s="4">
        <f t="shared" si="56"/>
        <v>-2.5756787785166629E-2</v>
      </c>
    </row>
    <row r="136" spans="1:36" x14ac:dyDescent="0.3">
      <c r="A136" s="3">
        <v>44685</v>
      </c>
      <c r="B136">
        <v>0.84514</v>
      </c>
      <c r="C136">
        <v>0.95687600000000006</v>
      </c>
      <c r="D136">
        <v>0.3</v>
      </c>
      <c r="E136">
        <v>0.80766000000000004</v>
      </c>
      <c r="F136">
        <f t="shared" si="57"/>
        <v>0.58008999999999999</v>
      </c>
      <c r="G136">
        <v>435.7</v>
      </c>
      <c r="H136">
        <f t="shared" si="58"/>
        <v>0.25018014543666661</v>
      </c>
      <c r="I136">
        <f t="shared" si="59"/>
        <v>1.341403480116</v>
      </c>
      <c r="J136">
        <f t="shared" si="60"/>
        <v>0.21604236057833331</v>
      </c>
      <c r="K136" s="4">
        <f t="shared" si="61"/>
        <v>1.0912233346793334</v>
      </c>
      <c r="L136" s="4">
        <f t="shared" si="62"/>
        <v>-3.4137784858333298E-2</v>
      </c>
      <c r="M136">
        <v>361.73</v>
      </c>
      <c r="N136">
        <f t="shared" si="63"/>
        <v>0.20770636678633328</v>
      </c>
      <c r="O136">
        <f t="shared" si="64"/>
        <v>1.1136696829524</v>
      </c>
      <c r="P136">
        <f t="shared" si="65"/>
        <v>0.17936424854716668</v>
      </c>
      <c r="Q136" s="4">
        <f t="shared" si="66"/>
        <v>0.90596331616606673</v>
      </c>
      <c r="R136" s="4">
        <f t="shared" si="67"/>
        <v>-2.8342118239166603E-2</v>
      </c>
      <c r="S136">
        <v>432.7</v>
      </c>
      <c r="T136">
        <f t="shared" si="68"/>
        <v>0.2484575371366666</v>
      </c>
      <c r="U136">
        <f t="shared" si="69"/>
        <v>1.332167284476</v>
      </c>
      <c r="V136">
        <f t="shared" si="70"/>
        <v>0.21455480702833332</v>
      </c>
      <c r="W136" s="4">
        <f t="shared" si="71"/>
        <v>1.0837097473393333</v>
      </c>
      <c r="X136" s="4">
        <f t="shared" si="72"/>
        <v>-3.3902730108333279E-2</v>
      </c>
      <c r="Y136">
        <v>399.98</v>
      </c>
      <c r="Z136">
        <f t="shared" si="73"/>
        <v>0.22966962261133328</v>
      </c>
      <c r="AA136">
        <f t="shared" si="74"/>
        <v>1.2314311773624</v>
      </c>
      <c r="AB136">
        <f t="shared" si="75"/>
        <v>0.19833055630966667</v>
      </c>
      <c r="AC136" s="4">
        <f t="shared" si="76"/>
        <v>1.0017615547510668</v>
      </c>
      <c r="AD136" s="4">
        <f t="shared" si="77"/>
        <v>-3.1339066301666607E-2</v>
      </c>
      <c r="AE136">
        <v>357.73</v>
      </c>
      <c r="AF136">
        <f t="shared" si="52"/>
        <v>0.20540955571966663</v>
      </c>
      <c r="AG136">
        <f t="shared" si="53"/>
        <v>1.1013547554323999</v>
      </c>
      <c r="AH136">
        <f t="shared" si="54"/>
        <v>0.17738084381383334</v>
      </c>
      <c r="AI136">
        <f t="shared" si="55"/>
        <v>0.89594519971273323</v>
      </c>
      <c r="AJ136" s="4">
        <f t="shared" si="56"/>
        <v>-2.8028711905833281E-2</v>
      </c>
    </row>
    <row r="137" spans="1:36" x14ac:dyDescent="0.3">
      <c r="A137" s="3">
        <v>44686</v>
      </c>
      <c r="B137">
        <v>0.84486000000000006</v>
      </c>
      <c r="C137">
        <v>0.95911199999999996</v>
      </c>
      <c r="D137">
        <v>0.79</v>
      </c>
      <c r="E137">
        <v>0.79800000000000004</v>
      </c>
      <c r="F137">
        <f t="shared" si="57"/>
        <v>0.79440999999999995</v>
      </c>
      <c r="G137">
        <v>415.63</v>
      </c>
      <c r="H137">
        <f t="shared" si="58"/>
        <v>0.23863281459033331</v>
      </c>
      <c r="I137">
        <f t="shared" si="59"/>
        <v>1.2801988209527999</v>
      </c>
      <c r="J137">
        <f t="shared" si="60"/>
        <v>0.22375772861283333</v>
      </c>
      <c r="K137" s="4">
        <f t="shared" si="61"/>
        <v>1.0415660063624665</v>
      </c>
      <c r="L137" s="4">
        <f t="shared" si="62"/>
        <v>-1.487508597749998E-2</v>
      </c>
      <c r="M137">
        <v>364.37</v>
      </c>
      <c r="N137">
        <f t="shared" si="63"/>
        <v>0.20920202740966665</v>
      </c>
      <c r="O137">
        <f t="shared" si="64"/>
        <v>1.1223108158471997</v>
      </c>
      <c r="P137">
        <f t="shared" si="65"/>
        <v>0.19616149838716665</v>
      </c>
      <c r="Q137" s="4">
        <f t="shared" si="66"/>
        <v>0.91310878843753307</v>
      </c>
      <c r="R137" s="4">
        <f t="shared" si="67"/>
        <v>-1.3040529022499997E-2</v>
      </c>
      <c r="S137">
        <v>419.13</v>
      </c>
      <c r="T137">
        <f t="shared" si="68"/>
        <v>0.24064232990699996</v>
      </c>
      <c r="U137">
        <f t="shared" si="69"/>
        <v>1.2909793129127998</v>
      </c>
      <c r="V137">
        <f t="shared" si="70"/>
        <v>0.22564198155449999</v>
      </c>
      <c r="W137" s="4">
        <f t="shared" si="71"/>
        <v>1.0503369830057998</v>
      </c>
      <c r="X137" s="4">
        <f t="shared" si="72"/>
        <v>-1.500034835249997E-2</v>
      </c>
      <c r="Y137">
        <v>406.12</v>
      </c>
      <c r="Z137">
        <f t="shared" si="73"/>
        <v>0.23317267440133332</v>
      </c>
      <c r="AA137">
        <f t="shared" si="74"/>
        <v>1.2509066842271999</v>
      </c>
      <c r="AB137">
        <f t="shared" si="75"/>
        <v>0.21863794419133334</v>
      </c>
      <c r="AC137" s="4">
        <f t="shared" si="76"/>
        <v>1.0177340098258665</v>
      </c>
      <c r="AD137" s="4">
        <f t="shared" si="77"/>
        <v>-1.4534730209999985E-2</v>
      </c>
      <c r="AE137">
        <v>358.62</v>
      </c>
      <c r="AF137">
        <f t="shared" si="52"/>
        <v>0.20590068081799998</v>
      </c>
      <c r="AG137">
        <f t="shared" si="53"/>
        <v>1.1046000076271998</v>
      </c>
      <c r="AH137">
        <f t="shared" si="54"/>
        <v>0.19306593998300001</v>
      </c>
      <c r="AI137">
        <f t="shared" si="55"/>
        <v>0.89869932680919984</v>
      </c>
      <c r="AJ137" s="4">
        <f t="shared" si="56"/>
        <v>-1.2834740834999969E-2</v>
      </c>
    </row>
    <row r="138" spans="1:36" x14ac:dyDescent="0.3">
      <c r="A138" s="3">
        <v>44687</v>
      </c>
      <c r="B138">
        <v>0.84214</v>
      </c>
      <c r="C138">
        <v>0.94899199999999995</v>
      </c>
      <c r="D138">
        <v>0.78</v>
      </c>
      <c r="E138">
        <v>0.78986000000000001</v>
      </c>
      <c r="F138">
        <f t="shared" si="57"/>
        <v>0.78544000000000003</v>
      </c>
      <c r="G138">
        <v>404.68</v>
      </c>
      <c r="H138">
        <f t="shared" si="58"/>
        <v>0.23212759101466662</v>
      </c>
      <c r="I138">
        <f t="shared" si="59"/>
        <v>1.2438912040127998</v>
      </c>
      <c r="J138">
        <f t="shared" si="60"/>
        <v>0.21714276274133329</v>
      </c>
      <c r="K138" s="4">
        <f t="shared" si="61"/>
        <v>1.0117636129981333</v>
      </c>
      <c r="L138" s="4">
        <f t="shared" si="62"/>
        <v>-1.4984828273333334E-2</v>
      </c>
      <c r="M138">
        <v>383.65</v>
      </c>
      <c r="N138">
        <f t="shared" si="63"/>
        <v>0.2200646196816666</v>
      </c>
      <c r="O138">
        <f t="shared" si="64"/>
        <v>1.1792499269039998</v>
      </c>
      <c r="P138">
        <f t="shared" si="65"/>
        <v>0.20585850777333328</v>
      </c>
      <c r="Q138" s="4">
        <f t="shared" si="66"/>
        <v>0.95918530722233319</v>
      </c>
      <c r="R138" s="4">
        <f t="shared" si="67"/>
        <v>-1.4206111908333319E-2</v>
      </c>
      <c r="S138">
        <v>410.68</v>
      </c>
      <c r="T138">
        <f t="shared" si="68"/>
        <v>0.23556923761466664</v>
      </c>
      <c r="U138">
        <f t="shared" si="69"/>
        <v>1.2623337937728001</v>
      </c>
      <c r="V138">
        <f t="shared" si="70"/>
        <v>0.22036223634133331</v>
      </c>
      <c r="W138" s="4">
        <f t="shared" si="71"/>
        <v>1.0267645561581333</v>
      </c>
      <c r="X138" s="4">
        <f t="shared" si="72"/>
        <v>-1.5207001273333326E-2</v>
      </c>
      <c r="Y138">
        <v>417.9</v>
      </c>
      <c r="Z138">
        <f t="shared" si="73"/>
        <v>0.23971068568999995</v>
      </c>
      <c r="AA138">
        <f t="shared" si="74"/>
        <v>1.2845263767839998</v>
      </c>
      <c r="AB138">
        <f t="shared" si="75"/>
        <v>0.22423633623999994</v>
      </c>
      <c r="AC138" s="4">
        <f t="shared" si="76"/>
        <v>1.0448156910939999</v>
      </c>
      <c r="AD138" s="4">
        <f t="shared" si="77"/>
        <v>-1.5474349450000008E-2</v>
      </c>
      <c r="AE138">
        <v>369.9</v>
      </c>
      <c r="AF138">
        <f t="shared" si="52"/>
        <v>0.21217751288999995</v>
      </c>
      <c r="AG138">
        <f t="shared" si="53"/>
        <v>1.1369856587039997</v>
      </c>
      <c r="AH138">
        <f t="shared" si="54"/>
        <v>0.19848054743999993</v>
      </c>
      <c r="AI138">
        <f t="shared" si="55"/>
        <v>0.92480814581399973</v>
      </c>
      <c r="AJ138" s="4">
        <f t="shared" si="56"/>
        <v>-1.3696965450000015E-2</v>
      </c>
    </row>
    <row r="139" spans="1:36" x14ac:dyDescent="0.3">
      <c r="A139" s="3">
        <v>44690</v>
      </c>
      <c r="B139">
        <v>0.84443000000000001</v>
      </c>
      <c r="C139">
        <v>0.95243600000000006</v>
      </c>
      <c r="D139">
        <v>0.78</v>
      </c>
      <c r="E139">
        <v>0.78778000000000004</v>
      </c>
      <c r="F139">
        <f t="shared" si="57"/>
        <v>0.78429000000000004</v>
      </c>
      <c r="G139">
        <v>392.14</v>
      </c>
      <c r="H139">
        <f t="shared" si="58"/>
        <v>0.22511265307299999</v>
      </c>
      <c r="I139">
        <f t="shared" si="59"/>
        <v>1.2061970254151999</v>
      </c>
      <c r="J139">
        <f t="shared" si="60"/>
        <v>0.21032462231899995</v>
      </c>
      <c r="K139" s="4">
        <f t="shared" si="61"/>
        <v>0.98108437234219992</v>
      </c>
      <c r="L139" s="4">
        <f t="shared" si="62"/>
        <v>-1.4788030754000037E-2</v>
      </c>
      <c r="M139">
        <v>372.44</v>
      </c>
      <c r="N139">
        <f t="shared" si="63"/>
        <v>0.21380363265799998</v>
      </c>
      <c r="O139">
        <f t="shared" si="64"/>
        <v>1.1456011122192</v>
      </c>
      <c r="P139">
        <f t="shared" si="65"/>
        <v>0.19975851057399996</v>
      </c>
      <c r="Q139" s="4">
        <f t="shared" si="66"/>
        <v>0.93179747956120007</v>
      </c>
      <c r="R139" s="4">
        <f t="shared" si="67"/>
        <v>-1.4045122084000022E-2</v>
      </c>
      <c r="S139">
        <v>400.99</v>
      </c>
      <c r="T139">
        <f t="shared" si="68"/>
        <v>0.2301931013305</v>
      </c>
      <c r="U139">
        <f t="shared" si="69"/>
        <v>1.2334190473332001</v>
      </c>
      <c r="V139">
        <f t="shared" si="70"/>
        <v>0.21507132734149995</v>
      </c>
      <c r="W139" s="4">
        <f t="shared" si="71"/>
        <v>1.0032259460027</v>
      </c>
      <c r="X139" s="4">
        <f t="shared" si="72"/>
        <v>-1.5121773989000054E-2</v>
      </c>
      <c r="Y139">
        <v>410.44</v>
      </c>
      <c r="Z139">
        <f t="shared" si="73"/>
        <v>0.235617986758</v>
      </c>
      <c r="AA139">
        <f t="shared" si="74"/>
        <v>1.2624866300591999</v>
      </c>
      <c r="AB139">
        <f t="shared" si="75"/>
        <v>0.22013984287399993</v>
      </c>
      <c r="AC139" s="4">
        <f t="shared" si="76"/>
        <v>1.0268686433012</v>
      </c>
      <c r="AD139" s="4">
        <f t="shared" si="77"/>
        <v>-1.5478143884000067E-2</v>
      </c>
      <c r="AE139">
        <v>360.19</v>
      </c>
      <c r="AF139">
        <f t="shared" si="52"/>
        <v>0.20677137377050001</v>
      </c>
      <c r="AG139">
        <f t="shared" si="53"/>
        <v>1.1079209123892</v>
      </c>
      <c r="AH139">
        <f t="shared" si="54"/>
        <v>0.19318821266149996</v>
      </c>
      <c r="AI139">
        <f t="shared" si="55"/>
        <v>0.90114953861869995</v>
      </c>
      <c r="AJ139" s="4">
        <f t="shared" si="56"/>
        <v>-1.3583161109000041E-2</v>
      </c>
    </row>
    <row r="140" spans="1:36" x14ac:dyDescent="0.3">
      <c r="A140" s="3">
        <v>44691</v>
      </c>
      <c r="B140">
        <v>0.84314</v>
      </c>
      <c r="C140">
        <v>0.95111600000000007</v>
      </c>
      <c r="D140">
        <v>0.78</v>
      </c>
      <c r="E140">
        <v>0.78693999999999997</v>
      </c>
      <c r="F140">
        <f t="shared" si="57"/>
        <v>0.78383000000000003</v>
      </c>
      <c r="G140">
        <v>396.97</v>
      </c>
      <c r="H140">
        <f t="shared" si="58"/>
        <v>0.227783807517</v>
      </c>
      <c r="I140">
        <f t="shared" si="59"/>
        <v>1.2207236696676</v>
      </c>
      <c r="J140">
        <f t="shared" si="60"/>
        <v>0.21287898002816669</v>
      </c>
      <c r="K140" s="4">
        <f t="shared" si="61"/>
        <v>0.99293986215060004</v>
      </c>
      <c r="L140" s="4">
        <f t="shared" si="62"/>
        <v>-1.4904827488833317E-2</v>
      </c>
      <c r="M140">
        <v>362.4</v>
      </c>
      <c r="N140">
        <f t="shared" si="63"/>
        <v>0.20794733063999996</v>
      </c>
      <c r="O140">
        <f t="shared" si="64"/>
        <v>1.1144173561920001</v>
      </c>
      <c r="P140">
        <f t="shared" si="65"/>
        <v>0.19434048507999999</v>
      </c>
      <c r="Q140" s="4">
        <f t="shared" si="66"/>
        <v>0.90647002555200018</v>
      </c>
      <c r="R140" s="4">
        <f t="shared" si="67"/>
        <v>-1.3606845559999969E-2</v>
      </c>
      <c r="S140">
        <v>408.72</v>
      </c>
      <c r="T140">
        <f t="shared" si="68"/>
        <v>0.234526029192</v>
      </c>
      <c r="U140">
        <f t="shared" si="69"/>
        <v>1.2568561308576001</v>
      </c>
      <c r="V140">
        <f t="shared" si="70"/>
        <v>0.21918003052399998</v>
      </c>
      <c r="W140" s="4">
        <f t="shared" si="71"/>
        <v>1.0223301016656001</v>
      </c>
      <c r="X140" s="4">
        <f t="shared" si="72"/>
        <v>-1.5345998668000016E-2</v>
      </c>
      <c r="Y140">
        <v>402.15</v>
      </c>
      <c r="Z140">
        <f t="shared" si="73"/>
        <v>0.23075612311499993</v>
      </c>
      <c r="AA140">
        <f t="shared" si="74"/>
        <v>1.2366527036219999</v>
      </c>
      <c r="AB140">
        <f t="shared" si="75"/>
        <v>0.21565680484249999</v>
      </c>
      <c r="AC140" s="4">
        <f t="shared" si="76"/>
        <v>1.0058965805069999</v>
      </c>
      <c r="AD140" s="4">
        <f t="shared" si="77"/>
        <v>-1.509931827249994E-2</v>
      </c>
      <c r="AE140">
        <v>349.15</v>
      </c>
      <c r="AF140">
        <f t="shared" si="52"/>
        <v>0.20034439981499996</v>
      </c>
      <c r="AG140">
        <f t="shared" si="53"/>
        <v>1.073672240382</v>
      </c>
      <c r="AH140">
        <f t="shared" si="54"/>
        <v>0.18723504515916664</v>
      </c>
      <c r="AI140">
        <f t="shared" si="55"/>
        <v>0.87332784056700008</v>
      </c>
      <c r="AJ140" s="4">
        <f t="shared" si="56"/>
        <v>-1.3109354655833322E-2</v>
      </c>
    </row>
    <row r="141" spans="1:36" x14ac:dyDescent="0.3">
      <c r="A141" s="3">
        <v>44692</v>
      </c>
      <c r="B141">
        <v>0.85414000000000001</v>
      </c>
      <c r="C141">
        <v>0.95659400000000017</v>
      </c>
      <c r="D141">
        <v>0.78</v>
      </c>
      <c r="E141">
        <v>0.78385000000000005</v>
      </c>
      <c r="F141">
        <f t="shared" si="57"/>
        <v>0.78212000000000004</v>
      </c>
      <c r="G141">
        <v>395.62</v>
      </c>
      <c r="H141">
        <f t="shared" si="58"/>
        <v>0.22787228024866663</v>
      </c>
      <c r="I141">
        <f t="shared" si="59"/>
        <v>1.2179376205164001</v>
      </c>
      <c r="J141">
        <f t="shared" si="60"/>
        <v>0.21202085502266665</v>
      </c>
      <c r="K141" s="4">
        <f t="shared" si="61"/>
        <v>0.99006534026773352</v>
      </c>
      <c r="L141" s="4">
        <f t="shared" si="62"/>
        <v>-1.5851425225999971E-2</v>
      </c>
      <c r="M141">
        <v>377.8</v>
      </c>
      <c r="N141">
        <f t="shared" si="63"/>
        <v>0.21760817824666664</v>
      </c>
      <c r="O141">
        <f t="shared" si="64"/>
        <v>1.1630777843160001</v>
      </c>
      <c r="P141">
        <f t="shared" si="65"/>
        <v>0.20247075230666667</v>
      </c>
      <c r="Q141" s="4">
        <f t="shared" si="66"/>
        <v>0.94546960606933339</v>
      </c>
      <c r="R141" s="4">
        <f t="shared" si="67"/>
        <v>-1.5137425939999977E-2</v>
      </c>
      <c r="S141">
        <v>403.42</v>
      </c>
      <c r="T141">
        <f t="shared" si="68"/>
        <v>0.23236498482866663</v>
      </c>
      <c r="U141">
        <f t="shared" si="69"/>
        <v>1.2419503434324002</v>
      </c>
      <c r="V141">
        <f t="shared" si="70"/>
        <v>0.21620103466266669</v>
      </c>
      <c r="W141" s="4">
        <f t="shared" si="71"/>
        <v>1.0095853586037336</v>
      </c>
      <c r="X141" s="4">
        <f t="shared" si="72"/>
        <v>-1.6163950165999946E-2</v>
      </c>
      <c r="Y141">
        <v>416.55</v>
      </c>
      <c r="Z141">
        <f t="shared" si="73"/>
        <v>0.23992770420499998</v>
      </c>
      <c r="AA141">
        <f t="shared" si="74"/>
        <v>1.2823717603410001</v>
      </c>
      <c r="AB141">
        <f t="shared" si="75"/>
        <v>0.22323767039</v>
      </c>
      <c r="AC141" s="4">
        <f t="shared" si="76"/>
        <v>1.042444056136</v>
      </c>
      <c r="AD141" s="4">
        <f t="shared" si="77"/>
        <v>-1.6690033814999977E-2</v>
      </c>
      <c r="AE141">
        <v>364.8</v>
      </c>
      <c r="AF141">
        <f t="shared" si="52"/>
        <v>0.21012033727999999</v>
      </c>
      <c r="AG141">
        <f t="shared" si="53"/>
        <v>1.1230565794560001</v>
      </c>
      <c r="AH141">
        <f t="shared" si="54"/>
        <v>0.19550378624</v>
      </c>
      <c r="AI141">
        <f t="shared" si="55"/>
        <v>0.91293624217600011</v>
      </c>
      <c r="AJ141" s="4">
        <f t="shared" si="56"/>
        <v>-1.4616551039999981E-2</v>
      </c>
    </row>
    <row r="142" spans="1:36" x14ac:dyDescent="0.3">
      <c r="A142" s="3">
        <v>44693</v>
      </c>
      <c r="B142">
        <v>0.87470999999999999</v>
      </c>
      <c r="C142">
        <v>0.96989399999999981</v>
      </c>
      <c r="D142">
        <v>0.79</v>
      </c>
      <c r="E142">
        <v>0.78164999999999996</v>
      </c>
      <c r="F142">
        <f t="shared" si="57"/>
        <v>0.78539000000000003</v>
      </c>
      <c r="G142">
        <v>389.61</v>
      </c>
      <c r="H142">
        <f t="shared" si="58"/>
        <v>0.2260000921815</v>
      </c>
      <c r="I142">
        <f t="shared" si="59"/>
        <v>1.2027000518441999</v>
      </c>
      <c r="J142">
        <f t="shared" si="60"/>
        <v>0.2090526545835</v>
      </c>
      <c r="K142" s="4">
        <f t="shared" si="61"/>
        <v>0.97669995966269996</v>
      </c>
      <c r="L142" s="4">
        <f t="shared" si="62"/>
        <v>-1.6947437597999992E-2</v>
      </c>
      <c r="M142">
        <v>381.92</v>
      </c>
      <c r="N142">
        <f t="shared" si="63"/>
        <v>0.22153937323466663</v>
      </c>
      <c r="O142">
        <f t="shared" si="64"/>
        <v>1.1789615353823999</v>
      </c>
      <c r="P142">
        <f t="shared" si="65"/>
        <v>0.20492643884533332</v>
      </c>
      <c r="Q142" s="4">
        <f t="shared" si="66"/>
        <v>0.95742216214773324</v>
      </c>
      <c r="R142" s="4">
        <f t="shared" si="67"/>
        <v>-1.6612934389333311E-2</v>
      </c>
      <c r="S142">
        <v>392.36</v>
      </c>
      <c r="T142">
        <f t="shared" si="68"/>
        <v>0.22759527776066665</v>
      </c>
      <c r="U142">
        <f t="shared" si="69"/>
        <v>1.2111891181992001</v>
      </c>
      <c r="V142">
        <f t="shared" si="70"/>
        <v>0.21052821937933333</v>
      </c>
      <c r="W142" s="4">
        <f t="shared" si="71"/>
        <v>0.98359384043853337</v>
      </c>
      <c r="X142" s="4">
        <f t="shared" si="72"/>
        <v>-1.7067058381333322E-2</v>
      </c>
      <c r="Y142">
        <v>427.17</v>
      </c>
      <c r="Z142">
        <f t="shared" si="73"/>
        <v>0.24778742685549998</v>
      </c>
      <c r="AA142">
        <f t="shared" si="74"/>
        <v>1.3186452635873998</v>
      </c>
      <c r="AB142">
        <f t="shared" si="75"/>
        <v>0.2292061868495</v>
      </c>
      <c r="AC142" s="4">
        <f t="shared" si="76"/>
        <v>1.0708578367318997</v>
      </c>
      <c r="AD142" s="4">
        <f t="shared" si="77"/>
        <v>-1.8581240005999977E-2</v>
      </c>
      <c r="AE142">
        <v>375.42</v>
      </c>
      <c r="AF142">
        <f t="shared" si="52"/>
        <v>0.21776893459299995</v>
      </c>
      <c r="AG142">
        <f t="shared" si="53"/>
        <v>1.1588964694523998</v>
      </c>
      <c r="AH142">
        <f t="shared" si="54"/>
        <v>0.20143874023699998</v>
      </c>
      <c r="AI142">
        <f t="shared" si="55"/>
        <v>0.94112753485939982</v>
      </c>
      <c r="AJ142" s="4">
        <f t="shared" si="56"/>
        <v>-1.6330194355999972E-2</v>
      </c>
    </row>
    <row r="143" spans="1:36" x14ac:dyDescent="0.3">
      <c r="A143" s="3">
        <v>44694</v>
      </c>
      <c r="B143">
        <v>0.88671</v>
      </c>
      <c r="C143">
        <v>0.97321000000000002</v>
      </c>
      <c r="D143">
        <v>0.79</v>
      </c>
      <c r="E143">
        <v>0.79596999999999996</v>
      </c>
      <c r="F143">
        <f t="shared" si="57"/>
        <v>0.79329000000000005</v>
      </c>
      <c r="G143">
        <v>383.12</v>
      </c>
      <c r="H143">
        <f t="shared" si="58"/>
        <v>0.22314727981466662</v>
      </c>
      <c r="I143">
        <f t="shared" si="59"/>
        <v>1.1834662235760001</v>
      </c>
      <c r="J143">
        <f t="shared" si="60"/>
        <v>0.20617060685199998</v>
      </c>
      <c r="K143" s="4">
        <f t="shared" si="61"/>
        <v>0.96031894376133342</v>
      </c>
      <c r="L143" s="4">
        <f t="shared" si="62"/>
        <v>-1.6976672962666639E-2</v>
      </c>
      <c r="M143">
        <v>394.53</v>
      </c>
      <c r="N143">
        <f t="shared" si="63"/>
        <v>0.22979300559949994</v>
      </c>
      <c r="O143">
        <f t="shared" si="64"/>
        <v>1.2187119680189999</v>
      </c>
      <c r="P143">
        <f t="shared" si="65"/>
        <v>0.21231073690049995</v>
      </c>
      <c r="Q143" s="4">
        <f t="shared" si="66"/>
        <v>0.98891896241950006</v>
      </c>
      <c r="R143" s="4">
        <f t="shared" si="67"/>
        <v>-1.7482268698999992E-2</v>
      </c>
      <c r="S143">
        <v>384.62</v>
      </c>
      <c r="T143">
        <f t="shared" si="68"/>
        <v>0.2240209510396666</v>
      </c>
      <c r="U143">
        <f t="shared" si="69"/>
        <v>1.1880997570259999</v>
      </c>
      <c r="V143">
        <f t="shared" si="70"/>
        <v>0.20697781062699996</v>
      </c>
      <c r="W143" s="4">
        <f t="shared" si="71"/>
        <v>0.96407880598633333</v>
      </c>
      <c r="X143" s="4">
        <f t="shared" si="72"/>
        <v>-1.7043140412666635E-2</v>
      </c>
      <c r="Y143">
        <v>438.78</v>
      </c>
      <c r="Z143">
        <f t="shared" si="73"/>
        <v>0.25556630673699993</v>
      </c>
      <c r="AA143">
        <f t="shared" si="74"/>
        <v>1.3554012047939998</v>
      </c>
      <c r="AB143">
        <f t="shared" si="75"/>
        <v>0.23612324826299996</v>
      </c>
      <c r="AC143" s="4">
        <f t="shared" si="76"/>
        <v>1.0998348980569999</v>
      </c>
      <c r="AD143" s="4">
        <f t="shared" si="77"/>
        <v>-1.9443058473999963E-2</v>
      </c>
      <c r="AE143">
        <v>387.03</v>
      </c>
      <c r="AF143">
        <f t="shared" si="52"/>
        <v>0.22542464947449997</v>
      </c>
      <c r="AG143">
        <f t="shared" si="53"/>
        <v>1.1955443007689999</v>
      </c>
      <c r="AH143">
        <f t="shared" si="54"/>
        <v>0.20827471802549996</v>
      </c>
      <c r="AI143">
        <f t="shared" si="55"/>
        <v>0.97011965129449984</v>
      </c>
      <c r="AJ143" s="4">
        <f t="shared" si="56"/>
        <v>-1.7149931449000011E-2</v>
      </c>
    </row>
    <row r="144" spans="1:36" x14ac:dyDescent="0.3">
      <c r="A144" s="3">
        <v>44697</v>
      </c>
      <c r="B144">
        <v>0.93557000000000001</v>
      </c>
      <c r="C144">
        <v>1.0247760000000001</v>
      </c>
      <c r="D144">
        <v>0.8</v>
      </c>
      <c r="E144">
        <v>0.86275999999999997</v>
      </c>
      <c r="F144">
        <f t="shared" si="57"/>
        <v>0.83462999999999998</v>
      </c>
      <c r="G144">
        <v>380</v>
      </c>
      <c r="H144">
        <f t="shared" si="58"/>
        <v>0.22501245899999997</v>
      </c>
      <c r="I144">
        <f t="shared" si="59"/>
        <v>1.1861733744000003</v>
      </c>
      <c r="J144">
        <f t="shared" si="60"/>
        <v>0.20760728099999998</v>
      </c>
      <c r="K144" s="4">
        <f t="shared" si="61"/>
        <v>0.96116091540000026</v>
      </c>
      <c r="L144" s="4">
        <f t="shared" si="62"/>
        <v>-1.7405177999999993E-2</v>
      </c>
      <c r="M144">
        <v>400.29</v>
      </c>
      <c r="N144">
        <f t="shared" si="63"/>
        <v>0.23702694003450003</v>
      </c>
      <c r="O144">
        <f t="shared" si="64"/>
        <v>1.2495087895752002</v>
      </c>
      <c r="P144">
        <f t="shared" si="65"/>
        <v>0.21869241713549997</v>
      </c>
      <c r="Q144" s="4">
        <f t="shared" si="66"/>
        <v>1.0124818495407002</v>
      </c>
      <c r="R144" s="4">
        <f t="shared" si="67"/>
        <v>-1.8334522899000061E-2</v>
      </c>
      <c r="S144">
        <v>376.25</v>
      </c>
      <c r="T144">
        <f t="shared" si="68"/>
        <v>0.22279194131249999</v>
      </c>
      <c r="U144">
        <f t="shared" si="69"/>
        <v>1.1744677161000001</v>
      </c>
      <c r="V144">
        <f t="shared" si="70"/>
        <v>0.20555852493749999</v>
      </c>
      <c r="W144" s="4">
        <f t="shared" si="71"/>
        <v>0.9516757747875001</v>
      </c>
      <c r="X144" s="4">
        <f t="shared" si="72"/>
        <v>-1.7233416375000005E-2</v>
      </c>
      <c r="Y144">
        <v>444.04</v>
      </c>
      <c r="Z144">
        <f t="shared" si="73"/>
        <v>0.26293297972200003</v>
      </c>
      <c r="AA144">
        <f t="shared" si="74"/>
        <v>1.3860748030752004</v>
      </c>
      <c r="AB144">
        <f t="shared" si="75"/>
        <v>0.24259457119800001</v>
      </c>
      <c r="AC144" s="4">
        <f t="shared" si="76"/>
        <v>1.1231418233532002</v>
      </c>
      <c r="AD144" s="4">
        <f t="shared" si="77"/>
        <v>-2.0338408524000012E-2</v>
      </c>
      <c r="AE144">
        <v>392.29</v>
      </c>
      <c r="AF144">
        <f t="shared" si="52"/>
        <v>0.23228983563450001</v>
      </c>
      <c r="AG144">
        <f t="shared" si="53"/>
        <v>1.2245367185352003</v>
      </c>
      <c r="AH144">
        <f t="shared" si="54"/>
        <v>0.21432173753550002</v>
      </c>
      <c r="AI144">
        <f t="shared" si="55"/>
        <v>0.99224688290070029</v>
      </c>
      <c r="AJ144" s="4">
        <f t="shared" si="56"/>
        <v>-1.7968098098999991E-2</v>
      </c>
    </row>
    <row r="145" spans="1:36" x14ac:dyDescent="0.3">
      <c r="A145" s="3">
        <v>44698</v>
      </c>
      <c r="B145">
        <v>0.92842999999999998</v>
      </c>
      <c r="C145">
        <v>1.0282960000000001</v>
      </c>
      <c r="D145">
        <v>0.8</v>
      </c>
      <c r="E145">
        <v>0.86443999999999999</v>
      </c>
      <c r="F145">
        <f t="shared" si="57"/>
        <v>0.83555000000000001</v>
      </c>
      <c r="G145">
        <v>369.18</v>
      </c>
      <c r="H145">
        <f t="shared" si="58"/>
        <v>0.21808272950099999</v>
      </c>
      <c r="I145">
        <f t="shared" si="59"/>
        <v>1.1532173418864</v>
      </c>
      <c r="J145">
        <f t="shared" si="60"/>
        <v>0.201763299885</v>
      </c>
      <c r="K145" s="4">
        <f t="shared" si="61"/>
        <v>0.93513461238540008</v>
      </c>
      <c r="L145" s="4">
        <f t="shared" si="62"/>
        <v>-1.6319429615999997E-2</v>
      </c>
      <c r="M145">
        <v>383.17</v>
      </c>
      <c r="N145">
        <f t="shared" si="63"/>
        <v>0.22634692958149996</v>
      </c>
      <c r="O145">
        <f t="shared" si="64"/>
        <v>1.1969182753416001</v>
      </c>
      <c r="P145">
        <f t="shared" si="65"/>
        <v>0.20940907854416665</v>
      </c>
      <c r="Q145" s="4">
        <f t="shared" si="66"/>
        <v>0.97057134576010018</v>
      </c>
      <c r="R145" s="4">
        <f t="shared" si="67"/>
        <v>-1.6937851037333307E-2</v>
      </c>
      <c r="S145">
        <v>362.43</v>
      </c>
      <c r="T145">
        <f t="shared" si="68"/>
        <v>0.21409535633849996</v>
      </c>
      <c r="U145">
        <f t="shared" si="69"/>
        <v>1.1321321881464002</v>
      </c>
      <c r="V145">
        <f t="shared" si="70"/>
        <v>0.19807430732249998</v>
      </c>
      <c r="W145" s="4">
        <f t="shared" si="71"/>
        <v>0.91803683180790019</v>
      </c>
      <c r="X145" s="4">
        <f t="shared" si="72"/>
        <v>-1.6021049015999989E-2</v>
      </c>
      <c r="Y145">
        <v>445.17</v>
      </c>
      <c r="Z145">
        <f t="shared" si="73"/>
        <v>0.26297169048149999</v>
      </c>
      <c r="AA145">
        <f t="shared" si="74"/>
        <v>1.3905893171016002</v>
      </c>
      <c r="AB145">
        <f t="shared" si="75"/>
        <v>0.24329315837749999</v>
      </c>
      <c r="AC145" s="4">
        <f t="shared" si="76"/>
        <v>1.1276176266201001</v>
      </c>
      <c r="AD145" s="4">
        <f t="shared" si="77"/>
        <v>-1.9678532104000002E-2</v>
      </c>
      <c r="AE145">
        <v>382.92</v>
      </c>
      <c r="AF145">
        <f t="shared" si="52"/>
        <v>0.22619924909399999</v>
      </c>
      <c r="AG145">
        <f t="shared" si="53"/>
        <v>1.1961373437216001</v>
      </c>
      <c r="AH145">
        <f t="shared" si="54"/>
        <v>0.20927244919000001</v>
      </c>
      <c r="AI145">
        <f t="shared" si="55"/>
        <v>0.96993809462760006</v>
      </c>
      <c r="AJ145" s="4">
        <f t="shared" si="56"/>
        <v>-1.6926799903999978E-2</v>
      </c>
    </row>
    <row r="146" spans="1:36" x14ac:dyDescent="0.3">
      <c r="A146" s="3">
        <v>44699</v>
      </c>
      <c r="B146">
        <v>0.92728999999999995</v>
      </c>
      <c r="C146">
        <v>1.0474060000000001</v>
      </c>
      <c r="D146">
        <v>0.79</v>
      </c>
      <c r="E146">
        <v>0.87161</v>
      </c>
      <c r="F146">
        <f t="shared" si="57"/>
        <v>0.83503000000000005</v>
      </c>
      <c r="G146">
        <v>351.81</v>
      </c>
      <c r="H146">
        <f t="shared" si="58"/>
        <v>0.2077423449885</v>
      </c>
      <c r="I146">
        <f t="shared" si="59"/>
        <v>1.1031937590618</v>
      </c>
      <c r="J146">
        <f t="shared" si="60"/>
        <v>0.19223400901950002</v>
      </c>
      <c r="K146" s="4">
        <f t="shared" si="61"/>
        <v>0.89545141407329998</v>
      </c>
      <c r="L146" s="4">
        <f t="shared" si="62"/>
        <v>-1.5508335968999976E-2</v>
      </c>
      <c r="M146">
        <v>361.31</v>
      </c>
      <c r="N146">
        <f t="shared" si="63"/>
        <v>0.21335205556350001</v>
      </c>
      <c r="O146">
        <f t="shared" si="64"/>
        <v>1.1329835339718</v>
      </c>
      <c r="P146">
        <f t="shared" si="65"/>
        <v>0.19742494471116667</v>
      </c>
      <c r="Q146" s="4">
        <f t="shared" si="66"/>
        <v>0.91963147840829995</v>
      </c>
      <c r="R146" s="4">
        <f t="shared" si="67"/>
        <v>-1.5927110852333337E-2</v>
      </c>
      <c r="S146">
        <v>346.31</v>
      </c>
      <c r="T146">
        <f t="shared" si="68"/>
        <v>0.20449461781350001</v>
      </c>
      <c r="U146">
        <f t="shared" si="69"/>
        <v>1.0859470472718</v>
      </c>
      <c r="V146">
        <f t="shared" si="70"/>
        <v>0.18922873046116667</v>
      </c>
      <c r="W146" s="4">
        <f t="shared" si="71"/>
        <v>0.88145242945830005</v>
      </c>
      <c r="X146" s="4">
        <f t="shared" si="72"/>
        <v>-1.5265887352333335E-2</v>
      </c>
      <c r="Y146">
        <v>423.06</v>
      </c>
      <c r="Z146">
        <f t="shared" si="73"/>
        <v>0.24981517430099998</v>
      </c>
      <c r="AA146">
        <f t="shared" si="74"/>
        <v>1.3266170708867999</v>
      </c>
      <c r="AB146">
        <f t="shared" si="75"/>
        <v>0.23116602670700001</v>
      </c>
      <c r="AC146" s="4">
        <f t="shared" si="76"/>
        <v>1.0768018965857999</v>
      </c>
      <c r="AD146" s="4">
        <f t="shared" si="77"/>
        <v>-1.8649147593999965E-2</v>
      </c>
      <c r="AE146">
        <v>360.81</v>
      </c>
      <c r="AF146">
        <f t="shared" si="52"/>
        <v>0.21305680763850002</v>
      </c>
      <c r="AG146">
        <f t="shared" si="53"/>
        <v>1.1314156510818001</v>
      </c>
      <c r="AH146">
        <f t="shared" si="54"/>
        <v>0.19715173756950002</v>
      </c>
      <c r="AI146">
        <f t="shared" si="55"/>
        <v>0.9183588434433001</v>
      </c>
      <c r="AJ146" s="4">
        <f t="shared" si="56"/>
        <v>-1.5905070068999994E-2</v>
      </c>
    </row>
    <row r="147" spans="1:36" x14ac:dyDescent="0.3">
      <c r="A147" s="3">
        <v>44700</v>
      </c>
      <c r="B147">
        <v>0.96070999999999995</v>
      </c>
      <c r="C147">
        <v>1.0766819999999999</v>
      </c>
      <c r="D147">
        <v>0.79</v>
      </c>
      <c r="E147">
        <v>0.90766999999999998</v>
      </c>
      <c r="F147">
        <f t="shared" si="57"/>
        <v>0.85492000000000001</v>
      </c>
      <c r="G147">
        <v>362.95</v>
      </c>
      <c r="H147">
        <f t="shared" si="58"/>
        <v>0.21672621024249994</v>
      </c>
      <c r="I147">
        <f t="shared" si="59"/>
        <v>1.144820396097</v>
      </c>
      <c r="J147">
        <f t="shared" si="60"/>
        <v>0.1997528474433333</v>
      </c>
      <c r="K147" s="4">
        <f t="shared" si="61"/>
        <v>0.9280941858545001</v>
      </c>
      <c r="L147" s="4">
        <f t="shared" si="62"/>
        <v>-1.6973362799166641E-2</v>
      </c>
      <c r="M147">
        <v>373.92</v>
      </c>
      <c r="N147">
        <f t="shared" si="63"/>
        <v>0.22327666216799996</v>
      </c>
      <c r="O147">
        <f t="shared" si="64"/>
        <v>1.1794220760671998</v>
      </c>
      <c r="P147">
        <f t="shared" si="65"/>
        <v>0.20579028713599998</v>
      </c>
      <c r="Q147" s="4">
        <f t="shared" si="66"/>
        <v>0.95614541389919983</v>
      </c>
      <c r="R147" s="4">
        <f t="shared" si="67"/>
        <v>-1.7486375031999984E-2</v>
      </c>
      <c r="S147">
        <v>354.2</v>
      </c>
      <c r="T147">
        <f t="shared" si="68"/>
        <v>0.21150137392999996</v>
      </c>
      <c r="U147">
        <f t="shared" si="69"/>
        <v>1.117221061572</v>
      </c>
      <c r="V147">
        <f t="shared" si="70"/>
        <v>0.19493720502666662</v>
      </c>
      <c r="W147" s="4">
        <f t="shared" si="71"/>
        <v>0.90571968764199995</v>
      </c>
      <c r="X147" s="4">
        <f t="shared" si="72"/>
        <v>-1.6564168903333343E-2</v>
      </c>
      <c r="Y147">
        <v>423.17</v>
      </c>
      <c r="Z147">
        <f t="shared" si="73"/>
        <v>0.25268502655549996</v>
      </c>
      <c r="AA147">
        <f t="shared" si="74"/>
        <v>1.3347669018222001</v>
      </c>
      <c r="AB147">
        <f t="shared" si="75"/>
        <v>0.23289547445266665</v>
      </c>
      <c r="AC147" s="4">
        <f t="shared" si="76"/>
        <v>1.0820818752667001</v>
      </c>
      <c r="AD147" s="4">
        <f t="shared" si="77"/>
        <v>-1.9789552102833313E-2</v>
      </c>
      <c r="AE147">
        <v>372.42</v>
      </c>
      <c r="AF147">
        <f t="shared" si="52"/>
        <v>0.22238097594299996</v>
      </c>
      <c r="AG147">
        <f t="shared" si="53"/>
        <v>1.1746907615772002</v>
      </c>
      <c r="AH147">
        <f t="shared" si="54"/>
        <v>0.20496474843599999</v>
      </c>
      <c r="AI147">
        <f t="shared" si="55"/>
        <v>0.95230978563420021</v>
      </c>
      <c r="AJ147" s="4">
        <f t="shared" si="56"/>
        <v>-1.7416227506999976E-2</v>
      </c>
    </row>
    <row r="148" spans="1:36" x14ac:dyDescent="0.3">
      <c r="A148" s="3">
        <v>44701</v>
      </c>
      <c r="B148">
        <v>0.97357000000000005</v>
      </c>
      <c r="C148">
        <v>1.0856440000000001</v>
      </c>
      <c r="D148">
        <v>0.78</v>
      </c>
      <c r="E148">
        <v>0.92242000000000002</v>
      </c>
      <c r="F148">
        <f t="shared" si="57"/>
        <v>0.85858000000000001</v>
      </c>
      <c r="G148">
        <v>357.16</v>
      </c>
      <c r="H148">
        <f t="shared" si="58"/>
        <v>0.21417982180466669</v>
      </c>
      <c r="I148">
        <f t="shared" si="59"/>
        <v>1.1285740689552002</v>
      </c>
      <c r="J148">
        <f t="shared" si="60"/>
        <v>0.19682553050533336</v>
      </c>
      <c r="K148" s="4">
        <f t="shared" si="61"/>
        <v>0.91439424715053352</v>
      </c>
      <c r="L148" s="4">
        <f t="shared" si="62"/>
        <v>-1.735429129933333E-2</v>
      </c>
      <c r="M148">
        <v>373.95</v>
      </c>
      <c r="N148">
        <f t="shared" si="63"/>
        <v>0.22424836029749998</v>
      </c>
      <c r="O148">
        <f t="shared" si="64"/>
        <v>1.1816280464939999</v>
      </c>
      <c r="P148">
        <f t="shared" si="65"/>
        <v>0.20607824821499998</v>
      </c>
      <c r="Q148" s="4">
        <f t="shared" si="66"/>
        <v>0.95737968619649993</v>
      </c>
      <c r="R148" s="4">
        <f t="shared" si="67"/>
        <v>-1.8170112082499995E-2</v>
      </c>
      <c r="S148">
        <v>346.66</v>
      </c>
      <c r="T148">
        <f t="shared" si="68"/>
        <v>0.20788323727966668</v>
      </c>
      <c r="U148">
        <f t="shared" si="69"/>
        <v>1.0953955838952001</v>
      </c>
      <c r="V148">
        <f t="shared" si="70"/>
        <v>0.19103913765533334</v>
      </c>
      <c r="W148" s="4">
        <f t="shared" si="71"/>
        <v>0.88751234661553347</v>
      </c>
      <c r="X148" s="4">
        <f t="shared" si="72"/>
        <v>-1.6844099624333336E-2</v>
      </c>
      <c r="Y148">
        <v>425.95</v>
      </c>
      <c r="Z148">
        <f t="shared" si="73"/>
        <v>0.25543144556416664</v>
      </c>
      <c r="AA148">
        <f t="shared" si="74"/>
        <v>1.345940543934</v>
      </c>
      <c r="AB148">
        <f t="shared" si="75"/>
        <v>0.23473466994833331</v>
      </c>
      <c r="AC148" s="4">
        <f t="shared" si="76"/>
        <v>1.0905090983698333</v>
      </c>
      <c r="AD148" s="4">
        <f t="shared" si="77"/>
        <v>-2.0696775615833329E-2</v>
      </c>
      <c r="AE148">
        <v>371.7</v>
      </c>
      <c r="AF148">
        <f t="shared" si="52"/>
        <v>0.22289909218499995</v>
      </c>
      <c r="AG148">
        <f t="shared" si="53"/>
        <v>1.1745183711239999</v>
      </c>
      <c r="AH148">
        <f t="shared" si="54"/>
        <v>0.20483830688999999</v>
      </c>
      <c r="AI148">
        <f t="shared" si="55"/>
        <v>0.951619278939</v>
      </c>
      <c r="AJ148" s="4">
        <f t="shared" si="56"/>
        <v>-1.8060785294999965E-2</v>
      </c>
    </row>
    <row r="149" spans="1:36" x14ac:dyDescent="0.3">
      <c r="A149" s="3">
        <v>44704</v>
      </c>
      <c r="B149">
        <v>1.0057100000000001</v>
      </c>
      <c r="C149">
        <v>1.1150579999999999</v>
      </c>
      <c r="D149">
        <v>0.78</v>
      </c>
      <c r="E149">
        <v>0.96396999999999999</v>
      </c>
      <c r="F149">
        <f t="shared" si="57"/>
        <v>0.88149999999999995</v>
      </c>
      <c r="G149">
        <v>358.63</v>
      </c>
      <c r="H149">
        <f t="shared" si="58"/>
        <v>0.2173474066645</v>
      </c>
      <c r="I149">
        <f t="shared" si="59"/>
        <v>1.1398647648402001</v>
      </c>
      <c r="J149">
        <f t="shared" si="60"/>
        <v>0.19926588575833332</v>
      </c>
      <c r="K149" s="4">
        <f t="shared" si="61"/>
        <v>0.92251735817570002</v>
      </c>
      <c r="L149" s="4">
        <f t="shared" si="62"/>
        <v>-1.8081520906166687E-2</v>
      </c>
      <c r="M149">
        <v>369.52</v>
      </c>
      <c r="N149">
        <f t="shared" si="63"/>
        <v>0.22394728190799998</v>
      </c>
      <c r="O149">
        <f t="shared" si="64"/>
        <v>1.1744773942608</v>
      </c>
      <c r="P149">
        <f t="shared" si="65"/>
        <v>0.20531670553333331</v>
      </c>
      <c r="Q149" s="4">
        <f t="shared" si="66"/>
        <v>0.95053011235280005</v>
      </c>
      <c r="R149" s="4">
        <f t="shared" si="67"/>
        <v>-1.8630576374666669E-2</v>
      </c>
      <c r="S149">
        <v>349.59</v>
      </c>
      <c r="T149">
        <f t="shared" si="68"/>
        <v>0.21186872234849999</v>
      </c>
      <c r="U149">
        <f t="shared" si="69"/>
        <v>1.1111321505186</v>
      </c>
      <c r="V149">
        <f t="shared" si="70"/>
        <v>0.19424298302499998</v>
      </c>
      <c r="W149" s="4">
        <f t="shared" si="71"/>
        <v>0.89926342817010008</v>
      </c>
      <c r="X149" s="4">
        <f t="shared" si="72"/>
        <v>-1.7625739323500006E-2</v>
      </c>
      <c r="Y149">
        <v>422.77</v>
      </c>
      <c r="Z149">
        <f t="shared" si="73"/>
        <v>0.25621939914549996</v>
      </c>
      <c r="AA149">
        <f t="shared" si="74"/>
        <v>1.3437264775158</v>
      </c>
      <c r="AB149">
        <f t="shared" si="75"/>
        <v>0.23490404740833329</v>
      </c>
      <c r="AC149" s="4">
        <f t="shared" si="76"/>
        <v>1.0875070783703</v>
      </c>
      <c r="AD149" s="4">
        <f t="shared" si="77"/>
        <v>-2.1315351737166671E-2</v>
      </c>
      <c r="AE149">
        <v>367.77</v>
      </c>
      <c r="AF149">
        <f t="shared" si="52"/>
        <v>0.2228866958955</v>
      </c>
      <c r="AG149">
        <f t="shared" si="53"/>
        <v>1.1689152178158</v>
      </c>
      <c r="AH149">
        <f t="shared" si="54"/>
        <v>0.20434435157499997</v>
      </c>
      <c r="AI149">
        <f t="shared" si="55"/>
        <v>0.94602852192029996</v>
      </c>
      <c r="AJ149" s="4">
        <f t="shared" si="56"/>
        <v>-1.8542344320500032E-2</v>
      </c>
    </row>
    <row r="150" spans="1:36" x14ac:dyDescent="0.3">
      <c r="A150" s="3">
        <v>44705</v>
      </c>
      <c r="B150">
        <v>1.01657</v>
      </c>
      <c r="C150">
        <v>1.1263100000000001</v>
      </c>
      <c r="D150">
        <v>0.78</v>
      </c>
      <c r="E150">
        <v>0.97179000000000004</v>
      </c>
      <c r="F150">
        <f t="shared" si="57"/>
        <v>0.88582000000000005</v>
      </c>
      <c r="G150">
        <v>359.18</v>
      </c>
      <c r="H150">
        <f t="shared" si="58"/>
        <v>0.21845437149899996</v>
      </c>
      <c r="I150">
        <f t="shared" si="59"/>
        <v>1.144159018254</v>
      </c>
      <c r="J150">
        <f t="shared" si="60"/>
        <v>0.19987922814066666</v>
      </c>
      <c r="K150" s="4">
        <f t="shared" si="61"/>
        <v>0.92570464675500008</v>
      </c>
      <c r="L150" s="4">
        <f t="shared" si="62"/>
        <v>-1.8575143358333296E-2</v>
      </c>
      <c r="M150">
        <v>369.97</v>
      </c>
      <c r="N150">
        <f t="shared" si="63"/>
        <v>0.22501688240849999</v>
      </c>
      <c r="O150">
        <f t="shared" si="64"/>
        <v>1.1785302967410001</v>
      </c>
      <c r="P150">
        <f t="shared" si="65"/>
        <v>0.20588372970433333</v>
      </c>
      <c r="Q150" s="4">
        <f t="shared" si="66"/>
        <v>0.95351341433250014</v>
      </c>
      <c r="R150" s="4">
        <f t="shared" si="67"/>
        <v>-1.9133152704166656E-2</v>
      </c>
      <c r="S150">
        <v>350.93</v>
      </c>
      <c r="T150">
        <f t="shared" si="68"/>
        <v>0.2134366963365</v>
      </c>
      <c r="U150">
        <f t="shared" si="69"/>
        <v>1.117878847029</v>
      </c>
      <c r="V150">
        <f t="shared" si="70"/>
        <v>0.19528820516566667</v>
      </c>
      <c r="W150" s="4">
        <f t="shared" si="71"/>
        <v>0.9044421506925</v>
      </c>
      <c r="X150" s="4">
        <f t="shared" si="72"/>
        <v>-1.8148491170833336E-2</v>
      </c>
      <c r="Y150">
        <v>418.97</v>
      </c>
      <c r="Z150">
        <f t="shared" si="73"/>
        <v>0.25481883185849996</v>
      </c>
      <c r="AA150">
        <f t="shared" si="74"/>
        <v>1.3346185864410001</v>
      </c>
      <c r="AB150">
        <f t="shared" si="75"/>
        <v>0.23315162373766665</v>
      </c>
      <c r="AC150" s="4">
        <f t="shared" si="76"/>
        <v>1.0797997545825</v>
      </c>
      <c r="AD150" s="4">
        <f t="shared" si="77"/>
        <v>-2.1667208120833309E-2</v>
      </c>
      <c r="AE150">
        <v>363.97</v>
      </c>
      <c r="AF150">
        <f t="shared" si="52"/>
        <v>0.22136766410850001</v>
      </c>
      <c r="AG150">
        <f t="shared" si="53"/>
        <v>1.159417444941</v>
      </c>
      <c r="AH150">
        <f t="shared" si="54"/>
        <v>0.20254480390433333</v>
      </c>
      <c r="AI150">
        <f t="shared" si="55"/>
        <v>0.9380497808324999</v>
      </c>
      <c r="AJ150" s="4">
        <f t="shared" si="56"/>
        <v>-1.882286020416668E-2</v>
      </c>
    </row>
    <row r="151" spans="1:36" x14ac:dyDescent="0.3">
      <c r="A151" s="3">
        <v>44706</v>
      </c>
      <c r="B151">
        <v>1.0229999999999999</v>
      </c>
      <c r="C151">
        <v>1.1335</v>
      </c>
      <c r="D151">
        <v>0.78</v>
      </c>
      <c r="E151">
        <v>0.97529999999999994</v>
      </c>
      <c r="F151">
        <f t="shared" si="57"/>
        <v>0.88775000000000004</v>
      </c>
      <c r="G151">
        <v>369.91</v>
      </c>
      <c r="H151">
        <f t="shared" si="58"/>
        <v>0.22545213028333333</v>
      </c>
      <c r="I151">
        <f t="shared" si="59"/>
        <v>1.1800147495500002</v>
      </c>
      <c r="J151">
        <f t="shared" si="60"/>
        <v>0.20599193582916667</v>
      </c>
      <c r="K151" s="4">
        <f t="shared" si="61"/>
        <v>0.95456261926666686</v>
      </c>
      <c r="L151" s="4">
        <f t="shared" si="62"/>
        <v>-1.9460194454166663E-2</v>
      </c>
      <c r="M151">
        <v>373.28</v>
      </c>
      <c r="N151">
        <f t="shared" si="63"/>
        <v>0.22750607226666664</v>
      </c>
      <c r="O151">
        <f t="shared" si="64"/>
        <v>1.1907650664</v>
      </c>
      <c r="P151">
        <f t="shared" si="65"/>
        <v>0.20786858913333331</v>
      </c>
      <c r="Q151" s="4">
        <f t="shared" si="66"/>
        <v>0.96325899413333338</v>
      </c>
      <c r="R151" s="4">
        <f t="shared" si="67"/>
        <v>-1.9637483133333328E-2</v>
      </c>
      <c r="S151">
        <v>358.91</v>
      </c>
      <c r="T151">
        <f t="shared" si="68"/>
        <v>0.21874786861666667</v>
      </c>
      <c r="U151">
        <f t="shared" si="69"/>
        <v>1.14492469455</v>
      </c>
      <c r="V151">
        <f t="shared" si="70"/>
        <v>0.19986636124583335</v>
      </c>
      <c r="W151" s="4">
        <f t="shared" si="71"/>
        <v>0.92617682593333339</v>
      </c>
      <c r="X151" s="4">
        <f t="shared" si="72"/>
        <v>-1.8881507370833328E-2</v>
      </c>
      <c r="Y151">
        <v>422.53</v>
      </c>
      <c r="Z151">
        <f t="shared" si="73"/>
        <v>0.2575228801833333</v>
      </c>
      <c r="AA151">
        <f t="shared" si="74"/>
        <v>1.3478728126499999</v>
      </c>
      <c r="AB151">
        <f t="shared" si="75"/>
        <v>0.23529445715416664</v>
      </c>
      <c r="AC151" s="4">
        <f t="shared" si="76"/>
        <v>1.0903499324666666</v>
      </c>
      <c r="AD151" s="4">
        <f t="shared" si="77"/>
        <v>-2.2228423029166666E-2</v>
      </c>
      <c r="AE151">
        <v>367.53</v>
      </c>
      <c r="AF151">
        <f t="shared" si="52"/>
        <v>0.22400157184999994</v>
      </c>
      <c r="AG151">
        <f t="shared" si="53"/>
        <v>1.1724225376499999</v>
      </c>
      <c r="AH151">
        <f t="shared" si="54"/>
        <v>0.20466658423749998</v>
      </c>
      <c r="AI151">
        <f t="shared" si="55"/>
        <v>0.94842096580000002</v>
      </c>
      <c r="AJ151" s="4">
        <f t="shared" si="56"/>
        <v>-1.9334987612499965E-2</v>
      </c>
    </row>
    <row r="152" spans="1:36" x14ac:dyDescent="0.3">
      <c r="A152" s="3">
        <v>44707</v>
      </c>
      <c r="B152">
        <v>1.0595699999999999</v>
      </c>
      <c r="C152">
        <v>1.1792899999999999</v>
      </c>
      <c r="D152">
        <v>0.78</v>
      </c>
      <c r="E152">
        <v>1.03409</v>
      </c>
      <c r="F152">
        <f t="shared" si="57"/>
        <v>0.92018999999999995</v>
      </c>
      <c r="G152">
        <v>380.55</v>
      </c>
      <c r="H152">
        <f t="shared" si="58"/>
        <v>0.2346971279275</v>
      </c>
      <c r="I152">
        <f t="shared" si="59"/>
        <v>1.224934394985</v>
      </c>
      <c r="J152">
        <f t="shared" si="60"/>
        <v>0.21436547039250001</v>
      </c>
      <c r="K152" s="4">
        <f t="shared" si="61"/>
        <v>0.99023726705750004</v>
      </c>
      <c r="L152" s="4">
        <f t="shared" si="62"/>
        <v>-2.0331657534999992E-2</v>
      </c>
      <c r="M152">
        <v>381.49</v>
      </c>
      <c r="N152">
        <f t="shared" si="63"/>
        <v>0.2352768554278333</v>
      </c>
      <c r="O152">
        <f t="shared" si="64"/>
        <v>1.2279601165230001</v>
      </c>
      <c r="P152">
        <f t="shared" si="65"/>
        <v>0.21489497648149997</v>
      </c>
      <c r="Q152" s="4">
        <f t="shared" si="66"/>
        <v>0.9926832610951668</v>
      </c>
      <c r="R152" s="4">
        <f t="shared" si="67"/>
        <v>-2.0381878946333337E-2</v>
      </c>
      <c r="S152">
        <v>370.05</v>
      </c>
      <c r="T152">
        <f t="shared" si="68"/>
        <v>0.22822144840249997</v>
      </c>
      <c r="U152">
        <f t="shared" si="69"/>
        <v>1.1911364416350001</v>
      </c>
      <c r="V152">
        <f t="shared" si="70"/>
        <v>0.20845077471749998</v>
      </c>
      <c r="W152" s="4">
        <f t="shared" si="71"/>
        <v>0.96291499323250007</v>
      </c>
      <c r="X152" s="4">
        <f t="shared" si="72"/>
        <v>-1.977067368499999E-2</v>
      </c>
      <c r="Y152">
        <v>429.74</v>
      </c>
      <c r="Z152">
        <f t="shared" si="73"/>
        <v>0.26503414467366665</v>
      </c>
      <c r="AA152">
        <f t="shared" si="74"/>
        <v>1.3832697592979999</v>
      </c>
      <c r="AB152">
        <f t="shared" si="75"/>
        <v>0.24207441136899996</v>
      </c>
      <c r="AC152" s="4">
        <f t="shared" si="76"/>
        <v>1.1182356146243333</v>
      </c>
      <c r="AD152" s="4">
        <f t="shared" si="77"/>
        <v>-2.2959733304666691E-2</v>
      </c>
      <c r="AE152">
        <v>374.74</v>
      </c>
      <c r="AF152">
        <f t="shared" si="52"/>
        <v>0.23111391859033331</v>
      </c>
      <c r="AG152">
        <f t="shared" si="53"/>
        <v>1.2062328607980002</v>
      </c>
      <c r="AH152">
        <f t="shared" si="54"/>
        <v>0.21109267211899999</v>
      </c>
      <c r="AI152">
        <f t="shared" si="55"/>
        <v>0.97511894220766693</v>
      </c>
      <c r="AJ152" s="4">
        <f t="shared" si="56"/>
        <v>-2.0021246471333326E-2</v>
      </c>
    </row>
    <row r="153" spans="1:36" x14ac:dyDescent="0.3">
      <c r="A153" s="3">
        <v>44708</v>
      </c>
      <c r="B153">
        <v>1.0617099999999999</v>
      </c>
      <c r="C153">
        <v>1.1868300000000001</v>
      </c>
      <c r="D153">
        <v>0.78</v>
      </c>
      <c r="E153">
        <v>1.04505</v>
      </c>
      <c r="F153">
        <f t="shared" si="57"/>
        <v>0.92623</v>
      </c>
      <c r="G153">
        <v>386.28</v>
      </c>
      <c r="H153">
        <f t="shared" si="58"/>
        <v>0.23839494886199991</v>
      </c>
      <c r="I153">
        <f t="shared" si="59"/>
        <v>1.2452133282119999</v>
      </c>
      <c r="J153">
        <f t="shared" si="60"/>
        <v>0.21805594200599993</v>
      </c>
      <c r="K153" s="4">
        <f t="shared" si="61"/>
        <v>1.0068183793500001</v>
      </c>
      <c r="L153" s="4">
        <f t="shared" si="62"/>
        <v>-2.0339006855999986E-2</v>
      </c>
      <c r="M153">
        <v>397.94</v>
      </c>
      <c r="N153">
        <f t="shared" si="63"/>
        <v>0.24559098568433327</v>
      </c>
      <c r="O153">
        <f t="shared" si="64"/>
        <v>1.2828005380259999</v>
      </c>
      <c r="P153">
        <f t="shared" si="65"/>
        <v>0.22463803862966664</v>
      </c>
      <c r="Q153" s="4">
        <f t="shared" si="66"/>
        <v>1.0372095523416667</v>
      </c>
      <c r="R153" s="4">
        <f t="shared" si="67"/>
        <v>-2.0952947054666632E-2</v>
      </c>
      <c r="S153">
        <v>371.78</v>
      </c>
      <c r="T153">
        <f t="shared" si="68"/>
        <v>0.22944618952033324</v>
      </c>
      <c r="U153">
        <f t="shared" si="69"/>
        <v>1.1984710861619998</v>
      </c>
      <c r="V153">
        <f t="shared" si="70"/>
        <v>0.20987065889766662</v>
      </c>
      <c r="W153" s="4">
        <f t="shared" si="71"/>
        <v>0.96902489664166658</v>
      </c>
      <c r="X153" s="4">
        <f t="shared" si="72"/>
        <v>-1.957553062266662E-2</v>
      </c>
      <c r="Y153">
        <v>442.44</v>
      </c>
      <c r="Z153">
        <f t="shared" si="73"/>
        <v>0.2730544195259999</v>
      </c>
      <c r="AA153">
        <f t="shared" si="74"/>
        <v>1.4262508670759999</v>
      </c>
      <c r="AB153">
        <f t="shared" si="75"/>
        <v>0.24975839023799998</v>
      </c>
      <c r="AC153" s="4">
        <f t="shared" si="76"/>
        <v>1.1531964475500001</v>
      </c>
      <c r="AD153" s="4">
        <f t="shared" si="77"/>
        <v>-2.3296029287999925E-2</v>
      </c>
      <c r="AE153">
        <v>387.44</v>
      </c>
      <c r="AF153">
        <f t="shared" si="52"/>
        <v>0.23911084960933326</v>
      </c>
      <c r="AG153">
        <f t="shared" si="53"/>
        <v>1.2489527075759999</v>
      </c>
      <c r="AH153">
        <f t="shared" si="54"/>
        <v>0.21871076465466663</v>
      </c>
      <c r="AI153">
        <f t="shared" si="55"/>
        <v>1.0098418579666666</v>
      </c>
      <c r="AJ153" s="4">
        <f t="shared" si="56"/>
        <v>-2.0400084954666636E-2</v>
      </c>
    </row>
    <row r="154" spans="1:36" x14ac:dyDescent="0.3">
      <c r="A154" s="3">
        <v>44712</v>
      </c>
      <c r="B154">
        <v>1.1198600000000001</v>
      </c>
      <c r="C154">
        <v>1.2103820000000001</v>
      </c>
      <c r="D154">
        <v>0.79</v>
      </c>
      <c r="E154">
        <v>1.08077</v>
      </c>
      <c r="F154">
        <f t="shared" si="57"/>
        <v>0.95042000000000004</v>
      </c>
      <c r="G154">
        <v>389.55</v>
      </c>
      <c r="H154">
        <f t="shared" si="58"/>
        <v>0.244905760995</v>
      </c>
      <c r="I154">
        <f t="shared" si="59"/>
        <v>1.2615345591030001</v>
      </c>
      <c r="J154">
        <f t="shared" si="60"/>
        <v>0.22177080201500002</v>
      </c>
      <c r="K154" s="4">
        <f t="shared" si="61"/>
        <v>1.016628798108</v>
      </c>
      <c r="L154" s="4">
        <f t="shared" si="62"/>
        <v>-2.3134958979999981E-2</v>
      </c>
      <c r="M154">
        <v>393.12</v>
      </c>
      <c r="N154">
        <f t="shared" si="63"/>
        <v>0.24715018036800002</v>
      </c>
      <c r="O154">
        <f t="shared" si="64"/>
        <v>1.2730957922592001</v>
      </c>
      <c r="P154">
        <f t="shared" si="65"/>
        <v>0.223803202896</v>
      </c>
      <c r="Q154" s="4">
        <f t="shared" si="66"/>
        <v>1.0259456118912</v>
      </c>
      <c r="R154" s="4">
        <f t="shared" si="67"/>
        <v>-2.3346977472000013E-2</v>
      </c>
      <c r="S154">
        <v>371.5</v>
      </c>
      <c r="T154">
        <f t="shared" si="68"/>
        <v>0.23355792635000003</v>
      </c>
      <c r="U154">
        <f t="shared" si="69"/>
        <v>1.2030807051899999</v>
      </c>
      <c r="V154">
        <f t="shared" si="70"/>
        <v>0.21149493761666668</v>
      </c>
      <c r="W154" s="4">
        <f t="shared" si="71"/>
        <v>0.96952277883999982</v>
      </c>
      <c r="X154" s="4">
        <f t="shared" si="72"/>
        <v>-2.2062988733333344E-2</v>
      </c>
      <c r="Y154">
        <v>443.37</v>
      </c>
      <c r="Z154">
        <f t="shared" si="73"/>
        <v>0.278741797593</v>
      </c>
      <c r="AA154">
        <f t="shared" si="74"/>
        <v>1.4358274354242</v>
      </c>
      <c r="AB154">
        <f t="shared" si="75"/>
        <v>0.25241052622100002</v>
      </c>
      <c r="AC154" s="4">
        <f t="shared" si="76"/>
        <v>1.1570856378312</v>
      </c>
      <c r="AD154" s="4">
        <f t="shared" si="77"/>
        <v>-2.6331271371999976E-2</v>
      </c>
      <c r="AE154">
        <v>388.37</v>
      </c>
      <c r="AF154">
        <f t="shared" si="52"/>
        <v>0.24416390809300004</v>
      </c>
      <c r="AG154">
        <f t="shared" si="53"/>
        <v>1.2577131991241999</v>
      </c>
      <c r="AH154">
        <f t="shared" si="54"/>
        <v>0.22109902805433335</v>
      </c>
      <c r="AI154">
        <f t="shared" si="55"/>
        <v>1.0135492910311998</v>
      </c>
      <c r="AJ154" s="4">
        <f t="shared" si="56"/>
        <v>-2.3064880038666691E-2</v>
      </c>
    </row>
    <row r="155" spans="1:36" x14ac:dyDescent="0.3">
      <c r="A155" s="3">
        <v>44713</v>
      </c>
      <c r="B155">
        <v>1.11971</v>
      </c>
      <c r="C155">
        <v>1.2258920000000002</v>
      </c>
      <c r="D155">
        <v>0.8</v>
      </c>
      <c r="E155">
        <v>1.0879000000000001</v>
      </c>
      <c r="F155">
        <f t="shared" si="57"/>
        <v>0.95884000000000003</v>
      </c>
      <c r="G155">
        <v>410.08</v>
      </c>
      <c r="H155">
        <f t="shared" si="58"/>
        <v>0.257800544232</v>
      </c>
      <c r="I155">
        <f t="shared" si="59"/>
        <v>1.3320267605568001</v>
      </c>
      <c r="J155">
        <f t="shared" si="60"/>
        <v>0.23414335026133329</v>
      </c>
      <c r="K155" s="4">
        <f t="shared" si="61"/>
        <v>1.0742262163248002</v>
      </c>
      <c r="L155" s="4">
        <f t="shared" si="62"/>
        <v>-2.3657193970666707E-2</v>
      </c>
      <c r="M155">
        <v>405.41</v>
      </c>
      <c r="N155">
        <f t="shared" si="63"/>
        <v>0.25486470600150002</v>
      </c>
      <c r="O155">
        <f t="shared" si="64"/>
        <v>1.3168576107036003</v>
      </c>
      <c r="P155">
        <f t="shared" si="65"/>
        <v>0.23147692067266665</v>
      </c>
      <c r="Q155" s="4">
        <f t="shared" si="66"/>
        <v>1.0619929047021004</v>
      </c>
      <c r="R155" s="4">
        <f t="shared" si="67"/>
        <v>-2.3387785328833371E-2</v>
      </c>
      <c r="S155">
        <v>391.08</v>
      </c>
      <c r="T155">
        <f t="shared" si="68"/>
        <v>0.24585602038199997</v>
      </c>
      <c r="U155">
        <f t="shared" si="69"/>
        <v>1.2703107333168002</v>
      </c>
      <c r="V155">
        <f t="shared" si="70"/>
        <v>0.22329492152799996</v>
      </c>
      <c r="W155" s="4">
        <f t="shared" si="71"/>
        <v>1.0244547129348003</v>
      </c>
      <c r="X155" s="4">
        <f t="shared" si="72"/>
        <v>-2.2561098854000011E-2</v>
      </c>
      <c r="Y155">
        <v>461.91</v>
      </c>
      <c r="Z155">
        <f t="shared" si="73"/>
        <v>0.29038394797649997</v>
      </c>
      <c r="AA155">
        <f t="shared" si="74"/>
        <v>1.5003815864436003</v>
      </c>
      <c r="AB155">
        <f t="shared" si="75"/>
        <v>0.263736721906</v>
      </c>
      <c r="AC155" s="4">
        <f t="shared" si="76"/>
        <v>1.2099976384671003</v>
      </c>
      <c r="AD155" s="4">
        <f t="shared" si="77"/>
        <v>-2.6647226070499963E-2</v>
      </c>
      <c r="AE155">
        <v>407.16</v>
      </c>
      <c r="AF155">
        <f t="shared" si="52"/>
        <v>0.255964859514</v>
      </c>
      <c r="AG155">
        <f t="shared" si="53"/>
        <v>1.3225419816336004</v>
      </c>
      <c r="AH155">
        <f t="shared" si="54"/>
        <v>0.23247611805599999</v>
      </c>
      <c r="AI155">
        <f t="shared" si="55"/>
        <v>1.0665771221196003</v>
      </c>
      <c r="AJ155" s="4">
        <f t="shared" si="56"/>
        <v>-2.3488741458000006E-2</v>
      </c>
    </row>
    <row r="156" spans="1:36" x14ac:dyDescent="0.3">
      <c r="A156" s="3">
        <v>44718</v>
      </c>
      <c r="B156">
        <v>1.15971</v>
      </c>
      <c r="C156">
        <v>1.2873180000000002</v>
      </c>
      <c r="D156">
        <v>0.78</v>
      </c>
      <c r="E156">
        <v>1.1581300000000001</v>
      </c>
      <c r="F156">
        <f t="shared" si="57"/>
        <v>0.98862000000000005</v>
      </c>
      <c r="G156">
        <v>435.76</v>
      </c>
      <c r="H156">
        <f t="shared" si="58"/>
        <v>0.27740154053733335</v>
      </c>
      <c r="I156">
        <f t="shared" si="59"/>
        <v>1.4323040497584003</v>
      </c>
      <c r="J156">
        <f t="shared" si="60"/>
        <v>0.251379616488</v>
      </c>
      <c r="K156" s="4">
        <f t="shared" si="61"/>
        <v>1.154902509221067</v>
      </c>
      <c r="L156" s="4">
        <f t="shared" si="62"/>
        <v>-2.6021924049333345E-2</v>
      </c>
      <c r="M156">
        <v>425.8</v>
      </c>
      <c r="N156">
        <f t="shared" si="63"/>
        <v>0.27106107940333335</v>
      </c>
      <c r="O156">
        <f t="shared" si="64"/>
        <v>1.3995664227720002</v>
      </c>
      <c r="P156">
        <f t="shared" si="65"/>
        <v>0.24563392854000002</v>
      </c>
      <c r="Q156" s="4">
        <f t="shared" si="66"/>
        <v>1.1285053433686669</v>
      </c>
      <c r="R156" s="4">
        <f t="shared" si="67"/>
        <v>-2.5427150863333331E-2</v>
      </c>
      <c r="S156">
        <v>412.01</v>
      </c>
      <c r="T156">
        <f t="shared" si="68"/>
        <v>0.26228246905816666</v>
      </c>
      <c r="U156">
        <f t="shared" si="69"/>
        <v>1.3542399291834002</v>
      </c>
      <c r="V156">
        <f t="shared" si="70"/>
        <v>0.23767880436299998</v>
      </c>
      <c r="W156" s="4">
        <f t="shared" si="71"/>
        <v>1.0919574601252335</v>
      </c>
      <c r="X156" s="4">
        <f t="shared" si="72"/>
        <v>-2.4603664695166672E-2</v>
      </c>
      <c r="Y156">
        <v>477.55</v>
      </c>
      <c r="Z156">
        <f t="shared" si="73"/>
        <v>0.30400474041583331</v>
      </c>
      <c r="AA156">
        <f t="shared" si="74"/>
        <v>1.5696640328670004</v>
      </c>
      <c r="AB156">
        <f t="shared" si="75"/>
        <v>0.27548727706500004</v>
      </c>
      <c r="AC156" s="4">
        <f t="shared" si="76"/>
        <v>1.2656592924511672</v>
      </c>
      <c r="AD156" s="4">
        <f t="shared" si="77"/>
        <v>-2.8517463350833272E-2</v>
      </c>
      <c r="AE156">
        <v>422.8</v>
      </c>
      <c r="AF156">
        <f t="shared" si="52"/>
        <v>0.26915130195333337</v>
      </c>
      <c r="AG156">
        <f t="shared" si="53"/>
        <v>1.3897056917520003</v>
      </c>
      <c r="AH156">
        <f t="shared" si="54"/>
        <v>0.24390329964000002</v>
      </c>
      <c r="AI156">
        <f t="shared" si="55"/>
        <v>1.1205543897986669</v>
      </c>
      <c r="AJ156" s="4">
        <f t="shared" si="56"/>
        <v>-2.5248002313333351E-2</v>
      </c>
    </row>
    <row r="157" spans="1:36" x14ac:dyDescent="0.3">
      <c r="A157" s="3">
        <v>44719</v>
      </c>
      <c r="B157">
        <v>1.1902900000000001</v>
      </c>
      <c r="C157">
        <v>1.3088839999999999</v>
      </c>
      <c r="D157">
        <v>0.77</v>
      </c>
      <c r="E157">
        <v>1.1839599999999999</v>
      </c>
      <c r="F157">
        <f t="shared" si="57"/>
        <v>0.99839</v>
      </c>
      <c r="G157">
        <v>430.81</v>
      </c>
      <c r="H157">
        <f t="shared" si="58"/>
        <v>0.27686328475516664</v>
      </c>
      <c r="I157">
        <f t="shared" si="59"/>
        <v>1.4218870781052</v>
      </c>
      <c r="J157">
        <f t="shared" si="60"/>
        <v>0.24935886652016667</v>
      </c>
      <c r="K157" s="4">
        <f t="shared" si="61"/>
        <v>1.1450237933500333</v>
      </c>
      <c r="L157" s="4">
        <f t="shared" si="62"/>
        <v>-2.7504418234999967E-2</v>
      </c>
      <c r="M157">
        <v>422.02</v>
      </c>
      <c r="N157">
        <f t="shared" si="63"/>
        <v>0.27121432518366667</v>
      </c>
      <c r="O157">
        <f t="shared" si="64"/>
        <v>1.3928757101784002</v>
      </c>
      <c r="P157">
        <f t="shared" si="65"/>
        <v>0.24427109131366664</v>
      </c>
      <c r="Q157" s="4">
        <f t="shared" si="66"/>
        <v>1.1216613849947334</v>
      </c>
      <c r="R157" s="4">
        <f t="shared" si="67"/>
        <v>-2.6943233870000027E-2</v>
      </c>
      <c r="S157">
        <v>408.06</v>
      </c>
      <c r="T157">
        <f t="shared" si="68"/>
        <v>0.26224282625099998</v>
      </c>
      <c r="U157">
        <f t="shared" si="69"/>
        <v>1.3468007731752001</v>
      </c>
      <c r="V157">
        <f t="shared" si="70"/>
        <v>0.23619084764099996</v>
      </c>
      <c r="W157" s="4">
        <f t="shared" si="71"/>
        <v>1.0845579469242002</v>
      </c>
      <c r="X157" s="4">
        <f t="shared" si="72"/>
        <v>-2.6051978610000026E-2</v>
      </c>
      <c r="Y157">
        <v>474.52</v>
      </c>
      <c r="Z157">
        <f t="shared" si="73"/>
        <v>0.30495384480866666</v>
      </c>
      <c r="AA157">
        <f t="shared" si="74"/>
        <v>1.5661517984783999</v>
      </c>
      <c r="AB157">
        <f t="shared" si="75"/>
        <v>0.27465882718866663</v>
      </c>
      <c r="AC157" s="4">
        <f t="shared" si="76"/>
        <v>1.2611979536697333</v>
      </c>
      <c r="AD157" s="4">
        <f t="shared" si="77"/>
        <v>-3.0295017620000031E-2</v>
      </c>
      <c r="AE157">
        <v>419.77</v>
      </c>
      <c r="AF157">
        <f t="shared" si="52"/>
        <v>0.2697683457711666</v>
      </c>
      <c r="AG157">
        <f t="shared" si="53"/>
        <v>1.3854495921084</v>
      </c>
      <c r="AH157">
        <f t="shared" si="54"/>
        <v>0.24296875977616664</v>
      </c>
      <c r="AI157">
        <f t="shared" si="55"/>
        <v>1.1156812463372334</v>
      </c>
      <c r="AJ157" s="4">
        <f t="shared" si="56"/>
        <v>-2.6799585994999958E-2</v>
      </c>
    </row>
    <row r="158" spans="1:36" x14ac:dyDescent="0.3">
      <c r="A158" s="3">
        <v>44720</v>
      </c>
      <c r="B158">
        <v>1.1997100000000001</v>
      </c>
      <c r="C158">
        <v>1.3259840000000001</v>
      </c>
      <c r="D158">
        <v>0.76</v>
      </c>
      <c r="E158">
        <v>1.1994400000000001</v>
      </c>
      <c r="F158">
        <f t="shared" si="57"/>
        <v>1.0024500000000001</v>
      </c>
      <c r="G158">
        <v>431.18</v>
      </c>
      <c r="H158">
        <f t="shared" si="58"/>
        <v>0.2779066416303333</v>
      </c>
      <c r="I158">
        <f t="shared" si="59"/>
        <v>1.4277533641055999</v>
      </c>
      <c r="J158">
        <f t="shared" si="60"/>
        <v>0.24992022821499996</v>
      </c>
      <c r="K158" s="4">
        <f t="shared" si="61"/>
        <v>1.1498467224752666</v>
      </c>
      <c r="L158" s="4">
        <f t="shared" si="62"/>
        <v>-2.7986413415333339E-2</v>
      </c>
      <c r="M158">
        <v>427.19</v>
      </c>
      <c r="N158">
        <f t="shared" si="63"/>
        <v>0.27533498362183334</v>
      </c>
      <c r="O158">
        <f t="shared" si="64"/>
        <v>1.4145413971248</v>
      </c>
      <c r="P158">
        <f t="shared" si="65"/>
        <v>0.24760754740749999</v>
      </c>
      <c r="Q158" s="4">
        <f t="shared" si="66"/>
        <v>1.1392064135029667</v>
      </c>
      <c r="R158" s="4">
        <f t="shared" si="67"/>
        <v>-2.7727436214333351E-2</v>
      </c>
      <c r="S158">
        <v>406.93</v>
      </c>
      <c r="T158">
        <f t="shared" si="68"/>
        <v>0.26227689057616665</v>
      </c>
      <c r="U158">
        <f t="shared" si="69"/>
        <v>1.3474550685455999</v>
      </c>
      <c r="V158">
        <f t="shared" si="70"/>
        <v>0.23586446140249995</v>
      </c>
      <c r="W158" s="4">
        <f t="shared" si="71"/>
        <v>1.0851781779694334</v>
      </c>
      <c r="X158" s="4">
        <f t="shared" si="72"/>
        <v>-2.6412429173666707E-2</v>
      </c>
      <c r="Y158">
        <v>479.94</v>
      </c>
      <c r="Z158">
        <f t="shared" si="73"/>
        <v>0.30933372045099999</v>
      </c>
      <c r="AA158">
        <f t="shared" si="74"/>
        <v>1.5892108854048002</v>
      </c>
      <c r="AB158">
        <f t="shared" si="75"/>
        <v>0.27818246284499992</v>
      </c>
      <c r="AC158" s="4">
        <f t="shared" si="76"/>
        <v>1.2798771649538001</v>
      </c>
      <c r="AD158" s="4">
        <f t="shared" si="77"/>
        <v>-3.1151257606000071E-2</v>
      </c>
      <c r="AE158">
        <v>425.19</v>
      </c>
      <c r="AF158">
        <f t="shared" si="52"/>
        <v>0.27404593198850002</v>
      </c>
      <c r="AG158">
        <f t="shared" si="53"/>
        <v>1.4079188572848</v>
      </c>
      <c r="AH158">
        <f t="shared" si="54"/>
        <v>0.24644830890749997</v>
      </c>
      <c r="AI158">
        <f t="shared" si="55"/>
        <v>1.1338729252963</v>
      </c>
      <c r="AJ158" s="4">
        <f t="shared" si="56"/>
        <v>-2.7597623081000056E-2</v>
      </c>
    </row>
    <row r="159" spans="1:36" x14ac:dyDescent="0.3">
      <c r="A159" s="3">
        <v>44721</v>
      </c>
      <c r="B159">
        <v>1.25471</v>
      </c>
      <c r="C159">
        <v>1.3627880000000001</v>
      </c>
      <c r="D159">
        <v>0.75</v>
      </c>
      <c r="E159">
        <v>1.2439</v>
      </c>
      <c r="F159">
        <f t="shared" si="57"/>
        <v>1.0225</v>
      </c>
      <c r="G159">
        <v>440.12</v>
      </c>
      <c r="H159">
        <f t="shared" si="58"/>
        <v>0.28846967809799995</v>
      </c>
      <c r="I159">
        <f t="shared" si="59"/>
        <v>1.4675609683727999</v>
      </c>
      <c r="J159">
        <f t="shared" si="60"/>
        <v>0.25685219816666666</v>
      </c>
      <c r="K159" s="4">
        <f t="shared" si="61"/>
        <v>1.1790912902747999</v>
      </c>
      <c r="L159" s="4">
        <f t="shared" si="62"/>
        <v>-3.1617479931333292E-2</v>
      </c>
      <c r="M159">
        <v>432.62</v>
      </c>
      <c r="N159">
        <f t="shared" si="63"/>
        <v>0.283553921973</v>
      </c>
      <c r="O159">
        <f t="shared" si="64"/>
        <v>1.4425525450727998</v>
      </c>
      <c r="P159">
        <f t="shared" si="65"/>
        <v>0.25247522941666667</v>
      </c>
      <c r="Q159" s="4">
        <f t="shared" si="66"/>
        <v>1.1589986230997997</v>
      </c>
      <c r="R159" s="4">
        <f t="shared" si="67"/>
        <v>-3.1078692556333332E-2</v>
      </c>
      <c r="S159">
        <v>419.37</v>
      </c>
      <c r="T159">
        <f t="shared" si="68"/>
        <v>0.27486941948549998</v>
      </c>
      <c r="U159">
        <f t="shared" si="69"/>
        <v>1.3983709972428</v>
      </c>
      <c r="V159">
        <f t="shared" si="70"/>
        <v>0.24474258462499998</v>
      </c>
      <c r="W159" s="4">
        <f t="shared" si="71"/>
        <v>1.1235015777573001</v>
      </c>
      <c r="X159" s="4">
        <f t="shared" si="72"/>
        <v>-3.0126834860499996E-2</v>
      </c>
      <c r="Y159">
        <v>497.62</v>
      </c>
      <c r="Z159">
        <f t="shared" si="73"/>
        <v>0.32615714172299998</v>
      </c>
      <c r="AA159">
        <f t="shared" si="74"/>
        <v>1.6592922136727999</v>
      </c>
      <c r="AB159">
        <f t="shared" si="75"/>
        <v>0.29040895858333338</v>
      </c>
      <c r="AC159" s="4">
        <f t="shared" si="76"/>
        <v>1.3331350719497999</v>
      </c>
      <c r="AD159" s="4">
        <f t="shared" si="77"/>
        <v>-3.5748183139666601E-2</v>
      </c>
      <c r="AE159">
        <v>430.37</v>
      </c>
      <c r="AF159">
        <f t="shared" si="52"/>
        <v>0.2820791951355</v>
      </c>
      <c r="AG159">
        <f t="shared" si="53"/>
        <v>1.4350500180827999</v>
      </c>
      <c r="AH159">
        <f t="shared" si="54"/>
        <v>0.25116213879166666</v>
      </c>
      <c r="AI159">
        <f t="shared" si="55"/>
        <v>1.1529708229472999</v>
      </c>
      <c r="AJ159" s="4">
        <f t="shared" si="56"/>
        <v>-3.0917056343833349E-2</v>
      </c>
    </row>
    <row r="160" spans="1:36" x14ac:dyDescent="0.3">
      <c r="A160" s="3">
        <v>44722</v>
      </c>
      <c r="B160">
        <v>1.2821400000000001</v>
      </c>
      <c r="C160">
        <v>1.3764959999999999</v>
      </c>
      <c r="D160">
        <v>0.75</v>
      </c>
      <c r="E160">
        <v>1.2577</v>
      </c>
      <c r="F160">
        <f t="shared" si="57"/>
        <v>1.0301100000000001</v>
      </c>
      <c r="G160">
        <v>436.67</v>
      </c>
      <c r="H160">
        <f t="shared" si="58"/>
        <v>0.28858403880366668</v>
      </c>
      <c r="I160">
        <f t="shared" si="59"/>
        <v>1.4598281932416004</v>
      </c>
      <c r="J160">
        <f t="shared" si="60"/>
        <v>0.25549786585049999</v>
      </c>
      <c r="K160" s="4">
        <f t="shared" si="61"/>
        <v>1.1712441544379337</v>
      </c>
      <c r="L160" s="4">
        <f t="shared" si="62"/>
        <v>-3.3086172953166681E-2</v>
      </c>
      <c r="M160">
        <v>423.47</v>
      </c>
      <c r="N160">
        <f t="shared" si="63"/>
        <v>0.27986049628366666</v>
      </c>
      <c r="O160">
        <f t="shared" si="64"/>
        <v>1.4156993725056002</v>
      </c>
      <c r="P160">
        <f t="shared" si="65"/>
        <v>0.24777447787050003</v>
      </c>
      <c r="Q160" s="4">
        <f t="shared" si="66"/>
        <v>1.1358388762219336</v>
      </c>
      <c r="R160" s="4">
        <f t="shared" si="67"/>
        <v>-3.2086018413166634E-2</v>
      </c>
      <c r="S160">
        <v>417.17</v>
      </c>
      <c r="T160">
        <f t="shared" si="68"/>
        <v>0.27569698735366666</v>
      </c>
      <c r="U160">
        <f t="shared" si="69"/>
        <v>1.3946378898816001</v>
      </c>
      <c r="V160">
        <f t="shared" si="70"/>
        <v>0.2440883154255</v>
      </c>
      <c r="W160" s="4">
        <f t="shared" si="71"/>
        <v>1.1189409025279335</v>
      </c>
      <c r="X160" s="4">
        <f t="shared" si="72"/>
        <v>-3.1608671928166659E-2</v>
      </c>
      <c r="Y160">
        <v>485.22</v>
      </c>
      <c r="Z160">
        <f t="shared" si="73"/>
        <v>0.320669492542</v>
      </c>
      <c r="AA160">
        <f t="shared" si="74"/>
        <v>1.6221353331456003</v>
      </c>
      <c r="AB160">
        <f t="shared" si="75"/>
        <v>0.28390472088299995</v>
      </c>
      <c r="AC160" s="4">
        <f t="shared" si="76"/>
        <v>1.3014658406036004</v>
      </c>
      <c r="AD160" s="4">
        <f t="shared" si="77"/>
        <v>-3.6764771659000051E-2</v>
      </c>
      <c r="AE160">
        <v>420.72</v>
      </c>
      <c r="AF160">
        <f t="shared" si="52"/>
        <v>0.27804309159199997</v>
      </c>
      <c r="AG160">
        <f t="shared" si="53"/>
        <v>1.4065058681856004</v>
      </c>
      <c r="AH160">
        <f t="shared" si="54"/>
        <v>0.24616543870800001</v>
      </c>
      <c r="AI160">
        <f t="shared" si="55"/>
        <v>1.1284627765936004</v>
      </c>
      <c r="AJ160" s="4">
        <f t="shared" si="56"/>
        <v>-3.1877652883999963E-2</v>
      </c>
    </row>
    <row r="161" spans="1:36" x14ac:dyDescent="0.3">
      <c r="A161" s="3">
        <v>44725</v>
      </c>
      <c r="B161">
        <v>1.3240000000000001</v>
      </c>
      <c r="C161">
        <v>1.4060619999999999</v>
      </c>
      <c r="D161">
        <v>0.73</v>
      </c>
      <c r="E161">
        <v>1.2786500000000001</v>
      </c>
      <c r="F161">
        <f t="shared" si="57"/>
        <v>1.0327</v>
      </c>
      <c r="G161">
        <v>428.59</v>
      </c>
      <c r="H161">
        <f t="shared" si="58"/>
        <v>0.28680242756666663</v>
      </c>
      <c r="I161">
        <f t="shared" si="59"/>
        <v>1.4407991719254001</v>
      </c>
      <c r="J161">
        <f t="shared" si="60"/>
        <v>0.25099037577833333</v>
      </c>
      <c r="K161" s="4">
        <f t="shared" si="61"/>
        <v>1.1539967443587336</v>
      </c>
      <c r="L161" s="4">
        <f t="shared" si="62"/>
        <v>-3.5812051788333299E-2</v>
      </c>
      <c r="M161">
        <v>413.28</v>
      </c>
      <c r="N161">
        <f t="shared" si="63"/>
        <v>0.27655733279999994</v>
      </c>
      <c r="O161">
        <f t="shared" si="64"/>
        <v>1.3893312531167998</v>
      </c>
      <c r="P161">
        <f t="shared" si="65"/>
        <v>0.24202455143999996</v>
      </c>
      <c r="Q161" s="4">
        <f t="shared" si="66"/>
        <v>1.1127739203167999</v>
      </c>
      <c r="R161" s="4">
        <f t="shared" si="67"/>
        <v>-3.4532781359999987E-2</v>
      </c>
      <c r="S161">
        <v>411.09</v>
      </c>
      <c r="T161">
        <f t="shared" si="68"/>
        <v>0.27509183589999997</v>
      </c>
      <c r="U161">
        <f t="shared" si="69"/>
        <v>1.3819690883753999</v>
      </c>
      <c r="V161">
        <f t="shared" si="70"/>
        <v>0.24074204619499998</v>
      </c>
      <c r="W161" s="4">
        <f t="shared" si="71"/>
        <v>1.1068772524754</v>
      </c>
      <c r="X161" s="4">
        <f t="shared" si="72"/>
        <v>-3.4349789704999995E-2</v>
      </c>
      <c r="Y161">
        <v>472.03</v>
      </c>
      <c r="Z161">
        <f t="shared" si="73"/>
        <v>0.3158714619666666</v>
      </c>
      <c r="AA161">
        <f t="shared" si="74"/>
        <v>1.5868322478917998</v>
      </c>
      <c r="AB161">
        <f t="shared" si="75"/>
        <v>0.27642965789833335</v>
      </c>
      <c r="AC161" s="4">
        <f t="shared" si="76"/>
        <v>1.2709607859251331</v>
      </c>
      <c r="AD161" s="4">
        <f t="shared" si="77"/>
        <v>-3.9441804068333253E-2</v>
      </c>
      <c r="AE161">
        <v>407.53</v>
      </c>
      <c r="AF161">
        <f t="shared" si="52"/>
        <v>0.27270956696666659</v>
      </c>
      <c r="AG161">
        <f t="shared" si="53"/>
        <v>1.3700013685218</v>
      </c>
      <c r="AH161">
        <f t="shared" si="54"/>
        <v>0.23865724314833328</v>
      </c>
      <c r="AI161">
        <f t="shared" si="55"/>
        <v>1.0972918015551334</v>
      </c>
      <c r="AJ161" s="4">
        <f t="shared" si="56"/>
        <v>-3.4052323818333313E-2</v>
      </c>
    </row>
    <row r="162" spans="1:36" x14ac:dyDescent="0.3">
      <c r="A162" s="3">
        <v>44726</v>
      </c>
      <c r="B162">
        <v>1.50929</v>
      </c>
      <c r="C162">
        <v>1.4706840000000001</v>
      </c>
      <c r="D162">
        <v>0.69</v>
      </c>
      <c r="E162">
        <v>1.33382</v>
      </c>
      <c r="F162">
        <f t="shared" si="57"/>
        <v>1.04521</v>
      </c>
      <c r="G162">
        <v>439.15</v>
      </c>
      <c r="H162">
        <f t="shared" si="58"/>
        <v>0.3100073370275</v>
      </c>
      <c r="I162">
        <f t="shared" si="59"/>
        <v>1.4941775385179996</v>
      </c>
      <c r="J162">
        <f t="shared" si="60"/>
        <v>0.2582641076808333</v>
      </c>
      <c r="K162" s="4">
        <f t="shared" si="61"/>
        <v>1.1841702014904996</v>
      </c>
      <c r="L162" s="4">
        <f t="shared" si="62"/>
        <v>-5.1743229346666697E-2</v>
      </c>
      <c r="M162">
        <v>405.88</v>
      </c>
      <c r="N162">
        <f t="shared" si="63"/>
        <v>0.28652118399800003</v>
      </c>
      <c r="O162">
        <f t="shared" si="64"/>
        <v>1.3809786618095998</v>
      </c>
      <c r="P162">
        <f t="shared" si="65"/>
        <v>0.23869802123533332</v>
      </c>
      <c r="Q162" s="4">
        <f t="shared" si="66"/>
        <v>1.0944574778115999</v>
      </c>
      <c r="R162" s="4">
        <f t="shared" si="67"/>
        <v>-4.782316276266671E-2</v>
      </c>
      <c r="S162">
        <v>423.9</v>
      </c>
      <c r="T162">
        <f t="shared" si="68"/>
        <v>0.29924196781499995</v>
      </c>
      <c r="U162">
        <f t="shared" si="69"/>
        <v>1.4422904669879997</v>
      </c>
      <c r="V162">
        <f t="shared" si="70"/>
        <v>0.24929558293500001</v>
      </c>
      <c r="W162" s="4">
        <f t="shared" si="71"/>
        <v>1.1430484991729997</v>
      </c>
      <c r="X162" s="4">
        <f t="shared" si="72"/>
        <v>-4.9946384879999944E-2</v>
      </c>
      <c r="Y162">
        <v>466.38</v>
      </c>
      <c r="Z162">
        <f t="shared" si="73"/>
        <v>0.329229697923</v>
      </c>
      <c r="AA162">
        <f t="shared" si="74"/>
        <v>1.5868257324695996</v>
      </c>
      <c r="AB162">
        <f t="shared" si="75"/>
        <v>0.27427807022700001</v>
      </c>
      <c r="AC162" s="4">
        <f t="shared" si="76"/>
        <v>1.2575960345465995</v>
      </c>
      <c r="AD162" s="4">
        <f t="shared" si="77"/>
        <v>-5.4951627695999983E-2</v>
      </c>
      <c r="AE162">
        <v>401.88</v>
      </c>
      <c r="AF162">
        <f t="shared" si="52"/>
        <v>0.28369748059799998</v>
      </c>
      <c r="AG162">
        <f t="shared" si="53"/>
        <v>1.3673689381295999</v>
      </c>
      <c r="AH162">
        <f t="shared" si="54"/>
        <v>0.23634562130199999</v>
      </c>
      <c r="AI162">
        <f t="shared" si="55"/>
        <v>1.0836714575316</v>
      </c>
      <c r="AJ162" s="4">
        <f t="shared" si="56"/>
        <v>-4.7351859295999998E-2</v>
      </c>
    </row>
    <row r="163" spans="1:36" x14ac:dyDescent="0.3">
      <c r="A163" s="3">
        <v>44727</v>
      </c>
      <c r="B163">
        <v>1.5234300000000001</v>
      </c>
      <c r="C163">
        <v>1.6408100000000001</v>
      </c>
      <c r="D163">
        <v>0.7</v>
      </c>
      <c r="E163">
        <v>1.47739</v>
      </c>
      <c r="F163">
        <f t="shared" si="57"/>
        <v>1.1289</v>
      </c>
      <c r="G163">
        <v>452.7</v>
      </c>
      <c r="H163">
        <f t="shared" si="58"/>
        <v>0.32084219926500002</v>
      </c>
      <c r="I163">
        <f t="shared" si="59"/>
        <v>1.58880058281</v>
      </c>
      <c r="J163">
        <f t="shared" si="60"/>
        <v>0.27374701094999998</v>
      </c>
      <c r="K163" s="4">
        <f t="shared" si="61"/>
        <v>1.2679583835449999</v>
      </c>
      <c r="L163" s="4">
        <f t="shared" si="62"/>
        <v>-4.7095188315000036E-2</v>
      </c>
      <c r="M163">
        <v>394.42</v>
      </c>
      <c r="N163">
        <f t="shared" si="63"/>
        <v>0.27953739835233332</v>
      </c>
      <c r="O163">
        <f t="shared" si="64"/>
        <v>1.384260494526</v>
      </c>
      <c r="P163">
        <f t="shared" si="65"/>
        <v>0.23850518237000001</v>
      </c>
      <c r="Q163" s="4">
        <f t="shared" si="66"/>
        <v>1.1047230961736667</v>
      </c>
      <c r="R163" s="4">
        <f t="shared" si="67"/>
        <v>-4.1032215982333309E-2</v>
      </c>
      <c r="S163">
        <v>438.95</v>
      </c>
      <c r="T163">
        <f t="shared" si="68"/>
        <v>0.31109715786916664</v>
      </c>
      <c r="U163">
        <f t="shared" si="69"/>
        <v>1.5405434411849999</v>
      </c>
      <c r="V163">
        <f t="shared" si="70"/>
        <v>0.265432406575</v>
      </c>
      <c r="W163" s="4">
        <f t="shared" si="71"/>
        <v>1.2294462833158333</v>
      </c>
      <c r="X163" s="4">
        <f t="shared" si="72"/>
        <v>-4.5664751294166639E-2</v>
      </c>
      <c r="Y163">
        <v>455.67</v>
      </c>
      <c r="Z163">
        <f t="shared" si="73"/>
        <v>0.32294712820650001</v>
      </c>
      <c r="AA163">
        <f t="shared" si="74"/>
        <v>1.599224125401</v>
      </c>
      <c r="AB163">
        <f t="shared" si="75"/>
        <v>0.27554296549499996</v>
      </c>
      <c r="AC163" s="4">
        <f t="shared" si="76"/>
        <v>1.2762769971945001</v>
      </c>
      <c r="AD163" s="4">
        <f t="shared" si="77"/>
        <v>-4.7404162711500053E-2</v>
      </c>
      <c r="AE163">
        <v>391.17</v>
      </c>
      <c r="AF163">
        <f t="shared" si="52"/>
        <v>0.27723402493150001</v>
      </c>
      <c r="AG163">
        <f t="shared" si="53"/>
        <v>1.3728542610510002</v>
      </c>
      <c r="AH163">
        <f t="shared" si="54"/>
        <v>0.23653991224499998</v>
      </c>
      <c r="AI163">
        <f t="shared" si="55"/>
        <v>1.0956202361195002</v>
      </c>
      <c r="AJ163" s="4">
        <f t="shared" si="56"/>
        <v>-4.0694112686500028E-2</v>
      </c>
    </row>
    <row r="164" spans="1:36" x14ac:dyDescent="0.3">
      <c r="A164" s="3">
        <v>44728</v>
      </c>
      <c r="B164">
        <v>1.59514</v>
      </c>
      <c r="C164">
        <v>1.6829239999999999</v>
      </c>
      <c r="D164">
        <v>1.45</v>
      </c>
      <c r="E164">
        <v>1.5091399999999999</v>
      </c>
      <c r="F164">
        <f t="shared" si="57"/>
        <v>1.4826299999999999</v>
      </c>
      <c r="G164">
        <v>455.09</v>
      </c>
      <c r="H164">
        <f t="shared" si="58"/>
        <v>0.32900857458233329</v>
      </c>
      <c r="I164">
        <f t="shared" si="59"/>
        <v>1.6092629173907997</v>
      </c>
      <c r="J164">
        <f t="shared" si="60"/>
        <v>0.30711973919549995</v>
      </c>
      <c r="K164" s="4">
        <f t="shared" si="61"/>
        <v>1.2802543428084665</v>
      </c>
      <c r="L164" s="4">
        <f t="shared" si="62"/>
        <v>-2.1888835386833339E-2</v>
      </c>
      <c r="M164">
        <v>401.29</v>
      </c>
      <c r="N164">
        <f t="shared" si="63"/>
        <v>0.29011371573566663</v>
      </c>
      <c r="O164">
        <f t="shared" si="64"/>
        <v>1.4190184713348</v>
      </c>
      <c r="P164">
        <f t="shared" si="65"/>
        <v>0.2708125428855</v>
      </c>
      <c r="Q164" s="4">
        <f t="shared" si="66"/>
        <v>1.1289047555991334</v>
      </c>
      <c r="R164" s="4">
        <f t="shared" si="67"/>
        <v>-1.9301172850166637E-2</v>
      </c>
      <c r="S164">
        <v>441.19</v>
      </c>
      <c r="T164">
        <f t="shared" si="68"/>
        <v>0.31895953112566661</v>
      </c>
      <c r="U164">
        <f t="shared" si="69"/>
        <v>1.5601105419227996</v>
      </c>
      <c r="V164">
        <f t="shared" si="70"/>
        <v>0.2977392553905</v>
      </c>
      <c r="W164" s="4">
        <f t="shared" si="71"/>
        <v>1.2411510107971331</v>
      </c>
      <c r="X164" s="4">
        <f t="shared" si="72"/>
        <v>-2.1220275735166605E-2</v>
      </c>
      <c r="Y164">
        <v>463.54</v>
      </c>
      <c r="Z164">
        <f t="shared" si="73"/>
        <v>0.33511752546066664</v>
      </c>
      <c r="AA164">
        <f t="shared" si="74"/>
        <v>1.6391433183047999</v>
      </c>
      <c r="AB164">
        <f t="shared" si="75"/>
        <v>0.31282226352300002</v>
      </c>
      <c r="AC164" s="4">
        <f t="shared" si="76"/>
        <v>1.3040257928441332</v>
      </c>
      <c r="AD164" s="4">
        <f t="shared" si="77"/>
        <v>-2.2295261937666622E-2</v>
      </c>
      <c r="AE164">
        <v>396.54</v>
      </c>
      <c r="AF164">
        <f t="shared" si="52"/>
        <v>0.28667969009399996</v>
      </c>
      <c r="AG164">
        <f t="shared" si="53"/>
        <v>1.4022217962647998</v>
      </c>
      <c r="AH164">
        <f t="shared" si="54"/>
        <v>0.26760698187300003</v>
      </c>
      <c r="AI164">
        <f t="shared" si="55"/>
        <v>1.1155421061707997</v>
      </c>
      <c r="AJ164" s="4">
        <f t="shared" si="56"/>
        <v>-1.9072708220999934E-2</v>
      </c>
    </row>
    <row r="165" spans="1:36" x14ac:dyDescent="0.3">
      <c r="A165" s="3">
        <v>44729</v>
      </c>
      <c r="B165">
        <v>1.61229</v>
      </c>
      <c r="C165">
        <v>1.6778159999999998</v>
      </c>
      <c r="D165">
        <v>1.45</v>
      </c>
      <c r="E165">
        <v>1.50684</v>
      </c>
      <c r="F165">
        <f t="shared" si="57"/>
        <v>1.48136</v>
      </c>
      <c r="G165">
        <v>430.48</v>
      </c>
      <c r="H165">
        <f t="shared" si="58"/>
        <v>0.31268094884133329</v>
      </c>
      <c r="I165">
        <f t="shared" si="59"/>
        <v>1.5208531579583997</v>
      </c>
      <c r="J165">
        <f t="shared" si="60"/>
        <v>0.2904031281386667</v>
      </c>
      <c r="K165" s="4">
        <f t="shared" si="61"/>
        <v>1.2081722091170664</v>
      </c>
      <c r="L165" s="4">
        <f t="shared" si="62"/>
        <v>-2.2277820702666595E-2</v>
      </c>
      <c r="M165">
        <v>386.3</v>
      </c>
      <c r="N165">
        <f t="shared" si="63"/>
        <v>0.2805906210216666</v>
      </c>
      <c r="O165">
        <f t="shared" si="64"/>
        <v>1.3647685721039997</v>
      </c>
      <c r="P165">
        <f t="shared" si="65"/>
        <v>0.26059916465333338</v>
      </c>
      <c r="Q165" s="4">
        <f t="shared" si="66"/>
        <v>1.0841779510823331</v>
      </c>
      <c r="R165" s="4">
        <f t="shared" si="67"/>
        <v>-1.9991456368333216E-2</v>
      </c>
      <c r="S165">
        <v>417.98</v>
      </c>
      <c r="T165">
        <f t="shared" si="68"/>
        <v>0.30360152154966663</v>
      </c>
      <c r="U165">
        <f t="shared" si="69"/>
        <v>1.4766916069584</v>
      </c>
      <c r="V165">
        <f t="shared" si="70"/>
        <v>0.28197058980533335</v>
      </c>
      <c r="W165" s="4">
        <f t="shared" si="71"/>
        <v>1.1730900854087334</v>
      </c>
      <c r="X165" s="4">
        <f t="shared" si="72"/>
        <v>-2.1630931744333282E-2</v>
      </c>
      <c r="Y165">
        <v>446.8</v>
      </c>
      <c r="Z165">
        <f t="shared" si="73"/>
        <v>0.32453504911333325</v>
      </c>
      <c r="AA165">
        <f t="shared" si="74"/>
        <v>1.5785104789439999</v>
      </c>
      <c r="AB165">
        <f t="shared" si="75"/>
        <v>0.30141265018666669</v>
      </c>
      <c r="AC165" s="4">
        <f t="shared" si="76"/>
        <v>1.2539754298306667</v>
      </c>
      <c r="AD165" s="4">
        <f t="shared" si="77"/>
        <v>-2.3122398926666565E-2</v>
      </c>
      <c r="AE165">
        <v>379.8</v>
      </c>
      <c r="AF165">
        <f t="shared" si="52"/>
        <v>0.27586931882999999</v>
      </c>
      <c r="AG165">
        <f t="shared" si="53"/>
        <v>1.3418045655839999</v>
      </c>
      <c r="AH165">
        <f t="shared" si="54"/>
        <v>0.25621424472000004</v>
      </c>
      <c r="AI165">
        <f t="shared" si="55"/>
        <v>1.065935246754</v>
      </c>
      <c r="AJ165" s="4">
        <f t="shared" si="56"/>
        <v>-1.9655074109999948E-2</v>
      </c>
    </row>
    <row r="166" spans="1:36" x14ac:dyDescent="0.3">
      <c r="A166" s="3">
        <v>44733</v>
      </c>
      <c r="B166">
        <v>1.64157</v>
      </c>
      <c r="C166">
        <v>1.6820119999999998</v>
      </c>
      <c r="D166">
        <v>1.45</v>
      </c>
      <c r="E166">
        <v>1.4984999999999999</v>
      </c>
      <c r="F166">
        <f t="shared" si="57"/>
        <v>1.4767600000000001</v>
      </c>
      <c r="G166">
        <v>432.09</v>
      </c>
      <c r="H166">
        <f t="shared" si="58"/>
        <v>0.31635961212449992</v>
      </c>
      <c r="I166">
        <f t="shared" si="59"/>
        <v>1.5276833870003996</v>
      </c>
      <c r="J166">
        <f t="shared" si="60"/>
        <v>0.29109502896599998</v>
      </c>
      <c r="K166" s="4">
        <f t="shared" si="61"/>
        <v>1.2113237748758996</v>
      </c>
      <c r="L166" s="4">
        <f t="shared" si="62"/>
        <v>-2.5264583158499943E-2</v>
      </c>
      <c r="M166">
        <v>386.2</v>
      </c>
      <c r="N166">
        <f t="shared" si="63"/>
        <v>0.28276072624333326</v>
      </c>
      <c r="O166">
        <f t="shared" si="64"/>
        <v>1.3654361916719999</v>
      </c>
      <c r="P166">
        <f t="shared" si="65"/>
        <v>0.26017936121333329</v>
      </c>
      <c r="Q166" s="4">
        <f t="shared" si="66"/>
        <v>1.0826754654286668</v>
      </c>
      <c r="R166" s="4">
        <f t="shared" si="67"/>
        <v>-2.2581365029999967E-2</v>
      </c>
      <c r="S166">
        <v>416.59</v>
      </c>
      <c r="T166">
        <f t="shared" si="68"/>
        <v>0.30501111068283321</v>
      </c>
      <c r="U166">
        <f t="shared" si="69"/>
        <v>1.4728820898203998</v>
      </c>
      <c r="V166">
        <f t="shared" si="70"/>
        <v>0.28065282259933333</v>
      </c>
      <c r="W166" s="4">
        <f t="shared" si="71"/>
        <v>1.1678709791375665</v>
      </c>
      <c r="X166" s="4">
        <f t="shared" si="72"/>
        <v>-2.4358288083499879E-2</v>
      </c>
      <c r="Y166">
        <v>444.45</v>
      </c>
      <c r="Z166">
        <f t="shared" si="73"/>
        <v>0.32540912682249989</v>
      </c>
      <c r="AA166">
        <f t="shared" si="74"/>
        <v>1.5713830020419997</v>
      </c>
      <c r="AB166">
        <f t="shared" si="75"/>
        <v>0.29942184642999997</v>
      </c>
      <c r="AC166" s="4">
        <f t="shared" si="76"/>
        <v>1.2459738752194998</v>
      </c>
      <c r="AD166" s="4">
        <f t="shared" si="77"/>
        <v>-2.5987280392499923E-2</v>
      </c>
      <c r="AE166">
        <v>378.2</v>
      </c>
      <c r="AF166">
        <f t="shared" si="52"/>
        <v>0.2769034351766666</v>
      </c>
      <c r="AG166">
        <f t="shared" si="53"/>
        <v>1.3371516511919999</v>
      </c>
      <c r="AH166">
        <f t="shared" si="54"/>
        <v>0.25478983534666666</v>
      </c>
      <c r="AI166">
        <f t="shared" si="55"/>
        <v>1.0602482160153333</v>
      </c>
      <c r="AJ166" s="4">
        <f t="shared" si="56"/>
        <v>-2.2113599829999941E-2</v>
      </c>
    </row>
    <row r="167" spans="1:36" x14ac:dyDescent="0.3">
      <c r="A167" s="3">
        <v>44734</v>
      </c>
      <c r="B167">
        <v>1.6327100000000001</v>
      </c>
      <c r="C167">
        <v>1.7047479999999999</v>
      </c>
      <c r="D167">
        <v>1.45</v>
      </c>
      <c r="E167">
        <v>1.50502</v>
      </c>
      <c r="F167">
        <f t="shared" si="57"/>
        <v>1.4803599999999999</v>
      </c>
      <c r="G167">
        <v>435.96</v>
      </c>
      <c r="H167">
        <f t="shared" si="58"/>
        <v>0.31842699323400003</v>
      </c>
      <c r="I167">
        <f t="shared" si="59"/>
        <v>1.5476105849903998</v>
      </c>
      <c r="J167">
        <f t="shared" si="60"/>
        <v>0.29401348754399997</v>
      </c>
      <c r="K167" s="4">
        <f t="shared" si="61"/>
        <v>1.2291835917563998</v>
      </c>
      <c r="L167" s="4">
        <f t="shared" si="62"/>
        <v>-2.4413505690000059E-2</v>
      </c>
      <c r="M167">
        <v>389.41</v>
      </c>
      <c r="N167">
        <f t="shared" si="63"/>
        <v>0.28442668005150001</v>
      </c>
      <c r="O167">
        <f t="shared" si="64"/>
        <v>1.3823631477684</v>
      </c>
      <c r="P167">
        <f t="shared" si="65"/>
        <v>0.26261994720733334</v>
      </c>
      <c r="Q167" s="4">
        <f t="shared" si="66"/>
        <v>1.0979364677168999</v>
      </c>
      <c r="R167" s="4">
        <f t="shared" si="67"/>
        <v>-2.1806732844166676E-2</v>
      </c>
      <c r="S167">
        <v>415.46</v>
      </c>
      <c r="T167">
        <f t="shared" si="68"/>
        <v>0.30345370815899997</v>
      </c>
      <c r="U167">
        <f t="shared" si="69"/>
        <v>1.4748378145703998</v>
      </c>
      <c r="V167">
        <f t="shared" si="70"/>
        <v>0.28018819051066662</v>
      </c>
      <c r="W167" s="4">
        <f t="shared" si="71"/>
        <v>1.1713841064113999</v>
      </c>
      <c r="X167" s="4">
        <f t="shared" si="72"/>
        <v>-2.3265517648333345E-2</v>
      </c>
      <c r="Y167">
        <v>445.41</v>
      </c>
      <c r="Z167">
        <f t="shared" si="73"/>
        <v>0.32532931245150004</v>
      </c>
      <c r="AA167">
        <f t="shared" si="74"/>
        <v>1.5811570572083999</v>
      </c>
      <c r="AB167">
        <f t="shared" si="75"/>
        <v>0.30038661227400004</v>
      </c>
      <c r="AC167" s="4">
        <f t="shared" si="76"/>
        <v>1.2558277447569</v>
      </c>
      <c r="AD167" s="4">
        <f t="shared" si="77"/>
        <v>-2.4942700177499999E-2</v>
      </c>
      <c r="AE167">
        <v>383.41</v>
      </c>
      <c r="AF167">
        <f t="shared" si="52"/>
        <v>0.28004425515150005</v>
      </c>
      <c r="AG167">
        <f t="shared" si="53"/>
        <v>1.3610638003283999</v>
      </c>
      <c r="AH167">
        <f t="shared" si="54"/>
        <v>0.25857351880733337</v>
      </c>
      <c r="AI167">
        <f t="shared" si="55"/>
        <v>1.0810195451768998</v>
      </c>
      <c r="AJ167" s="4">
        <f t="shared" si="56"/>
        <v>-2.1470736344166685E-2</v>
      </c>
    </row>
    <row r="168" spans="1:36" x14ac:dyDescent="0.3">
      <c r="A168" s="3">
        <v>44735</v>
      </c>
      <c r="B168">
        <v>1.62357</v>
      </c>
      <c r="C168">
        <v>1.7037160000000002</v>
      </c>
      <c r="D168">
        <v>1.44</v>
      </c>
      <c r="E168">
        <v>1.4973799999999999</v>
      </c>
      <c r="F168">
        <f t="shared" si="57"/>
        <v>1.47166</v>
      </c>
      <c r="G168">
        <v>427.79</v>
      </c>
      <c r="H168">
        <f t="shared" si="58"/>
        <v>0.31168410787616668</v>
      </c>
      <c r="I168">
        <f t="shared" si="59"/>
        <v>1.5183298416132003</v>
      </c>
      <c r="J168">
        <f t="shared" si="60"/>
        <v>0.28776544922766661</v>
      </c>
      <c r="K168" s="4">
        <f t="shared" si="61"/>
        <v>1.2066457337370335</v>
      </c>
      <c r="L168" s="4">
        <f t="shared" si="62"/>
        <v>-2.3918658648500069E-2</v>
      </c>
      <c r="M168">
        <v>379.85</v>
      </c>
      <c r="N168">
        <f t="shared" si="63"/>
        <v>0.27675543695916666</v>
      </c>
      <c r="O168">
        <f t="shared" si="64"/>
        <v>1.348179224238</v>
      </c>
      <c r="P168">
        <f t="shared" si="65"/>
        <v>0.25551720678166662</v>
      </c>
      <c r="Q168" s="4">
        <f t="shared" si="66"/>
        <v>1.0714237872788333</v>
      </c>
      <c r="R168" s="4">
        <f t="shared" si="67"/>
        <v>-2.1238230177500039E-2</v>
      </c>
      <c r="S168">
        <v>411.29</v>
      </c>
      <c r="T168">
        <f t="shared" si="68"/>
        <v>0.29966235005116665</v>
      </c>
      <c r="U168">
        <f t="shared" si="69"/>
        <v>1.4597673637932</v>
      </c>
      <c r="V168">
        <f t="shared" si="70"/>
        <v>0.27666624187766664</v>
      </c>
      <c r="W168" s="4">
        <f t="shared" si="71"/>
        <v>1.1601050137420335</v>
      </c>
      <c r="X168" s="4">
        <f t="shared" si="72"/>
        <v>-2.2996108173500007E-2</v>
      </c>
      <c r="Y168">
        <v>433.85</v>
      </c>
      <c r="Z168">
        <f t="shared" si="73"/>
        <v>0.31609937165916668</v>
      </c>
      <c r="AA168">
        <f t="shared" si="74"/>
        <v>1.5398382425580002</v>
      </c>
      <c r="AB168">
        <f t="shared" si="75"/>
        <v>0.29184188538166661</v>
      </c>
      <c r="AC168" s="4">
        <f t="shared" si="76"/>
        <v>1.2237388708988335</v>
      </c>
      <c r="AD168" s="4">
        <f t="shared" si="77"/>
        <v>-2.4257486277500073E-2</v>
      </c>
      <c r="AE168">
        <v>371.85</v>
      </c>
      <c r="AF168">
        <f t="shared" si="52"/>
        <v>0.27092670589250001</v>
      </c>
      <c r="AG168">
        <f t="shared" si="53"/>
        <v>1.3197852955980001</v>
      </c>
      <c r="AH168">
        <f t="shared" si="54"/>
        <v>0.25013577291499994</v>
      </c>
      <c r="AI168">
        <f t="shared" si="55"/>
        <v>1.0488585897055001</v>
      </c>
      <c r="AJ168" s="4">
        <f t="shared" si="56"/>
        <v>-2.0790932977500065E-2</v>
      </c>
    </row>
    <row r="169" spans="1:36" x14ac:dyDescent="0.3">
      <c r="A169" s="3">
        <v>44736</v>
      </c>
      <c r="B169">
        <v>1.6327100000000001</v>
      </c>
      <c r="C169">
        <v>1.6955679999999997</v>
      </c>
      <c r="D169">
        <v>1.46</v>
      </c>
      <c r="E169">
        <v>1.4864599999999999</v>
      </c>
      <c r="F169">
        <f t="shared" si="57"/>
        <v>1.4745999999999999</v>
      </c>
      <c r="G169">
        <v>429.29</v>
      </c>
      <c r="H169">
        <f t="shared" si="58"/>
        <v>0.31355519755350003</v>
      </c>
      <c r="I169">
        <f t="shared" si="59"/>
        <v>1.5214500546335996</v>
      </c>
      <c r="J169">
        <f t="shared" si="60"/>
        <v>0.28902478707666662</v>
      </c>
      <c r="K169" s="4">
        <f t="shared" si="61"/>
        <v>1.2078948570800996</v>
      </c>
      <c r="L169" s="4">
        <f t="shared" si="62"/>
        <v>-2.4530410476833409E-2</v>
      </c>
      <c r="M169">
        <v>388.92</v>
      </c>
      <c r="N169">
        <f t="shared" si="63"/>
        <v>0.28406878201800007</v>
      </c>
      <c r="O169">
        <f t="shared" si="64"/>
        <v>1.3783744211327997</v>
      </c>
      <c r="P169">
        <f t="shared" si="65"/>
        <v>0.26184518667999995</v>
      </c>
      <c r="Q169" s="4">
        <f t="shared" si="66"/>
        <v>1.0943056391147996</v>
      </c>
      <c r="R169" s="4">
        <f t="shared" si="67"/>
        <v>-2.2223595338000113E-2</v>
      </c>
      <c r="S169">
        <v>411.98</v>
      </c>
      <c r="T169">
        <f t="shared" si="68"/>
        <v>0.30091190171700005</v>
      </c>
      <c r="U169">
        <f t="shared" si="69"/>
        <v>1.4601015479231998</v>
      </c>
      <c r="V169">
        <f t="shared" si="70"/>
        <v>0.27737061608666663</v>
      </c>
      <c r="W169" s="4">
        <f t="shared" si="71"/>
        <v>1.1591896462061997</v>
      </c>
      <c r="X169" s="4">
        <f t="shared" si="72"/>
        <v>-2.3541285630333419E-2</v>
      </c>
      <c r="Y169">
        <v>440.92</v>
      </c>
      <c r="Z169">
        <f t="shared" si="73"/>
        <v>0.32204979781800003</v>
      </c>
      <c r="AA169">
        <f t="shared" si="74"/>
        <v>1.5626680288127994</v>
      </c>
      <c r="AB169">
        <f t="shared" si="75"/>
        <v>0.29685482801333329</v>
      </c>
      <c r="AC169" s="4">
        <f t="shared" si="76"/>
        <v>1.2406182309947993</v>
      </c>
      <c r="AD169" s="4">
        <f t="shared" si="77"/>
        <v>-2.5194969804666734E-2</v>
      </c>
      <c r="AE169">
        <v>381.92</v>
      </c>
      <c r="AF169">
        <f t="shared" si="52"/>
        <v>0.27895595296800002</v>
      </c>
      <c r="AG169">
        <f t="shared" si="53"/>
        <v>1.3535656662527997</v>
      </c>
      <c r="AH169">
        <f t="shared" si="54"/>
        <v>0.25713235034666665</v>
      </c>
      <c r="AI169">
        <f t="shared" si="55"/>
        <v>1.0746097132847998</v>
      </c>
      <c r="AJ169" s="4">
        <f t="shared" si="56"/>
        <v>-2.1823602621333371E-2</v>
      </c>
    </row>
    <row r="170" spans="1:36" x14ac:dyDescent="0.3">
      <c r="A170" s="3">
        <v>44739</v>
      </c>
      <c r="B170">
        <v>1.65229</v>
      </c>
      <c r="C170">
        <v>1.722826</v>
      </c>
      <c r="D170">
        <v>1.5</v>
      </c>
      <c r="E170">
        <v>1.5182899999999999</v>
      </c>
      <c r="F170">
        <f t="shared" si="57"/>
        <v>1.5100899999999999</v>
      </c>
      <c r="G170">
        <v>416.27</v>
      </c>
      <c r="H170">
        <f t="shared" si="58"/>
        <v>0.30566186456283329</v>
      </c>
      <c r="I170">
        <f t="shared" si="59"/>
        <v>1.4824541837826</v>
      </c>
      <c r="J170">
        <f t="shared" si="60"/>
        <v>0.28318897358616668</v>
      </c>
      <c r="K170" s="4">
        <f t="shared" si="61"/>
        <v>1.1767923192197667</v>
      </c>
      <c r="L170" s="4">
        <f t="shared" si="62"/>
        <v>-2.2472890976666604E-2</v>
      </c>
      <c r="M170">
        <v>387.49</v>
      </c>
      <c r="N170">
        <f t="shared" si="63"/>
        <v>0.28452906983316667</v>
      </c>
      <c r="O170">
        <f t="shared" si="64"/>
        <v>1.3799605344462003</v>
      </c>
      <c r="P170">
        <f t="shared" si="65"/>
        <v>0.26360990552983332</v>
      </c>
      <c r="Q170" s="4">
        <f t="shared" si="66"/>
        <v>1.0954314646130336</v>
      </c>
      <c r="R170" s="4">
        <f t="shared" si="67"/>
        <v>-2.0919164303333349E-2</v>
      </c>
      <c r="S170">
        <v>397.17</v>
      </c>
      <c r="T170">
        <f t="shared" si="68"/>
        <v>0.29163697299449998</v>
      </c>
      <c r="U170">
        <f t="shared" si="69"/>
        <v>1.4144337285246003</v>
      </c>
      <c r="V170">
        <f t="shared" si="70"/>
        <v>0.2701952209845</v>
      </c>
      <c r="W170" s="4">
        <f t="shared" si="71"/>
        <v>1.1227967555301004</v>
      </c>
      <c r="X170" s="4">
        <f t="shared" si="72"/>
        <v>-2.1441752009999981E-2</v>
      </c>
      <c r="Y170">
        <v>440.99</v>
      </c>
      <c r="Z170">
        <f t="shared" si="73"/>
        <v>0.32381345197483336</v>
      </c>
      <c r="AA170">
        <f t="shared" si="74"/>
        <v>1.5704890347762002</v>
      </c>
      <c r="AB170">
        <f t="shared" si="75"/>
        <v>0.30000601883816663</v>
      </c>
      <c r="AC170" s="4">
        <f t="shared" si="76"/>
        <v>1.2466755828013669</v>
      </c>
      <c r="AD170" s="4">
        <f t="shared" si="77"/>
        <v>-2.3807433136666722E-2</v>
      </c>
      <c r="AE170">
        <v>375.49</v>
      </c>
      <c r="AF170">
        <f t="shared" si="52"/>
        <v>0.27571761963316666</v>
      </c>
      <c r="AG170">
        <f t="shared" si="53"/>
        <v>1.3372251698862001</v>
      </c>
      <c r="AH170">
        <f t="shared" si="54"/>
        <v>0.25544629132983332</v>
      </c>
      <c r="AI170">
        <f t="shared" si="55"/>
        <v>1.0615075502530336</v>
      </c>
      <c r="AJ170" s="4">
        <f t="shared" si="56"/>
        <v>-2.0271328303333336E-2</v>
      </c>
    </row>
    <row r="171" spans="1:36" x14ac:dyDescent="0.3">
      <c r="A171" s="3">
        <v>44740</v>
      </c>
      <c r="B171">
        <v>1.66614</v>
      </c>
      <c r="C171">
        <v>1.7369680000000001</v>
      </c>
      <c r="D171">
        <v>1.52</v>
      </c>
      <c r="E171">
        <v>1.52532</v>
      </c>
      <c r="F171">
        <f t="shared" si="57"/>
        <v>1.52294</v>
      </c>
      <c r="G171">
        <v>412.47</v>
      </c>
      <c r="H171">
        <f t="shared" si="58"/>
        <v>0.30400459271699998</v>
      </c>
      <c r="I171">
        <f t="shared" si="59"/>
        <v>1.4725962033048006</v>
      </c>
      <c r="J171">
        <f t="shared" si="60"/>
        <v>0.28165504325699997</v>
      </c>
      <c r="K171" s="4">
        <f t="shared" si="61"/>
        <v>1.1685916105878005</v>
      </c>
      <c r="L171" s="4">
        <f t="shared" si="62"/>
        <v>-2.2349549460000007E-2</v>
      </c>
      <c r="M171">
        <v>400.67</v>
      </c>
      <c r="N171">
        <f t="shared" si="63"/>
        <v>0.29530758640366667</v>
      </c>
      <c r="O171">
        <f t="shared" si="64"/>
        <v>1.4304679631928003</v>
      </c>
      <c r="P171">
        <f t="shared" si="65"/>
        <v>0.27359741601033333</v>
      </c>
      <c r="Q171" s="4">
        <f t="shared" si="66"/>
        <v>1.1351603767891336</v>
      </c>
      <c r="R171" s="4">
        <f t="shared" si="67"/>
        <v>-2.1710170393333339E-2</v>
      </c>
      <c r="S171">
        <v>396.72</v>
      </c>
      <c r="T171">
        <f t="shared" si="68"/>
        <v>0.29239630039199999</v>
      </c>
      <c r="U171">
        <f t="shared" si="69"/>
        <v>1.4163657133248002</v>
      </c>
      <c r="V171">
        <f t="shared" si="70"/>
        <v>0.27090015943199997</v>
      </c>
      <c r="W171" s="4">
        <f t="shared" si="71"/>
        <v>1.1239694129328002</v>
      </c>
      <c r="X171" s="4">
        <f t="shared" si="72"/>
        <v>-2.1496140960000021E-2</v>
      </c>
      <c r="Y171">
        <v>449.67</v>
      </c>
      <c r="Z171">
        <f t="shared" si="73"/>
        <v>0.331422273637</v>
      </c>
      <c r="AA171">
        <f t="shared" si="74"/>
        <v>1.6054072653528004</v>
      </c>
      <c r="AB171">
        <f t="shared" si="75"/>
        <v>0.307057054577</v>
      </c>
      <c r="AC171" s="4">
        <f t="shared" si="76"/>
        <v>1.2739849917158004</v>
      </c>
      <c r="AD171" s="4">
        <f t="shared" si="77"/>
        <v>-2.4365219059999998E-2</v>
      </c>
      <c r="AE171">
        <v>386.42</v>
      </c>
      <c r="AF171">
        <f t="shared" si="52"/>
        <v>0.28480484572866666</v>
      </c>
      <c r="AG171">
        <f t="shared" si="53"/>
        <v>1.3795927579728002</v>
      </c>
      <c r="AH171">
        <f t="shared" si="54"/>
        <v>0.26386680683533331</v>
      </c>
      <c r="AI171">
        <f t="shared" si="55"/>
        <v>1.0947879122441335</v>
      </c>
      <c r="AJ171" s="4">
        <f t="shared" si="56"/>
        <v>-2.0938038893333344E-2</v>
      </c>
    </row>
    <row r="172" spans="1:36" x14ac:dyDescent="0.3">
      <c r="A172" s="3">
        <v>44741</v>
      </c>
      <c r="B172">
        <v>1.7131400000000001</v>
      </c>
      <c r="C172">
        <v>1.790084</v>
      </c>
      <c r="D172">
        <v>1.51</v>
      </c>
      <c r="E172">
        <v>1.5985199999999999</v>
      </c>
      <c r="F172">
        <f t="shared" si="57"/>
        <v>1.55884</v>
      </c>
      <c r="G172">
        <v>395.38</v>
      </c>
      <c r="H172">
        <f t="shared" si="58"/>
        <v>0.29509427481799999</v>
      </c>
      <c r="I172">
        <f t="shared" si="59"/>
        <v>1.4248122915095998</v>
      </c>
      <c r="J172">
        <f t="shared" si="60"/>
        <v>0.27280031224133333</v>
      </c>
      <c r="K172" s="4">
        <f t="shared" si="61"/>
        <v>1.1297180166915997</v>
      </c>
      <c r="L172" s="4">
        <f t="shared" si="62"/>
        <v>-2.2293962576666659E-2</v>
      </c>
      <c r="M172">
        <v>387.08</v>
      </c>
      <c r="N172">
        <f t="shared" si="63"/>
        <v>0.288899519188</v>
      </c>
      <c r="O172">
        <f t="shared" si="64"/>
        <v>1.3949019722735998</v>
      </c>
      <c r="P172">
        <f t="shared" si="65"/>
        <v>0.26707356179466668</v>
      </c>
      <c r="Q172" s="4">
        <f t="shared" si="66"/>
        <v>1.1060024530855999</v>
      </c>
      <c r="R172" s="4">
        <f t="shared" si="67"/>
        <v>-2.1825957393333317E-2</v>
      </c>
      <c r="S172">
        <v>380.13</v>
      </c>
      <c r="T172">
        <f t="shared" si="68"/>
        <v>0.28371234429299996</v>
      </c>
      <c r="U172">
        <f t="shared" si="69"/>
        <v>1.3698565844795998</v>
      </c>
      <c r="V172">
        <f t="shared" si="70"/>
        <v>0.26227827075800003</v>
      </c>
      <c r="W172" s="4">
        <f t="shared" si="71"/>
        <v>1.0861442401865999</v>
      </c>
      <c r="X172" s="4">
        <f t="shared" si="72"/>
        <v>-2.1434073534999931E-2</v>
      </c>
      <c r="Y172">
        <v>440.58</v>
      </c>
      <c r="Z172">
        <f t="shared" si="73"/>
        <v>0.32882957053799994</v>
      </c>
      <c r="AA172">
        <f t="shared" si="74"/>
        <v>1.5876974034935996</v>
      </c>
      <c r="AB172">
        <f t="shared" si="75"/>
        <v>0.30398695322800001</v>
      </c>
      <c r="AC172" s="4">
        <f t="shared" si="76"/>
        <v>1.2588678329555996</v>
      </c>
      <c r="AD172" s="4">
        <f t="shared" si="77"/>
        <v>-2.4842617309999926E-2</v>
      </c>
      <c r="AE172">
        <v>377.33</v>
      </c>
      <c r="AF172">
        <f t="shared" si="52"/>
        <v>0.28162254721300001</v>
      </c>
      <c r="AG172">
        <f t="shared" si="53"/>
        <v>1.3597663563035995</v>
      </c>
      <c r="AH172">
        <f t="shared" si="54"/>
        <v>0.26034635494466662</v>
      </c>
      <c r="AI172">
        <f t="shared" si="55"/>
        <v>1.0781438090905995</v>
      </c>
      <c r="AJ172" s="4">
        <f t="shared" si="56"/>
        <v>-2.1276192268333383E-2</v>
      </c>
    </row>
    <row r="173" spans="1:36" x14ac:dyDescent="0.3">
      <c r="A173" s="3">
        <v>44742</v>
      </c>
      <c r="B173">
        <v>1.78671</v>
      </c>
      <c r="C173">
        <v>1.858198</v>
      </c>
      <c r="D173">
        <v>1.5</v>
      </c>
      <c r="E173">
        <v>1.68597</v>
      </c>
      <c r="F173">
        <f t="shared" si="57"/>
        <v>1.6026</v>
      </c>
      <c r="G173">
        <v>383.25</v>
      </c>
      <c r="H173">
        <f t="shared" si="58"/>
        <v>0.29163312298749999</v>
      </c>
      <c r="I173">
        <f t="shared" si="59"/>
        <v>1.397545936605</v>
      </c>
      <c r="J173">
        <f t="shared" si="60"/>
        <v>0.26775722924999995</v>
      </c>
      <c r="K173" s="4">
        <f t="shared" si="61"/>
        <v>1.1059128136175</v>
      </c>
      <c r="L173" s="4">
        <f t="shared" si="62"/>
        <v>-2.3875893737500042E-2</v>
      </c>
      <c r="M173">
        <v>367.63</v>
      </c>
      <c r="N173">
        <f t="shared" si="63"/>
        <v>0.2797471232978333</v>
      </c>
      <c r="O173">
        <f t="shared" si="64"/>
        <v>1.3405865953662</v>
      </c>
      <c r="P173">
        <f t="shared" si="65"/>
        <v>0.25684433186999994</v>
      </c>
      <c r="Q173" s="4">
        <f t="shared" si="66"/>
        <v>1.0608394720683667</v>
      </c>
      <c r="R173" s="4">
        <f t="shared" si="67"/>
        <v>-2.2902791427833358E-2</v>
      </c>
      <c r="S173">
        <v>365.55</v>
      </c>
      <c r="T173">
        <f t="shared" si="68"/>
        <v>0.27816435253250005</v>
      </c>
      <c r="U173">
        <f t="shared" si="69"/>
        <v>1.3330017407070001</v>
      </c>
      <c r="V173">
        <f t="shared" si="70"/>
        <v>0.25539114195000001</v>
      </c>
      <c r="W173" s="4">
        <f t="shared" si="71"/>
        <v>1.0548373881745001</v>
      </c>
      <c r="X173" s="4">
        <f t="shared" si="72"/>
        <v>-2.2773210582500036E-2</v>
      </c>
      <c r="Y173">
        <v>413.63</v>
      </c>
      <c r="Z173">
        <f t="shared" si="73"/>
        <v>0.31475070753116663</v>
      </c>
      <c r="AA173">
        <f t="shared" si="74"/>
        <v>1.5083285734062</v>
      </c>
      <c r="AB173">
        <f t="shared" si="75"/>
        <v>0.28898218586999996</v>
      </c>
      <c r="AC173" s="4">
        <f t="shared" si="76"/>
        <v>1.1935778658750333</v>
      </c>
      <c r="AD173" s="4">
        <f t="shared" si="77"/>
        <v>-2.5768521661166666E-2</v>
      </c>
      <c r="AE173">
        <v>357.38</v>
      </c>
      <c r="AF173">
        <f t="shared" si="52"/>
        <v>0.27194741159366664</v>
      </c>
      <c r="AG173">
        <f t="shared" si="53"/>
        <v>1.3032093067812001</v>
      </c>
      <c r="AH173">
        <f t="shared" si="54"/>
        <v>0.24968317962</v>
      </c>
      <c r="AI173">
        <f t="shared" si="55"/>
        <v>1.0312618951875334</v>
      </c>
      <c r="AJ173" s="4">
        <f t="shared" si="56"/>
        <v>-2.2264231973666643E-2</v>
      </c>
    </row>
    <row r="174" spans="1:36" x14ac:dyDescent="0.3">
      <c r="A174" s="3">
        <v>44743</v>
      </c>
      <c r="B174">
        <v>1.7975699999999999</v>
      </c>
      <c r="C174">
        <v>1.8805499999999999</v>
      </c>
      <c r="D174">
        <v>1.52</v>
      </c>
      <c r="E174">
        <v>1.7278899999999999</v>
      </c>
      <c r="F174">
        <f t="shared" si="57"/>
        <v>1.6347</v>
      </c>
      <c r="G174">
        <v>394.14</v>
      </c>
      <c r="H174">
        <f t="shared" si="58"/>
        <v>0.30076877922699996</v>
      </c>
      <c r="I174">
        <f t="shared" si="59"/>
        <v>1.4428072115099999</v>
      </c>
      <c r="J174">
        <f t="shared" si="60"/>
        <v>0.27787480916999996</v>
      </c>
      <c r="K174" s="4">
        <f t="shared" si="61"/>
        <v>1.1420384322829999</v>
      </c>
      <c r="L174" s="4">
        <f t="shared" si="62"/>
        <v>-2.2893970057000002E-2</v>
      </c>
      <c r="M174">
        <v>383.28</v>
      </c>
      <c r="N174">
        <f t="shared" si="63"/>
        <v>0.29248149820399993</v>
      </c>
      <c r="O174">
        <f t="shared" si="64"/>
        <v>1.4030525905199998</v>
      </c>
      <c r="P174">
        <f t="shared" si="65"/>
        <v>0.27021834083999996</v>
      </c>
      <c r="Q174" s="4">
        <f t="shared" si="66"/>
        <v>1.1105710923159999</v>
      </c>
      <c r="R174" s="4">
        <f t="shared" si="67"/>
        <v>-2.2263157363999975E-2</v>
      </c>
      <c r="S174">
        <v>377.89</v>
      </c>
      <c r="T174">
        <f t="shared" si="68"/>
        <v>0.2883683817478333</v>
      </c>
      <c r="U174">
        <f t="shared" si="69"/>
        <v>1.3833217058849998</v>
      </c>
      <c r="V174">
        <f t="shared" si="70"/>
        <v>0.26641830729499993</v>
      </c>
      <c r="W174" s="4">
        <f t="shared" si="71"/>
        <v>1.0949533241371665</v>
      </c>
      <c r="X174" s="4">
        <f t="shared" si="72"/>
        <v>-2.1950074452833368E-2</v>
      </c>
      <c r="Y174">
        <v>427.28</v>
      </c>
      <c r="Z174">
        <f t="shared" si="73"/>
        <v>0.32605795907066665</v>
      </c>
      <c r="AA174">
        <f t="shared" si="74"/>
        <v>1.5641210365199998</v>
      </c>
      <c r="AB174">
        <f t="shared" si="75"/>
        <v>0.30123902283999998</v>
      </c>
      <c r="AC174" s="4">
        <f t="shared" si="76"/>
        <v>1.2380630774493331</v>
      </c>
      <c r="AD174" s="4">
        <f t="shared" si="77"/>
        <v>-2.4818936230666666E-2</v>
      </c>
      <c r="AE174">
        <v>371.03</v>
      </c>
      <c r="AF174">
        <f t="shared" si="52"/>
        <v>0.28313350625816663</v>
      </c>
      <c r="AG174">
        <f t="shared" si="53"/>
        <v>1.3582096708949998</v>
      </c>
      <c r="AH174">
        <f t="shared" si="54"/>
        <v>0.26158190096499995</v>
      </c>
      <c r="AI174">
        <f t="shared" si="55"/>
        <v>1.0750761646368332</v>
      </c>
      <c r="AJ174" s="4">
        <f t="shared" si="56"/>
        <v>-2.1551605293166687E-2</v>
      </c>
    </row>
    <row r="175" spans="1:36" x14ac:dyDescent="0.3">
      <c r="A175" s="3">
        <v>44747</v>
      </c>
      <c r="B175">
        <v>1.7909999999999999</v>
      </c>
      <c r="C175">
        <v>1.880752</v>
      </c>
      <c r="D175">
        <v>1.54</v>
      </c>
      <c r="E175">
        <v>1.73014</v>
      </c>
      <c r="F175">
        <f t="shared" si="57"/>
        <v>1.6449</v>
      </c>
      <c r="G175">
        <v>359.66</v>
      </c>
      <c r="H175">
        <f t="shared" si="58"/>
        <v>0.27398838856666663</v>
      </c>
      <c r="I175">
        <f t="shared" si="59"/>
        <v>1.3166338905216002</v>
      </c>
      <c r="J175">
        <f t="shared" si="60"/>
        <v>0.25429346690999999</v>
      </c>
      <c r="K175" s="4">
        <f t="shared" si="61"/>
        <v>1.0426455019549334</v>
      </c>
      <c r="L175" s="4">
        <f t="shared" si="62"/>
        <v>-1.9694921656666642E-2</v>
      </c>
      <c r="M175">
        <v>345.4</v>
      </c>
      <c r="N175">
        <f t="shared" si="63"/>
        <v>0.26312514433333328</v>
      </c>
      <c r="O175">
        <f t="shared" si="64"/>
        <v>1.2644312567039999</v>
      </c>
      <c r="P175">
        <f t="shared" si="65"/>
        <v>0.24421109789999998</v>
      </c>
      <c r="Q175" s="4">
        <f t="shared" si="66"/>
        <v>1.0013061123706666</v>
      </c>
      <c r="R175" s="4">
        <f t="shared" si="67"/>
        <v>-1.8914046433333304E-2</v>
      </c>
      <c r="S175">
        <v>343.66</v>
      </c>
      <c r="T175">
        <f t="shared" si="68"/>
        <v>0.26179961523333334</v>
      </c>
      <c r="U175">
        <f t="shared" si="69"/>
        <v>1.2580615103616</v>
      </c>
      <c r="V175">
        <f t="shared" si="70"/>
        <v>0.24298085090999999</v>
      </c>
      <c r="W175" s="4">
        <f t="shared" si="71"/>
        <v>0.99626189512826668</v>
      </c>
      <c r="X175" s="4">
        <f t="shared" si="72"/>
        <v>-1.8818764323333348E-2</v>
      </c>
      <c r="Y175">
        <v>391.15</v>
      </c>
      <c r="Z175">
        <f t="shared" si="73"/>
        <v>0.29797741808333328</v>
      </c>
      <c r="AA175">
        <f t="shared" si="74"/>
        <v>1.4319116562239997</v>
      </c>
      <c r="AB175">
        <f t="shared" si="75"/>
        <v>0.27655810927499996</v>
      </c>
      <c r="AC175" s="4">
        <f t="shared" si="76"/>
        <v>1.1339342381406665</v>
      </c>
      <c r="AD175" s="4">
        <f t="shared" si="77"/>
        <v>-2.1419308808333315E-2</v>
      </c>
      <c r="AE175">
        <v>334.9</v>
      </c>
      <c r="AF175">
        <f t="shared" si="52"/>
        <v>0.25512626183333331</v>
      </c>
      <c r="AG175">
        <f t="shared" si="53"/>
        <v>1.2259931322239999</v>
      </c>
      <c r="AH175">
        <f t="shared" si="54"/>
        <v>0.23678719364999998</v>
      </c>
      <c r="AI175">
        <f t="shared" si="55"/>
        <v>0.97086687039066655</v>
      </c>
      <c r="AJ175" s="4">
        <f t="shared" si="56"/>
        <v>-1.8339068183333335E-2</v>
      </c>
    </row>
    <row r="176" spans="1:36" x14ac:dyDescent="0.3">
      <c r="A176" s="3">
        <v>44748</v>
      </c>
      <c r="B176">
        <v>1.8068599999999999</v>
      </c>
      <c r="C176">
        <v>1.9156279999999999</v>
      </c>
      <c r="D176">
        <v>1.54</v>
      </c>
      <c r="E176">
        <v>1.7487200000000001</v>
      </c>
      <c r="F176">
        <f t="shared" si="57"/>
        <v>1.65516</v>
      </c>
      <c r="G176">
        <v>341.81</v>
      </c>
      <c r="H176">
        <f t="shared" si="58"/>
        <v>0.26146547445899998</v>
      </c>
      <c r="I176">
        <f t="shared" si="59"/>
        <v>1.2587992872084</v>
      </c>
      <c r="J176">
        <f t="shared" si="60"/>
        <v>0.24236837885399998</v>
      </c>
      <c r="K176" s="4">
        <f t="shared" si="61"/>
        <v>0.99733381274940003</v>
      </c>
      <c r="L176" s="4">
        <f t="shared" si="62"/>
        <v>-1.9097095605000003E-2</v>
      </c>
      <c r="M176">
        <v>329.66</v>
      </c>
      <c r="N176">
        <f t="shared" si="63"/>
        <v>0.25217140607400002</v>
      </c>
      <c r="O176">
        <f t="shared" si="64"/>
        <v>1.2140539276824001</v>
      </c>
      <c r="P176">
        <f t="shared" si="65"/>
        <v>0.233753137044</v>
      </c>
      <c r="Q176" s="4">
        <f t="shared" si="66"/>
        <v>0.96188252160840004</v>
      </c>
      <c r="R176" s="4">
        <f t="shared" si="67"/>
        <v>-1.8418269030000017E-2</v>
      </c>
      <c r="S176">
        <v>323.70999999999998</v>
      </c>
      <c r="T176">
        <f t="shared" si="68"/>
        <v>0.24761998986899994</v>
      </c>
      <c r="U176">
        <f t="shared" si="69"/>
        <v>1.1921415911243998</v>
      </c>
      <c r="V176">
        <f t="shared" si="70"/>
        <v>0.22953415031399996</v>
      </c>
      <c r="W176" s="4">
        <f t="shared" si="71"/>
        <v>0.94452160125539986</v>
      </c>
      <c r="X176" s="4">
        <f t="shared" si="72"/>
        <v>-1.8085839554999983E-2</v>
      </c>
      <c r="Y176">
        <v>378.41</v>
      </c>
      <c r="Z176">
        <f t="shared" si="73"/>
        <v>0.28946242119900001</v>
      </c>
      <c r="AA176">
        <f t="shared" si="74"/>
        <v>1.3935877776323999</v>
      </c>
      <c r="AB176">
        <f t="shared" si="75"/>
        <v>0.268320465294</v>
      </c>
      <c r="AC176" s="4">
        <f t="shared" si="76"/>
        <v>1.1041253564333999</v>
      </c>
      <c r="AD176" s="4">
        <f t="shared" si="77"/>
        <v>-2.1141955905000009E-2</v>
      </c>
      <c r="AE176">
        <v>322.16000000000003</v>
      </c>
      <c r="AF176">
        <f t="shared" si="52"/>
        <v>0.24643432682400002</v>
      </c>
      <c r="AG176">
        <f t="shared" si="53"/>
        <v>1.1864333353824001</v>
      </c>
      <c r="AH176">
        <f t="shared" si="54"/>
        <v>0.22843508654400002</v>
      </c>
      <c r="AI176">
        <f t="shared" si="55"/>
        <v>0.93999900855840013</v>
      </c>
      <c r="AJ176" s="4">
        <f t="shared" si="56"/>
        <v>-1.7999240279999995E-2</v>
      </c>
    </row>
    <row r="177" spans="1:36" x14ac:dyDescent="0.3">
      <c r="A177" s="3">
        <v>44749</v>
      </c>
      <c r="B177">
        <v>1.8721399999999999</v>
      </c>
      <c r="C177">
        <v>1.9717939999999998</v>
      </c>
      <c r="D177">
        <v>1.54</v>
      </c>
      <c r="E177">
        <v>1.82433</v>
      </c>
      <c r="F177">
        <f t="shared" si="57"/>
        <v>1.6968700000000001</v>
      </c>
      <c r="G177">
        <v>368.39</v>
      </c>
      <c r="H177">
        <f t="shared" si="58"/>
        <v>0.28656730232899996</v>
      </c>
      <c r="I177">
        <f t="shared" si="59"/>
        <v>1.3697219917457999</v>
      </c>
      <c r="J177">
        <f t="shared" si="60"/>
        <v>0.26426304996116667</v>
      </c>
      <c r="K177" s="4">
        <f t="shared" si="61"/>
        <v>1.0831546894168</v>
      </c>
      <c r="L177" s="4">
        <f t="shared" si="62"/>
        <v>-2.2304252367833288E-2</v>
      </c>
      <c r="M177">
        <v>345.04</v>
      </c>
      <c r="N177">
        <f t="shared" si="63"/>
        <v>0.268403545144</v>
      </c>
      <c r="O177">
        <f t="shared" si="64"/>
        <v>1.2829036511087999</v>
      </c>
      <c r="P177">
        <f t="shared" si="65"/>
        <v>0.24751302358533334</v>
      </c>
      <c r="Q177" s="4">
        <f t="shared" si="66"/>
        <v>1.0145001059648</v>
      </c>
      <c r="R177" s="4">
        <f t="shared" si="67"/>
        <v>-2.0890521558666664E-2</v>
      </c>
      <c r="S177">
        <v>351.64</v>
      </c>
      <c r="T177">
        <f t="shared" si="68"/>
        <v>0.27353762640399998</v>
      </c>
      <c r="U177">
        <f t="shared" si="69"/>
        <v>1.3074433105607999</v>
      </c>
      <c r="V177">
        <f t="shared" si="70"/>
        <v>0.25224750641533333</v>
      </c>
      <c r="W177" s="4">
        <f t="shared" si="71"/>
        <v>1.0339056841568</v>
      </c>
      <c r="X177" s="4">
        <f t="shared" si="72"/>
        <v>-2.1290119988666645E-2</v>
      </c>
      <c r="Y177">
        <v>400.04</v>
      </c>
      <c r="Z177">
        <f t="shared" si="73"/>
        <v>0.31118755564399997</v>
      </c>
      <c r="AA177">
        <f t="shared" si="74"/>
        <v>1.4874008132087999</v>
      </c>
      <c r="AB177">
        <f t="shared" si="75"/>
        <v>0.28696704716866667</v>
      </c>
      <c r="AC177" s="4">
        <f t="shared" si="76"/>
        <v>1.1762132575647999</v>
      </c>
      <c r="AD177" s="4">
        <f t="shared" si="77"/>
        <v>-2.4220508475333302E-2</v>
      </c>
      <c r="AE177">
        <v>339.04</v>
      </c>
      <c r="AF177">
        <f t="shared" si="52"/>
        <v>0.26373619854399999</v>
      </c>
      <c r="AG177">
        <f t="shared" si="53"/>
        <v>1.2605948697888001</v>
      </c>
      <c r="AH177">
        <f t="shared" si="54"/>
        <v>0.24320894828533335</v>
      </c>
      <c r="AI177">
        <f t="shared" si="55"/>
        <v>0.9968586712448001</v>
      </c>
      <c r="AJ177" s="4">
        <f t="shared" si="56"/>
        <v>-2.0527250258666641E-2</v>
      </c>
    </row>
    <row r="178" spans="1:36" x14ac:dyDescent="0.3">
      <c r="A178" s="3">
        <v>44750</v>
      </c>
      <c r="B178">
        <v>1.89971</v>
      </c>
      <c r="C178">
        <v>2.017836</v>
      </c>
      <c r="D178">
        <v>1.53</v>
      </c>
      <c r="E178">
        <v>1.8683799999999999</v>
      </c>
      <c r="F178">
        <f t="shared" si="57"/>
        <v>1.71669</v>
      </c>
      <c r="G178">
        <v>368.79</v>
      </c>
      <c r="H178">
        <f t="shared" si="58"/>
        <v>0.2888950209285</v>
      </c>
      <c r="I178">
        <f t="shared" si="59"/>
        <v>1.3819065362172003</v>
      </c>
      <c r="J178">
        <f t="shared" si="60"/>
        <v>0.26599968951150005</v>
      </c>
      <c r="K178" s="4">
        <f t="shared" si="61"/>
        <v>1.0930115152887003</v>
      </c>
      <c r="L178" s="4">
        <f t="shared" si="62"/>
        <v>-2.2895331416999953E-2</v>
      </c>
      <c r="M178">
        <v>347.71</v>
      </c>
      <c r="N178">
        <f t="shared" si="63"/>
        <v>0.27238181004649997</v>
      </c>
      <c r="O178">
        <f t="shared" si="64"/>
        <v>1.3029168950028001</v>
      </c>
      <c r="P178">
        <f t="shared" si="65"/>
        <v>0.2507951735135</v>
      </c>
      <c r="Q178" s="4">
        <f t="shared" si="66"/>
        <v>1.0305350849563002</v>
      </c>
      <c r="R178" s="4">
        <f t="shared" si="67"/>
        <v>-2.158663653299997E-2</v>
      </c>
      <c r="S178">
        <v>353.29</v>
      </c>
      <c r="T178">
        <f t="shared" si="68"/>
        <v>0.27675295410349998</v>
      </c>
      <c r="U178">
        <f t="shared" si="69"/>
        <v>1.3238259176772005</v>
      </c>
      <c r="V178">
        <f t="shared" si="70"/>
        <v>0.25481989833649998</v>
      </c>
      <c r="W178" s="4">
        <f t="shared" si="71"/>
        <v>1.0470729635737004</v>
      </c>
      <c r="X178" s="4">
        <f t="shared" si="72"/>
        <v>-2.1933055766999998E-2</v>
      </c>
      <c r="Y178">
        <v>403.71</v>
      </c>
      <c r="Z178">
        <f t="shared" si="73"/>
        <v>0.31624992244649996</v>
      </c>
      <c r="AA178">
        <f t="shared" si="74"/>
        <v>1.5127565490828001</v>
      </c>
      <c r="AB178">
        <f t="shared" si="75"/>
        <v>0.29118667711349999</v>
      </c>
      <c r="AC178" s="4">
        <f t="shared" si="76"/>
        <v>1.1965066266363</v>
      </c>
      <c r="AD178" s="4">
        <f t="shared" si="77"/>
        <v>-2.5063245332999973E-2</v>
      </c>
      <c r="AE178">
        <v>342.71</v>
      </c>
      <c r="AF178">
        <f t="shared" si="52"/>
        <v>0.26846501429649999</v>
      </c>
      <c r="AG178">
        <f t="shared" si="53"/>
        <v>1.2841812116028002</v>
      </c>
      <c r="AH178">
        <f t="shared" si="54"/>
        <v>0.24718878926349996</v>
      </c>
      <c r="AI178">
        <f t="shared" si="55"/>
        <v>1.0157161973063003</v>
      </c>
      <c r="AJ178" s="4">
        <f t="shared" si="56"/>
        <v>-2.1276225033000029E-2</v>
      </c>
    </row>
    <row r="179" spans="1:36" x14ac:dyDescent="0.3">
      <c r="A179" s="3">
        <v>44753</v>
      </c>
      <c r="B179">
        <v>1.9644299999999999</v>
      </c>
      <c r="C179">
        <v>2.0659940000000003</v>
      </c>
      <c r="D179">
        <v>1.53</v>
      </c>
      <c r="E179">
        <v>1.9259900000000001</v>
      </c>
      <c r="F179">
        <f t="shared" si="57"/>
        <v>1.74848</v>
      </c>
      <c r="G179">
        <v>380.06</v>
      </c>
      <c r="H179">
        <f t="shared" si="58"/>
        <v>0.30260197938366667</v>
      </c>
      <c r="I179">
        <f t="shared" si="59"/>
        <v>1.4356676121731999</v>
      </c>
      <c r="J179">
        <f t="shared" si="60"/>
        <v>0.27652476424533334</v>
      </c>
      <c r="K179" s="4">
        <f t="shared" si="61"/>
        <v>1.1330656327895332</v>
      </c>
      <c r="L179" s="4">
        <f t="shared" si="62"/>
        <v>-2.6077215138333332E-2</v>
      </c>
      <c r="M179">
        <v>342.97</v>
      </c>
      <c r="N179">
        <f t="shared" si="63"/>
        <v>0.27307109632483334</v>
      </c>
      <c r="O179">
        <f t="shared" si="64"/>
        <v>1.2955610191733999</v>
      </c>
      <c r="P179">
        <f t="shared" si="65"/>
        <v>0.24953875281066668</v>
      </c>
      <c r="Q179" s="4">
        <f t="shared" si="66"/>
        <v>1.0224899228485667</v>
      </c>
      <c r="R179" s="4">
        <f t="shared" si="67"/>
        <v>-2.3532343514166665E-2</v>
      </c>
      <c r="S179">
        <v>364.56</v>
      </c>
      <c r="T179">
        <f t="shared" si="68"/>
        <v>0.29026095249199996</v>
      </c>
      <c r="U179">
        <f t="shared" si="69"/>
        <v>1.3771167307632</v>
      </c>
      <c r="V179">
        <f t="shared" si="70"/>
        <v>0.265247245312</v>
      </c>
      <c r="W179" s="4">
        <f t="shared" si="71"/>
        <v>1.0868557782712001</v>
      </c>
      <c r="X179" s="4">
        <f t="shared" si="72"/>
        <v>-2.5013707179999956E-2</v>
      </c>
      <c r="Y179">
        <v>402.47</v>
      </c>
      <c r="Z179">
        <f t="shared" si="73"/>
        <v>0.32044471568316668</v>
      </c>
      <c r="AA179">
        <f t="shared" si="74"/>
        <v>1.5203208542634001</v>
      </c>
      <c r="AB179">
        <f t="shared" si="75"/>
        <v>0.29282987387733334</v>
      </c>
      <c r="AC179" s="4">
        <f t="shared" si="76"/>
        <v>1.1998761385802335</v>
      </c>
      <c r="AD179" s="4">
        <f t="shared" si="77"/>
        <v>-2.7614841805833346E-2</v>
      </c>
      <c r="AE179">
        <v>341.47</v>
      </c>
      <c r="AF179">
        <f t="shared" si="52"/>
        <v>0.27187680339983333</v>
      </c>
      <c r="AG179">
        <f t="shared" si="53"/>
        <v>1.2898948048434</v>
      </c>
      <c r="AH179">
        <f t="shared" si="54"/>
        <v>0.24844738001066669</v>
      </c>
      <c r="AI179">
        <f t="shared" si="55"/>
        <v>1.0180180014435667</v>
      </c>
      <c r="AJ179" s="4">
        <f t="shared" si="56"/>
        <v>-2.3429423389166648E-2</v>
      </c>
    </row>
    <row r="180" spans="1:36" x14ac:dyDescent="0.3">
      <c r="A180" s="3">
        <v>44754</v>
      </c>
      <c r="B180">
        <v>1.97143</v>
      </c>
      <c r="C180">
        <v>2.0856500000000002</v>
      </c>
      <c r="D180">
        <v>1.54</v>
      </c>
      <c r="E180">
        <v>1.9439299999999999</v>
      </c>
      <c r="F180">
        <f t="shared" si="57"/>
        <v>1.7628600000000001</v>
      </c>
      <c r="G180">
        <v>367.51</v>
      </c>
      <c r="H180">
        <f t="shared" si="58"/>
        <v>0.29311995496116666</v>
      </c>
      <c r="I180">
        <f t="shared" si="59"/>
        <v>1.3928112648450002</v>
      </c>
      <c r="J180">
        <f t="shared" si="60"/>
        <v>0.26844176258899999</v>
      </c>
      <c r="K180" s="4">
        <f t="shared" si="61"/>
        <v>1.0996913098838335</v>
      </c>
      <c r="L180" s="4">
        <f t="shared" si="62"/>
        <v>-2.4678192372166674E-2</v>
      </c>
      <c r="M180">
        <v>322.95999999999998</v>
      </c>
      <c r="N180">
        <f t="shared" si="63"/>
        <v>0.25758760483866661</v>
      </c>
      <c r="O180">
        <f t="shared" si="64"/>
        <v>1.22397302412</v>
      </c>
      <c r="P180">
        <f t="shared" si="65"/>
        <v>0.23590093234399995</v>
      </c>
      <c r="Q180" s="4">
        <f t="shared" si="66"/>
        <v>0.96638541928133337</v>
      </c>
      <c r="R180" s="4">
        <f t="shared" si="67"/>
        <v>-2.1686672494666659E-2</v>
      </c>
      <c r="S180">
        <v>356.51</v>
      </c>
      <c r="T180">
        <f t="shared" si="68"/>
        <v>0.28434653517783332</v>
      </c>
      <c r="U180">
        <f t="shared" si="69"/>
        <v>1.3511228103450001</v>
      </c>
      <c r="V180">
        <f t="shared" si="70"/>
        <v>0.260406989689</v>
      </c>
      <c r="W180" s="4">
        <f t="shared" si="71"/>
        <v>1.0667762751671668</v>
      </c>
      <c r="X180" s="4">
        <f t="shared" si="72"/>
        <v>-2.3939545488833314E-2</v>
      </c>
      <c r="Y180">
        <v>376.21</v>
      </c>
      <c r="Z180">
        <f t="shared" si="73"/>
        <v>0.3000589324261666</v>
      </c>
      <c r="AA180">
        <f t="shared" si="74"/>
        <v>1.4257830424950002</v>
      </c>
      <c r="AB180">
        <f t="shared" si="75"/>
        <v>0.27479653751899996</v>
      </c>
      <c r="AC180" s="4">
        <f t="shared" si="76"/>
        <v>1.1257241100688336</v>
      </c>
      <c r="AD180" s="4">
        <f t="shared" si="77"/>
        <v>-2.5262394907166641E-2</v>
      </c>
      <c r="AE180">
        <v>319.95999999999998</v>
      </c>
      <c r="AF180">
        <f t="shared" si="52"/>
        <v>0.25519485398866665</v>
      </c>
      <c r="AG180">
        <f t="shared" si="53"/>
        <v>1.2126034456200001</v>
      </c>
      <c r="AH180">
        <f t="shared" si="54"/>
        <v>0.23370963064399999</v>
      </c>
      <c r="AI180">
        <f t="shared" si="55"/>
        <v>0.95740859163133352</v>
      </c>
      <c r="AJ180" s="4">
        <f t="shared" si="56"/>
        <v>-2.1485223344666654E-2</v>
      </c>
    </row>
    <row r="181" spans="1:36" x14ac:dyDescent="0.3">
      <c r="A181" s="3">
        <v>44755</v>
      </c>
      <c r="B181">
        <v>1.9991399999999999</v>
      </c>
      <c r="C181">
        <v>2.1062960000000004</v>
      </c>
      <c r="D181">
        <v>1.53</v>
      </c>
      <c r="E181">
        <v>1.95858</v>
      </c>
      <c r="F181">
        <f t="shared" si="57"/>
        <v>1.7664599999999999</v>
      </c>
      <c r="G181">
        <v>367.04</v>
      </c>
      <c r="H181">
        <f t="shared" si="58"/>
        <v>0.29476227521066667</v>
      </c>
      <c r="I181">
        <f t="shared" si="59"/>
        <v>1.3958041128192</v>
      </c>
      <c r="J181">
        <f t="shared" si="60"/>
        <v>0.26836052521600001</v>
      </c>
      <c r="K181" s="4">
        <f t="shared" si="61"/>
        <v>1.1010418376085334</v>
      </c>
      <c r="L181" s="4">
        <f t="shared" si="62"/>
        <v>-2.6401749994666657E-2</v>
      </c>
      <c r="M181">
        <v>319.87</v>
      </c>
      <c r="N181">
        <f t="shared" si="63"/>
        <v>0.25688101834033333</v>
      </c>
      <c r="O181">
        <f t="shared" si="64"/>
        <v>1.2164229009576</v>
      </c>
      <c r="P181">
        <f t="shared" si="65"/>
        <v>0.23387227877299999</v>
      </c>
      <c r="Q181" s="4">
        <f t="shared" si="66"/>
        <v>0.95954188261726658</v>
      </c>
      <c r="R181" s="4">
        <f t="shared" si="67"/>
        <v>-2.3008739567333347E-2</v>
      </c>
      <c r="S181">
        <v>353.09</v>
      </c>
      <c r="T181">
        <f t="shared" si="68"/>
        <v>0.28355931711566656</v>
      </c>
      <c r="U181">
        <f t="shared" si="69"/>
        <v>1.3427541254231998</v>
      </c>
      <c r="V181">
        <f t="shared" si="70"/>
        <v>0.258161012011</v>
      </c>
      <c r="W181" s="4">
        <f t="shared" si="71"/>
        <v>1.0591948083075333</v>
      </c>
      <c r="X181" s="4">
        <f t="shared" si="72"/>
        <v>-2.5398305104666563E-2</v>
      </c>
      <c r="Y181">
        <v>364.37</v>
      </c>
      <c r="Z181">
        <f t="shared" si="73"/>
        <v>0.29261805312366662</v>
      </c>
      <c r="AA181">
        <f t="shared" si="74"/>
        <v>1.3856504593176</v>
      </c>
      <c r="AB181">
        <f t="shared" si="75"/>
        <v>0.26640836032299997</v>
      </c>
      <c r="AC181" s="4">
        <f t="shared" si="76"/>
        <v>1.0930324061939334</v>
      </c>
      <c r="AD181" s="4">
        <f t="shared" si="77"/>
        <v>-2.6209692800666651E-2</v>
      </c>
      <c r="AE181">
        <v>315.12</v>
      </c>
      <c r="AF181">
        <f t="shared" si="52"/>
        <v>0.25306639103199996</v>
      </c>
      <c r="AG181">
        <f t="shared" si="53"/>
        <v>1.1983592851775999</v>
      </c>
      <c r="AH181">
        <f t="shared" si="54"/>
        <v>0.230399326248</v>
      </c>
      <c r="AI181">
        <f t="shared" si="55"/>
        <v>0.94529289414560003</v>
      </c>
      <c r="AJ181" s="4">
        <f t="shared" si="56"/>
        <v>-2.2667064783999963E-2</v>
      </c>
    </row>
    <row r="182" spans="1:36" x14ac:dyDescent="0.3">
      <c r="A182" s="3">
        <v>44756</v>
      </c>
      <c r="B182">
        <v>2.1560000000000001</v>
      </c>
      <c r="C182">
        <v>2.25291</v>
      </c>
      <c r="D182">
        <v>1.53</v>
      </c>
      <c r="E182">
        <v>2.1009699999999998</v>
      </c>
      <c r="F182">
        <f t="shared" si="57"/>
        <v>1.8450200000000001</v>
      </c>
      <c r="G182">
        <v>365.19</v>
      </c>
      <c r="H182">
        <f t="shared" si="58"/>
        <v>0.30463784609999994</v>
      </c>
      <c r="I182">
        <f t="shared" si="59"/>
        <v>1.422500248827</v>
      </c>
      <c r="J182">
        <f t="shared" si="60"/>
        <v>0.27269795133699992</v>
      </c>
      <c r="K182" s="4">
        <f t="shared" si="61"/>
        <v>1.1178624027270001</v>
      </c>
      <c r="L182" s="4">
        <f t="shared" si="62"/>
        <v>-3.1939894763000021E-2</v>
      </c>
      <c r="M182">
        <v>307.43</v>
      </c>
      <c r="N182">
        <f t="shared" si="63"/>
        <v>0.2564550317</v>
      </c>
      <c r="O182">
        <f t="shared" si="64"/>
        <v>1.1975115734189998</v>
      </c>
      <c r="P182">
        <f t="shared" si="65"/>
        <v>0.22956688622233332</v>
      </c>
      <c r="Q182" s="4">
        <f t="shared" si="66"/>
        <v>0.94105654171899977</v>
      </c>
      <c r="R182" s="4">
        <f t="shared" si="67"/>
        <v>-2.6888145477666686E-2</v>
      </c>
      <c r="S182">
        <v>349.44</v>
      </c>
      <c r="T182">
        <f t="shared" si="68"/>
        <v>0.29149935359999996</v>
      </c>
      <c r="U182">
        <f t="shared" si="69"/>
        <v>1.3611503243519998</v>
      </c>
      <c r="V182">
        <f t="shared" si="70"/>
        <v>0.26093697011199996</v>
      </c>
      <c r="W182" s="4">
        <f t="shared" si="71"/>
        <v>1.0696509707519999</v>
      </c>
      <c r="X182" s="4">
        <f t="shared" si="72"/>
        <v>-3.0562383488E-2</v>
      </c>
      <c r="Y182">
        <v>355.18</v>
      </c>
      <c r="Z182">
        <f t="shared" si="73"/>
        <v>0.29628760419999994</v>
      </c>
      <c r="AA182">
        <f t="shared" si="74"/>
        <v>1.3835089634939999</v>
      </c>
      <c r="AB182">
        <f t="shared" si="75"/>
        <v>0.26522319438066666</v>
      </c>
      <c r="AC182" s="4">
        <f t="shared" si="76"/>
        <v>1.0872213592939999</v>
      </c>
      <c r="AD182" s="4">
        <f t="shared" si="77"/>
        <v>-3.1064409819333283E-2</v>
      </c>
      <c r="AE182">
        <v>305.93</v>
      </c>
      <c r="AF182">
        <f t="shared" si="52"/>
        <v>0.25520374670000001</v>
      </c>
      <c r="AG182">
        <f t="shared" si="53"/>
        <v>1.191668723469</v>
      </c>
      <c r="AH182">
        <f t="shared" si="54"/>
        <v>0.22844679277233332</v>
      </c>
      <c r="AI182">
        <f t="shared" si="55"/>
        <v>0.93646497676899998</v>
      </c>
      <c r="AJ182" s="4">
        <f t="shared" si="56"/>
        <v>-2.6756953927666693E-2</v>
      </c>
    </row>
    <row r="183" spans="1:36" x14ac:dyDescent="0.3">
      <c r="A183" s="3">
        <v>44757</v>
      </c>
      <c r="B183">
        <v>2.1202899999999998</v>
      </c>
      <c r="C183">
        <v>2.3187979999999997</v>
      </c>
      <c r="D183">
        <v>1.54</v>
      </c>
      <c r="E183">
        <v>2.1625299999999998</v>
      </c>
      <c r="F183">
        <f t="shared" si="57"/>
        <v>1.8834599999999999</v>
      </c>
      <c r="G183">
        <v>367.85</v>
      </c>
      <c r="H183">
        <f t="shared" si="58"/>
        <v>0.30425150000583334</v>
      </c>
      <c r="I183">
        <f t="shared" si="59"/>
        <v>1.4481308169089999</v>
      </c>
      <c r="J183">
        <f t="shared" si="60"/>
        <v>0.27748871426499999</v>
      </c>
      <c r="K183" s="4">
        <f t="shared" si="61"/>
        <v>1.1438793169031665</v>
      </c>
      <c r="L183" s="4">
        <f t="shared" si="62"/>
        <v>-2.676278574083335E-2</v>
      </c>
      <c r="M183">
        <v>306.32</v>
      </c>
      <c r="N183">
        <f t="shared" si="63"/>
        <v>0.25335957450533331</v>
      </c>
      <c r="O183">
        <f t="shared" si="64"/>
        <v>1.2059030361167999</v>
      </c>
      <c r="P183">
        <f t="shared" si="65"/>
        <v>0.23107338032800001</v>
      </c>
      <c r="Q183" s="4">
        <f t="shared" si="66"/>
        <v>0.95254346161146664</v>
      </c>
      <c r="R183" s="4">
        <f t="shared" si="67"/>
        <v>-2.2286194177333296E-2</v>
      </c>
      <c r="S183">
        <v>352.9</v>
      </c>
      <c r="T183">
        <f t="shared" si="68"/>
        <v>0.29188624263166663</v>
      </c>
      <c r="U183">
        <f t="shared" si="69"/>
        <v>1.3892765129459999</v>
      </c>
      <c r="V183">
        <f t="shared" si="70"/>
        <v>0.26621113840999994</v>
      </c>
      <c r="W183" s="4">
        <f t="shared" si="71"/>
        <v>1.0973902703143332</v>
      </c>
      <c r="X183" s="4">
        <f t="shared" si="72"/>
        <v>-2.5675104221666689E-2</v>
      </c>
      <c r="Y183">
        <v>356.57</v>
      </c>
      <c r="Z183">
        <f t="shared" si="73"/>
        <v>0.29492172721783327</v>
      </c>
      <c r="AA183">
        <f t="shared" si="74"/>
        <v>1.4037243588017998</v>
      </c>
      <c r="AB183">
        <f t="shared" si="75"/>
        <v>0.26897961355299999</v>
      </c>
      <c r="AC183" s="4">
        <f t="shared" si="76"/>
        <v>1.1088026315839665</v>
      </c>
      <c r="AD183" s="4">
        <f t="shared" si="77"/>
        <v>-2.5942113664833288E-2</v>
      </c>
      <c r="AE183">
        <v>307.32</v>
      </c>
      <c r="AF183">
        <f t="shared" si="52"/>
        <v>0.25418668202199995</v>
      </c>
      <c r="AG183">
        <f t="shared" si="53"/>
        <v>1.2098397788567998</v>
      </c>
      <c r="AH183">
        <f t="shared" si="54"/>
        <v>0.23182773322799999</v>
      </c>
      <c r="AI183">
        <f t="shared" si="55"/>
        <v>0.95565309683479982</v>
      </c>
      <c r="AJ183" s="4">
        <f t="shared" si="56"/>
        <v>-2.2358948793999966E-2</v>
      </c>
    </row>
    <row r="184" spans="1:36" x14ac:dyDescent="0.3">
      <c r="A184" s="3">
        <v>44760</v>
      </c>
      <c r="B184">
        <v>2.12643</v>
      </c>
      <c r="C184">
        <v>2.2779500000000001</v>
      </c>
      <c r="D184">
        <v>1.54</v>
      </c>
      <c r="E184">
        <v>2.1450499999999999</v>
      </c>
      <c r="F184">
        <f t="shared" si="57"/>
        <v>1.87382</v>
      </c>
      <c r="G184">
        <v>362.55</v>
      </c>
      <c r="H184">
        <f t="shared" si="58"/>
        <v>0.3003093314725</v>
      </c>
      <c r="I184">
        <f t="shared" si="59"/>
        <v>1.4179361316750001</v>
      </c>
      <c r="J184">
        <f t="shared" si="60"/>
        <v>0.27279747246499997</v>
      </c>
      <c r="K184" s="4">
        <f t="shared" si="61"/>
        <v>1.1176268002025</v>
      </c>
      <c r="L184" s="4">
        <f t="shared" si="62"/>
        <v>-2.7511859007500028E-2</v>
      </c>
      <c r="M184">
        <v>313.68</v>
      </c>
      <c r="N184">
        <f t="shared" si="63"/>
        <v>0.25982907487599999</v>
      </c>
      <c r="O184">
        <f t="shared" si="64"/>
        <v>1.22680514628</v>
      </c>
      <c r="P184">
        <f t="shared" si="65"/>
        <v>0.23602568242399999</v>
      </c>
      <c r="Q184" s="4">
        <f t="shared" si="66"/>
        <v>0.9669760714040001</v>
      </c>
      <c r="R184" s="4">
        <f t="shared" si="67"/>
        <v>-2.3803392452E-2</v>
      </c>
      <c r="S184">
        <v>346.8</v>
      </c>
      <c r="T184">
        <f t="shared" si="68"/>
        <v>0.28726320825999996</v>
      </c>
      <c r="U184">
        <f t="shared" si="69"/>
        <v>1.3563377478</v>
      </c>
      <c r="V184">
        <f t="shared" si="70"/>
        <v>0.26094652724</v>
      </c>
      <c r="W184" s="4">
        <f t="shared" si="71"/>
        <v>1.0690745395400001</v>
      </c>
      <c r="X184" s="4">
        <f t="shared" si="72"/>
        <v>-2.6316681019999955E-2</v>
      </c>
      <c r="Y184">
        <v>356.43</v>
      </c>
      <c r="Z184">
        <f t="shared" si="73"/>
        <v>0.2952399807385</v>
      </c>
      <c r="AA184">
        <f t="shared" si="74"/>
        <v>1.3940007596549999</v>
      </c>
      <c r="AB184">
        <f t="shared" si="75"/>
        <v>0.26819253374899998</v>
      </c>
      <c r="AC184" s="4">
        <f t="shared" si="76"/>
        <v>1.0987607789164999</v>
      </c>
      <c r="AD184" s="4">
        <f t="shared" si="77"/>
        <v>-2.7047446989500012E-2</v>
      </c>
      <c r="AE184">
        <v>311.93</v>
      </c>
      <c r="AF184">
        <f t="shared" ref="AF184:AF247" si="78">(2.05+B184)/36000*17*AE184*0.42</f>
        <v>0.25837950563016665</v>
      </c>
      <c r="AG184">
        <f t="shared" ref="AG184:AG247" si="79">(3.93+C184)/36000*54*AE184*0.42</f>
        <v>1.219960881405</v>
      </c>
      <c r="AH184">
        <f t="shared" ref="AH184:AH247" si="80">(1.92+F184)/36000*17*AE184*0.42</f>
        <v>0.23470891073233333</v>
      </c>
      <c r="AI184">
        <f t="shared" ref="AI184:AI247" si="81">AG184-AF184</f>
        <v>0.96158137577483338</v>
      </c>
      <c r="AJ184" s="4">
        <f t="shared" ref="AJ184:AJ247" si="82">AH184-AF184</f>
        <v>-2.3670594897833325E-2</v>
      </c>
    </row>
    <row r="185" spans="1:36" x14ac:dyDescent="0.3">
      <c r="A185" s="3">
        <v>44761</v>
      </c>
      <c r="B185">
        <v>2.1615700000000002</v>
      </c>
      <c r="C185">
        <v>2.2814079999999999</v>
      </c>
      <c r="D185">
        <v>1.54</v>
      </c>
      <c r="E185">
        <v>2.1533799999999998</v>
      </c>
      <c r="F185">
        <f t="shared" si="57"/>
        <v>1.87842</v>
      </c>
      <c r="G185">
        <v>359.18</v>
      </c>
      <c r="H185">
        <f t="shared" si="58"/>
        <v>0.30002115633233339</v>
      </c>
      <c r="I185">
        <f t="shared" si="59"/>
        <v>1.4055385210272</v>
      </c>
      <c r="J185">
        <f t="shared" si="60"/>
        <v>0.27058943829400001</v>
      </c>
      <c r="K185" s="4">
        <f t="shared" si="61"/>
        <v>1.1055173646948666</v>
      </c>
      <c r="L185" s="4">
        <f t="shared" si="62"/>
        <v>-2.9431718038333388E-2</v>
      </c>
      <c r="M185">
        <v>319.75</v>
      </c>
      <c r="N185">
        <f t="shared" si="63"/>
        <v>0.26708548565416668</v>
      </c>
      <c r="O185">
        <f t="shared" si="64"/>
        <v>1.2512415560400001</v>
      </c>
      <c r="P185">
        <f t="shared" si="65"/>
        <v>0.24088471767500003</v>
      </c>
      <c r="Q185" s="4">
        <f t="shared" si="66"/>
        <v>0.98415607038583341</v>
      </c>
      <c r="R185" s="4">
        <f t="shared" si="67"/>
        <v>-2.620076797916665E-2</v>
      </c>
      <c r="S185">
        <v>342.93</v>
      </c>
      <c r="T185">
        <f t="shared" si="68"/>
        <v>0.28644761718650003</v>
      </c>
      <c r="U185">
        <f t="shared" si="69"/>
        <v>1.3419492316272001</v>
      </c>
      <c r="V185">
        <f t="shared" si="70"/>
        <v>0.25834744716899999</v>
      </c>
      <c r="W185" s="4">
        <f t="shared" si="71"/>
        <v>1.0555016144407001</v>
      </c>
      <c r="X185" s="4">
        <f t="shared" si="72"/>
        <v>-2.8100170017500037E-2</v>
      </c>
      <c r="Y185">
        <v>361</v>
      </c>
      <c r="Z185">
        <f t="shared" si="73"/>
        <v>0.30154139271666669</v>
      </c>
      <c r="AA185">
        <f t="shared" si="74"/>
        <v>1.4126605214400001</v>
      </c>
      <c r="AB185">
        <f t="shared" si="75"/>
        <v>0.27196054130000002</v>
      </c>
      <c r="AC185" s="4">
        <f t="shared" si="76"/>
        <v>1.1111191287233333</v>
      </c>
      <c r="AD185" s="4">
        <f t="shared" si="77"/>
        <v>-2.9580851416666665E-2</v>
      </c>
      <c r="AE185">
        <v>316.5</v>
      </c>
      <c r="AF185">
        <f t="shared" si="78"/>
        <v>0.26437077782500001</v>
      </c>
      <c r="AG185">
        <f t="shared" si="79"/>
        <v>1.2385236981600001</v>
      </c>
      <c r="AH185">
        <f t="shared" si="80"/>
        <v>0.23843631945000002</v>
      </c>
      <c r="AI185">
        <f t="shared" si="81"/>
        <v>0.97415292033500012</v>
      </c>
      <c r="AJ185" s="4">
        <f t="shared" si="82"/>
        <v>-2.5934458374999997E-2</v>
      </c>
    </row>
    <row r="186" spans="1:36" x14ac:dyDescent="0.3">
      <c r="A186" s="3">
        <v>44762</v>
      </c>
      <c r="B186">
        <v>2.2135699999999998</v>
      </c>
      <c r="C186">
        <v>2.3105980000000002</v>
      </c>
      <c r="D186">
        <v>1.53</v>
      </c>
      <c r="E186">
        <v>2.18011</v>
      </c>
      <c r="F186">
        <f t="shared" si="57"/>
        <v>1.8886799999999999</v>
      </c>
      <c r="G186">
        <v>356.93</v>
      </c>
      <c r="H186">
        <f t="shared" si="58"/>
        <v>0.30182288128649998</v>
      </c>
      <c r="I186">
        <f t="shared" si="59"/>
        <v>1.4032976858082</v>
      </c>
      <c r="J186">
        <f t="shared" si="60"/>
        <v>0.26962071022599998</v>
      </c>
      <c r="K186" s="4">
        <f t="shared" si="61"/>
        <v>1.1014748045217</v>
      </c>
      <c r="L186" s="4">
        <f t="shared" si="62"/>
        <v>-3.2202171060499996E-2</v>
      </c>
      <c r="M186">
        <v>316.54000000000002</v>
      </c>
      <c r="N186">
        <f t="shared" si="63"/>
        <v>0.26766877214699997</v>
      </c>
      <c r="O186">
        <f t="shared" si="64"/>
        <v>1.2445013012796</v>
      </c>
      <c r="P186">
        <f t="shared" si="65"/>
        <v>0.23911058082800002</v>
      </c>
      <c r="Q186" s="4">
        <f t="shared" si="66"/>
        <v>0.9768325291326001</v>
      </c>
      <c r="R186" s="4">
        <f t="shared" si="67"/>
        <v>-2.8558191318999948E-2</v>
      </c>
      <c r="S186">
        <v>340.68</v>
      </c>
      <c r="T186">
        <f t="shared" si="68"/>
        <v>0.28808175047399998</v>
      </c>
      <c r="U186">
        <f t="shared" si="69"/>
        <v>1.3394095637832</v>
      </c>
      <c r="V186">
        <f t="shared" si="70"/>
        <v>0.25734565197599996</v>
      </c>
      <c r="W186" s="4">
        <f t="shared" si="71"/>
        <v>1.0513278133092001</v>
      </c>
      <c r="X186" s="4">
        <f t="shared" si="72"/>
        <v>-3.073609849800002E-2</v>
      </c>
      <c r="Y186">
        <v>357.79</v>
      </c>
      <c r="Z186">
        <f t="shared" si="73"/>
        <v>0.30255010420949996</v>
      </c>
      <c r="AA186">
        <f t="shared" si="74"/>
        <v>1.4066788418045999</v>
      </c>
      <c r="AB186">
        <f t="shared" si="75"/>
        <v>0.27027034407799999</v>
      </c>
      <c r="AC186" s="4">
        <f t="shared" si="76"/>
        <v>1.1041287375950999</v>
      </c>
      <c r="AD186" s="4">
        <f t="shared" si="77"/>
        <v>-3.2279760131499968E-2</v>
      </c>
      <c r="AE186">
        <v>313.29000000000002</v>
      </c>
      <c r="AF186">
        <f t="shared" si="78"/>
        <v>0.26492054598449993</v>
      </c>
      <c r="AG186">
        <f t="shared" si="79"/>
        <v>1.2317236768746</v>
      </c>
      <c r="AH186">
        <f t="shared" si="80"/>
        <v>0.23665556917800001</v>
      </c>
      <c r="AI186">
        <f t="shared" si="81"/>
        <v>0.96680313089010017</v>
      </c>
      <c r="AJ186" s="4">
        <f t="shared" si="82"/>
        <v>-2.826497680649992E-2</v>
      </c>
    </row>
    <row r="187" spans="1:36" x14ac:dyDescent="0.3">
      <c r="A187" s="3">
        <v>44763</v>
      </c>
      <c r="B187">
        <v>2.2589999999999999</v>
      </c>
      <c r="C187">
        <v>2.3708199999999997</v>
      </c>
      <c r="D187">
        <v>1.53</v>
      </c>
      <c r="E187">
        <v>2.2574200000000002</v>
      </c>
      <c r="F187">
        <f t="shared" si="57"/>
        <v>1.9313400000000001</v>
      </c>
      <c r="G187">
        <v>355.28</v>
      </c>
      <c r="H187">
        <f t="shared" si="58"/>
        <v>0.3036288014666666</v>
      </c>
      <c r="I187">
        <f t="shared" si="59"/>
        <v>1.4102898576479999</v>
      </c>
      <c r="J187">
        <f t="shared" si="60"/>
        <v>0.27138030824799997</v>
      </c>
      <c r="K187" s="4">
        <f t="shared" si="61"/>
        <v>1.1066610561813333</v>
      </c>
      <c r="L187" s="4">
        <f t="shared" si="62"/>
        <v>-3.224849321866663E-2</v>
      </c>
      <c r="M187">
        <v>302.95</v>
      </c>
      <c r="N187">
        <f t="shared" si="63"/>
        <v>0.25890662408333331</v>
      </c>
      <c r="O187">
        <f t="shared" si="64"/>
        <v>1.2025650539699999</v>
      </c>
      <c r="P187">
        <f t="shared" si="65"/>
        <v>0.23140808484499997</v>
      </c>
      <c r="Q187" s="4">
        <f t="shared" si="66"/>
        <v>0.94365842988666659</v>
      </c>
      <c r="R187" s="4">
        <f t="shared" si="67"/>
        <v>-2.7498539238333342E-2</v>
      </c>
      <c r="S187">
        <v>341.53</v>
      </c>
      <c r="T187">
        <f t="shared" si="68"/>
        <v>0.2918777993833333</v>
      </c>
      <c r="U187">
        <f t="shared" si="69"/>
        <v>1.3557090043979998</v>
      </c>
      <c r="V187">
        <f t="shared" si="70"/>
        <v>0.26087738312299996</v>
      </c>
      <c r="W187" s="4">
        <f t="shared" si="71"/>
        <v>1.0638312050146665</v>
      </c>
      <c r="X187" s="4">
        <f t="shared" si="72"/>
        <v>-3.1000416260333341E-2</v>
      </c>
      <c r="Y187">
        <v>335.7</v>
      </c>
      <c r="Z187">
        <f t="shared" si="73"/>
        <v>0.28689537449999991</v>
      </c>
      <c r="AA187">
        <f t="shared" si="74"/>
        <v>1.33256672262</v>
      </c>
      <c r="AB187">
        <f t="shared" si="75"/>
        <v>0.25642414286999998</v>
      </c>
      <c r="AC187" s="4">
        <f t="shared" si="76"/>
        <v>1.04567134812</v>
      </c>
      <c r="AD187" s="4">
        <f t="shared" si="77"/>
        <v>-3.0471231629999929E-2</v>
      </c>
      <c r="AE187">
        <v>299.2</v>
      </c>
      <c r="AF187">
        <f t="shared" si="78"/>
        <v>0.25570180533333331</v>
      </c>
      <c r="AG187">
        <f t="shared" si="79"/>
        <v>1.1876793667199999</v>
      </c>
      <c r="AH187">
        <f t="shared" si="80"/>
        <v>0.22854365071999999</v>
      </c>
      <c r="AI187">
        <f t="shared" si="81"/>
        <v>0.93197756138666654</v>
      </c>
      <c r="AJ187" s="4">
        <f t="shared" si="82"/>
        <v>-2.7158154613333318E-2</v>
      </c>
    </row>
    <row r="188" spans="1:36" x14ac:dyDescent="0.3">
      <c r="A188" s="3">
        <v>44764</v>
      </c>
      <c r="B188">
        <v>2.2522899999999999</v>
      </c>
      <c r="C188">
        <v>2.3942779999999999</v>
      </c>
      <c r="D188">
        <v>1.52</v>
      </c>
      <c r="E188">
        <v>2.2846099999999998</v>
      </c>
      <c r="F188">
        <f t="shared" si="57"/>
        <v>1.9418500000000001</v>
      </c>
      <c r="G188">
        <v>342.01</v>
      </c>
      <c r="H188">
        <f t="shared" si="58"/>
        <v>0.29183286357516663</v>
      </c>
      <c r="I188">
        <f t="shared" si="59"/>
        <v>1.3626687808313998</v>
      </c>
      <c r="J188">
        <f t="shared" si="60"/>
        <v>0.26195694483583332</v>
      </c>
      <c r="K188" s="4">
        <f t="shared" si="61"/>
        <v>1.0708359172562332</v>
      </c>
      <c r="L188" s="4">
        <f t="shared" si="62"/>
        <v>-2.9875918739333318E-2</v>
      </c>
      <c r="M188">
        <v>301.27999999999997</v>
      </c>
      <c r="N188">
        <f t="shared" si="63"/>
        <v>0.2570784630213333</v>
      </c>
      <c r="O188">
        <f t="shared" si="64"/>
        <v>1.2003884397791997</v>
      </c>
      <c r="P188">
        <f t="shared" si="65"/>
        <v>0.23076046998666661</v>
      </c>
      <c r="Q188" s="4">
        <f t="shared" si="66"/>
        <v>0.94330997675786643</v>
      </c>
      <c r="R188" s="4">
        <f t="shared" si="67"/>
        <v>-2.6317993034666698E-2</v>
      </c>
      <c r="S188">
        <v>328.56</v>
      </c>
      <c r="T188">
        <f t="shared" si="68"/>
        <v>0.28035614647599999</v>
      </c>
      <c r="U188">
        <f t="shared" si="69"/>
        <v>1.3090800111983998</v>
      </c>
      <c r="V188">
        <f t="shared" si="70"/>
        <v>0.25165513814000001</v>
      </c>
      <c r="W188" s="4">
        <f t="shared" si="71"/>
        <v>1.0287238647223997</v>
      </c>
      <c r="X188" s="4">
        <f t="shared" si="72"/>
        <v>-2.8701008335999978E-2</v>
      </c>
      <c r="Y188">
        <v>337.78</v>
      </c>
      <c r="Z188">
        <f t="shared" si="73"/>
        <v>0.28822345737966659</v>
      </c>
      <c r="AA188">
        <f t="shared" si="74"/>
        <v>1.3458152123891998</v>
      </c>
      <c r="AB188">
        <f t="shared" si="75"/>
        <v>0.25871704577833332</v>
      </c>
      <c r="AC188" s="4">
        <f t="shared" si="76"/>
        <v>1.0575917550095331</v>
      </c>
      <c r="AD188" s="4">
        <f t="shared" si="77"/>
        <v>-2.9506411601333271E-2</v>
      </c>
      <c r="AE188">
        <v>301.27999999999997</v>
      </c>
      <c r="AF188">
        <f t="shared" si="78"/>
        <v>0.2570784630213333</v>
      </c>
      <c r="AG188">
        <f t="shared" si="79"/>
        <v>1.2003884397791997</v>
      </c>
      <c r="AH188">
        <f t="shared" si="80"/>
        <v>0.23076046998666661</v>
      </c>
      <c r="AI188">
        <f t="shared" si="81"/>
        <v>0.94330997675786643</v>
      </c>
      <c r="AJ188" s="4">
        <f t="shared" si="82"/>
        <v>-2.6317993034666698E-2</v>
      </c>
    </row>
    <row r="189" spans="1:36" x14ac:dyDescent="0.3">
      <c r="A189" s="3">
        <v>44767</v>
      </c>
      <c r="B189">
        <v>2.2997100000000001</v>
      </c>
      <c r="C189">
        <v>2.3832739999999997</v>
      </c>
      <c r="D189">
        <v>1.53</v>
      </c>
      <c r="E189">
        <v>2.2860900000000002</v>
      </c>
      <c r="F189">
        <f t="shared" si="57"/>
        <v>1.9471499999999999</v>
      </c>
      <c r="G189">
        <v>347.81</v>
      </c>
      <c r="H189">
        <f t="shared" si="58"/>
        <v>0.30005307262816666</v>
      </c>
      <c r="I189">
        <f t="shared" si="59"/>
        <v>1.3833664928621998</v>
      </c>
      <c r="J189">
        <f t="shared" si="60"/>
        <v>0.26676496589749998</v>
      </c>
      <c r="K189" s="4">
        <f t="shared" si="61"/>
        <v>1.0833134202340331</v>
      </c>
      <c r="L189" s="4">
        <f t="shared" si="62"/>
        <v>-3.3288106730666678E-2</v>
      </c>
      <c r="M189">
        <v>306.45</v>
      </c>
      <c r="N189">
        <f t="shared" si="63"/>
        <v>0.26437211151749995</v>
      </c>
      <c r="O189">
        <f t="shared" si="64"/>
        <v>1.2188627748989997</v>
      </c>
      <c r="P189">
        <f t="shared" si="65"/>
        <v>0.2350424766375</v>
      </c>
      <c r="Q189" s="4">
        <f t="shared" si="66"/>
        <v>0.95449066338149979</v>
      </c>
      <c r="R189" s="4">
        <f t="shared" si="67"/>
        <v>-2.9329634879999955E-2</v>
      </c>
      <c r="S189">
        <v>331.91</v>
      </c>
      <c r="T189">
        <f t="shared" si="68"/>
        <v>0.28633626214316665</v>
      </c>
      <c r="U189">
        <f t="shared" si="69"/>
        <v>1.3201264272041999</v>
      </c>
      <c r="V189">
        <f t="shared" si="70"/>
        <v>0.25456990837249999</v>
      </c>
      <c r="W189" s="4">
        <f t="shared" si="71"/>
        <v>1.0337901650610333</v>
      </c>
      <c r="X189" s="4">
        <f t="shared" si="72"/>
        <v>-3.1766353770666667E-2</v>
      </c>
      <c r="Y189">
        <v>350.45</v>
      </c>
      <c r="Z189">
        <f t="shared" si="73"/>
        <v>0.30233058078416669</v>
      </c>
      <c r="AA189">
        <f t="shared" si="74"/>
        <v>1.393866730179</v>
      </c>
      <c r="AB189">
        <f t="shared" si="75"/>
        <v>0.26878980563749993</v>
      </c>
      <c r="AC189" s="4">
        <f t="shared" si="76"/>
        <v>1.0915361493948332</v>
      </c>
      <c r="AD189" s="4">
        <f t="shared" si="77"/>
        <v>-3.3540775146666757E-2</v>
      </c>
      <c r="AE189">
        <v>309.45</v>
      </c>
      <c r="AF189">
        <f t="shared" si="78"/>
        <v>0.26696018896750001</v>
      </c>
      <c r="AG189">
        <f t="shared" si="79"/>
        <v>1.2307948627589997</v>
      </c>
      <c r="AH189">
        <f t="shared" si="80"/>
        <v>0.23734343088749996</v>
      </c>
      <c r="AI189">
        <f t="shared" si="81"/>
        <v>0.96383467379149979</v>
      </c>
      <c r="AJ189" s="4">
        <f t="shared" si="82"/>
        <v>-2.9616758080000055E-2</v>
      </c>
    </row>
    <row r="190" spans="1:36" x14ac:dyDescent="0.3">
      <c r="A190" s="3">
        <v>44768</v>
      </c>
      <c r="B190">
        <v>2.3460000000000001</v>
      </c>
      <c r="C190">
        <v>2.418526</v>
      </c>
      <c r="D190">
        <v>1.53</v>
      </c>
      <c r="E190">
        <v>2.32179</v>
      </c>
      <c r="F190">
        <f t="shared" si="57"/>
        <v>1.96685</v>
      </c>
      <c r="G190">
        <v>353.54</v>
      </c>
      <c r="H190">
        <f t="shared" si="58"/>
        <v>0.30824209826666665</v>
      </c>
      <c r="I190">
        <f t="shared" si="59"/>
        <v>1.4140084656851999</v>
      </c>
      <c r="J190">
        <f t="shared" si="60"/>
        <v>0.27254112821833332</v>
      </c>
      <c r="K190" s="4">
        <f t="shared" si="61"/>
        <v>1.1057663674185332</v>
      </c>
      <c r="L190" s="4">
        <f t="shared" si="62"/>
        <v>-3.5700970048333336E-2</v>
      </c>
      <c r="M190">
        <v>305.43</v>
      </c>
      <c r="N190">
        <f t="shared" si="63"/>
        <v>0.26629627219999996</v>
      </c>
      <c r="O190">
        <f t="shared" si="64"/>
        <v>1.2215890865933998</v>
      </c>
      <c r="P190">
        <f t="shared" si="65"/>
        <v>0.23545351810749998</v>
      </c>
      <c r="Q190" s="4">
        <f t="shared" si="66"/>
        <v>0.95529281439339986</v>
      </c>
      <c r="R190" s="4">
        <f t="shared" si="67"/>
        <v>-3.084275409249998E-2</v>
      </c>
      <c r="S190">
        <v>339.05</v>
      </c>
      <c r="T190">
        <f t="shared" si="68"/>
        <v>0.29560865366666667</v>
      </c>
      <c r="U190">
        <f t="shared" si="69"/>
        <v>1.3560546763889998</v>
      </c>
      <c r="V190">
        <f t="shared" si="70"/>
        <v>0.26137090434583332</v>
      </c>
      <c r="W190" s="4">
        <f t="shared" si="71"/>
        <v>1.0604460227223331</v>
      </c>
      <c r="X190" s="4">
        <f t="shared" si="72"/>
        <v>-3.4237749320833344E-2</v>
      </c>
      <c r="Y190">
        <v>337.43</v>
      </c>
      <c r="Z190">
        <f t="shared" si="73"/>
        <v>0.29419621886666664</v>
      </c>
      <c r="AA190">
        <f t="shared" si="74"/>
        <v>1.3495753707533997</v>
      </c>
      <c r="AB190">
        <f t="shared" si="75"/>
        <v>0.26012205944083333</v>
      </c>
      <c r="AC190" s="4">
        <f t="shared" si="76"/>
        <v>1.055379151886733</v>
      </c>
      <c r="AD190" s="4">
        <f t="shared" si="77"/>
        <v>-3.4074159425833306E-2</v>
      </c>
      <c r="AE190">
        <v>301.68</v>
      </c>
      <c r="AF190">
        <f t="shared" si="78"/>
        <v>0.26302674719999997</v>
      </c>
      <c r="AG190">
        <f t="shared" si="79"/>
        <v>1.2065906939183997</v>
      </c>
      <c r="AH190">
        <f t="shared" si="80"/>
        <v>0.23256267342</v>
      </c>
      <c r="AI190">
        <f t="shared" si="81"/>
        <v>0.94356394671839972</v>
      </c>
      <c r="AJ190" s="4">
        <f t="shared" si="82"/>
        <v>-3.0464073779999962E-2</v>
      </c>
    </row>
    <row r="191" spans="1:36" x14ac:dyDescent="0.3">
      <c r="A191" s="3">
        <v>44769</v>
      </c>
      <c r="B191">
        <v>2.37229</v>
      </c>
      <c r="C191">
        <v>2.4268720000000004</v>
      </c>
      <c r="D191">
        <v>1.53</v>
      </c>
      <c r="E191">
        <v>2.3269600000000001</v>
      </c>
      <c r="F191">
        <f t="shared" si="57"/>
        <v>1.9697</v>
      </c>
      <c r="G191">
        <v>363.88</v>
      </c>
      <c r="H191">
        <f t="shared" si="58"/>
        <v>0.31915460556466668</v>
      </c>
      <c r="I191">
        <f t="shared" si="59"/>
        <v>1.4572773075168004</v>
      </c>
      <c r="J191">
        <f t="shared" si="60"/>
        <v>0.28071783380666665</v>
      </c>
      <c r="K191" s="4">
        <f t="shared" si="61"/>
        <v>1.1381227019521338</v>
      </c>
      <c r="L191" s="4">
        <f t="shared" si="62"/>
        <v>-3.8436771758000032E-2</v>
      </c>
      <c r="M191">
        <v>311.86</v>
      </c>
      <c r="N191">
        <f t="shared" si="63"/>
        <v>0.27352851294766667</v>
      </c>
      <c r="O191">
        <f t="shared" si="64"/>
        <v>1.2489460842096005</v>
      </c>
      <c r="P191">
        <f t="shared" si="65"/>
        <v>0.24058663199666669</v>
      </c>
      <c r="Q191" s="4">
        <f t="shared" si="66"/>
        <v>0.97541757126193385</v>
      </c>
      <c r="R191" s="4">
        <f t="shared" si="67"/>
        <v>-3.294188095099998E-2</v>
      </c>
      <c r="S191">
        <v>347.28</v>
      </c>
      <c r="T191">
        <f t="shared" si="68"/>
        <v>0.30459495278799997</v>
      </c>
      <c r="U191">
        <f t="shared" si="69"/>
        <v>1.3907971401408001</v>
      </c>
      <c r="V191">
        <f t="shared" si="70"/>
        <v>0.26791164483999996</v>
      </c>
      <c r="W191" s="4">
        <f t="shared" si="71"/>
        <v>1.0862021873528001</v>
      </c>
      <c r="X191" s="4">
        <f t="shared" si="72"/>
        <v>-3.668330794800001E-2</v>
      </c>
      <c r="Y191">
        <v>343.86</v>
      </c>
      <c r="Z191">
        <f t="shared" si="73"/>
        <v>0.30159531348099999</v>
      </c>
      <c r="AA191">
        <f t="shared" si="74"/>
        <v>1.3771006237296004</v>
      </c>
      <c r="AB191">
        <f t="shared" si="75"/>
        <v>0.26527326133000001</v>
      </c>
      <c r="AC191" s="4">
        <f t="shared" si="76"/>
        <v>1.0755053102486003</v>
      </c>
      <c r="AD191" s="4">
        <f t="shared" si="77"/>
        <v>-3.6322052150999984E-2</v>
      </c>
      <c r="AE191">
        <v>308.11</v>
      </c>
      <c r="AF191">
        <f t="shared" si="78"/>
        <v>0.27023943476016665</v>
      </c>
      <c r="AG191">
        <f t="shared" si="79"/>
        <v>1.2339279741096003</v>
      </c>
      <c r="AH191">
        <f t="shared" si="80"/>
        <v>0.23769366762166663</v>
      </c>
      <c r="AI191">
        <f t="shared" si="81"/>
        <v>0.96368853934943366</v>
      </c>
      <c r="AJ191" s="4">
        <f t="shared" si="82"/>
        <v>-3.254576713850002E-2</v>
      </c>
    </row>
    <row r="192" spans="1:36" x14ac:dyDescent="0.3">
      <c r="A192" s="3">
        <v>44770</v>
      </c>
      <c r="B192">
        <v>2.3731399999999998</v>
      </c>
      <c r="C192">
        <v>2.4144540000000001</v>
      </c>
      <c r="D192">
        <v>2.2799999999999998</v>
      </c>
      <c r="E192">
        <v>2.3073899999999998</v>
      </c>
      <c r="F192">
        <f t="shared" si="57"/>
        <v>2.2951100000000002</v>
      </c>
      <c r="G192">
        <v>359.13</v>
      </c>
      <c r="H192">
        <f t="shared" si="58"/>
        <v>0.31504898319299995</v>
      </c>
      <c r="I192">
        <f t="shared" si="59"/>
        <v>1.4354447719626</v>
      </c>
      <c r="J192">
        <f t="shared" si="60"/>
        <v>0.30023153676949998</v>
      </c>
      <c r="K192" s="4">
        <f t="shared" si="61"/>
        <v>1.1203957887696001</v>
      </c>
      <c r="L192" s="4">
        <f t="shared" si="62"/>
        <v>-1.4817446423499969E-2</v>
      </c>
      <c r="M192">
        <v>300.68</v>
      </c>
      <c r="N192">
        <f t="shared" si="63"/>
        <v>0.26377336414799996</v>
      </c>
      <c r="O192">
        <f t="shared" si="64"/>
        <v>1.2018197700936002</v>
      </c>
      <c r="P192">
        <f t="shared" si="65"/>
        <v>0.25136752283533331</v>
      </c>
      <c r="Q192" s="4">
        <f t="shared" si="66"/>
        <v>0.93804640594560018</v>
      </c>
      <c r="R192" s="4">
        <f t="shared" si="67"/>
        <v>-1.2405841312666643E-2</v>
      </c>
      <c r="S192">
        <v>341.13</v>
      </c>
      <c r="T192">
        <f t="shared" si="68"/>
        <v>0.29925837339299993</v>
      </c>
      <c r="U192">
        <f t="shared" si="69"/>
        <v>1.3634986636026001</v>
      </c>
      <c r="V192">
        <f t="shared" si="70"/>
        <v>0.2851835940695</v>
      </c>
      <c r="W192" s="4">
        <f t="shared" si="71"/>
        <v>1.0642402902096002</v>
      </c>
      <c r="X192" s="4">
        <f t="shared" si="72"/>
        <v>-1.4074779323499931E-2</v>
      </c>
      <c r="Y192">
        <v>327.68</v>
      </c>
      <c r="Z192">
        <f t="shared" si="73"/>
        <v>0.28745927884799999</v>
      </c>
      <c r="AA192">
        <f t="shared" si="74"/>
        <v>1.3097389326336</v>
      </c>
      <c r="AB192">
        <f t="shared" si="75"/>
        <v>0.27393943688533329</v>
      </c>
      <c r="AC192" s="4">
        <f t="shared" si="76"/>
        <v>1.0222796537856</v>
      </c>
      <c r="AD192" s="4">
        <f t="shared" si="77"/>
        <v>-1.3519841962666701E-2</v>
      </c>
      <c r="AE192">
        <v>291.93</v>
      </c>
      <c r="AF192">
        <f t="shared" si="78"/>
        <v>0.25609737327299997</v>
      </c>
      <c r="AG192">
        <f t="shared" si="79"/>
        <v>1.1668459674186</v>
      </c>
      <c r="AH192">
        <f t="shared" si="80"/>
        <v>0.24405255068949996</v>
      </c>
      <c r="AI192">
        <f t="shared" si="81"/>
        <v>0.91074859414560005</v>
      </c>
      <c r="AJ192" s="4">
        <f t="shared" si="82"/>
        <v>-1.2044822583500009E-2</v>
      </c>
    </row>
    <row r="193" spans="1:36" x14ac:dyDescent="0.3">
      <c r="A193" s="3">
        <v>44771</v>
      </c>
      <c r="B193">
        <v>2.3622899999999998</v>
      </c>
      <c r="C193">
        <v>2.3881619999999999</v>
      </c>
      <c r="D193">
        <v>2.27</v>
      </c>
      <c r="E193">
        <v>2.28471</v>
      </c>
      <c r="F193">
        <f t="shared" si="57"/>
        <v>2.2781199999999999</v>
      </c>
      <c r="G193">
        <v>351.15</v>
      </c>
      <c r="H193">
        <f t="shared" si="58"/>
        <v>0.3072928339774999</v>
      </c>
      <c r="I193">
        <f t="shared" si="59"/>
        <v>1.3977322293689998</v>
      </c>
      <c r="J193">
        <f t="shared" si="60"/>
        <v>0.29237701786999992</v>
      </c>
      <c r="K193" s="4">
        <f t="shared" si="61"/>
        <v>1.0904393953914999</v>
      </c>
      <c r="L193" s="4">
        <f t="shared" si="62"/>
        <v>-1.491581610749998E-2</v>
      </c>
      <c r="M193">
        <v>297.82</v>
      </c>
      <c r="N193">
        <f t="shared" si="63"/>
        <v>0.26062352788033333</v>
      </c>
      <c r="O193">
        <f t="shared" si="64"/>
        <v>1.1854552543091998</v>
      </c>
      <c r="P193">
        <f t="shared" si="65"/>
        <v>0.24797301284933329</v>
      </c>
      <c r="Q193" s="4">
        <f t="shared" si="66"/>
        <v>0.92483172642886657</v>
      </c>
      <c r="R193" s="4">
        <f t="shared" si="67"/>
        <v>-1.2650515031000037E-2</v>
      </c>
      <c r="S193">
        <v>335.65</v>
      </c>
      <c r="T193">
        <f t="shared" si="68"/>
        <v>0.29372871913583326</v>
      </c>
      <c r="U193">
        <f t="shared" si="69"/>
        <v>1.3360353774389999</v>
      </c>
      <c r="V193">
        <f t="shared" si="70"/>
        <v>0.27947129730333325</v>
      </c>
      <c r="W193" s="4">
        <f t="shared" si="71"/>
        <v>1.0423066583031666</v>
      </c>
      <c r="X193" s="4">
        <f t="shared" si="72"/>
        <v>-1.4257421832500006E-2</v>
      </c>
      <c r="Y193">
        <v>328.57</v>
      </c>
      <c r="Z193">
        <f t="shared" si="73"/>
        <v>0.2875329815178333</v>
      </c>
      <c r="AA193">
        <f t="shared" si="74"/>
        <v>1.3078538476541999</v>
      </c>
      <c r="AB193">
        <f t="shared" si="75"/>
        <v>0.2735762971993333</v>
      </c>
      <c r="AC193" s="4">
        <f t="shared" si="76"/>
        <v>1.0203208661363665</v>
      </c>
      <c r="AD193" s="4">
        <f t="shared" si="77"/>
        <v>-1.3956684318500001E-2</v>
      </c>
      <c r="AE193">
        <v>292.82</v>
      </c>
      <c r="AF193">
        <f t="shared" si="78"/>
        <v>0.25624800696366662</v>
      </c>
      <c r="AG193">
        <f t="shared" si="79"/>
        <v>1.1655530440091999</v>
      </c>
      <c r="AH193">
        <f t="shared" si="80"/>
        <v>0.24380987718266661</v>
      </c>
      <c r="AI193">
        <f t="shared" si="81"/>
        <v>0.90930503704553334</v>
      </c>
      <c r="AJ193" s="4">
        <f t="shared" si="82"/>
        <v>-1.2438129781000007E-2</v>
      </c>
    </row>
    <row r="194" spans="1:36" x14ac:dyDescent="0.3">
      <c r="A194" s="3">
        <v>44774</v>
      </c>
      <c r="B194">
        <v>2.36686</v>
      </c>
      <c r="C194">
        <v>2.3938479999999998</v>
      </c>
      <c r="D194">
        <v>2.2799999999999998</v>
      </c>
      <c r="E194">
        <v>2.2853599999999998</v>
      </c>
      <c r="F194">
        <f t="shared" si="57"/>
        <v>2.2829600000000001</v>
      </c>
      <c r="G194">
        <v>338.95</v>
      </c>
      <c r="H194">
        <f t="shared" si="58"/>
        <v>0.29692378157166666</v>
      </c>
      <c r="I194">
        <f t="shared" si="59"/>
        <v>1.3503850161479998</v>
      </c>
      <c r="J194">
        <f t="shared" si="60"/>
        <v>0.28254433624666664</v>
      </c>
      <c r="K194" s="4">
        <f t="shared" si="61"/>
        <v>1.053461234576333</v>
      </c>
      <c r="L194" s="4">
        <f t="shared" si="62"/>
        <v>-1.4379445325000018E-2</v>
      </c>
      <c r="M194">
        <v>279.81</v>
      </c>
      <c r="N194">
        <f t="shared" si="63"/>
        <v>0.24511651665899997</v>
      </c>
      <c r="O194">
        <f t="shared" si="64"/>
        <v>1.1147698225943998</v>
      </c>
      <c r="P194">
        <f t="shared" si="65"/>
        <v>0.23324599712400002</v>
      </c>
      <c r="Q194" s="4">
        <f t="shared" si="66"/>
        <v>0.86965330593539991</v>
      </c>
      <c r="R194" s="4">
        <f t="shared" si="67"/>
        <v>-1.1870519534999957E-2</v>
      </c>
      <c r="S194">
        <v>323.5</v>
      </c>
      <c r="T194">
        <f t="shared" si="68"/>
        <v>0.2833894183166667</v>
      </c>
      <c r="U194">
        <f t="shared" si="69"/>
        <v>1.28883184164</v>
      </c>
      <c r="V194">
        <f t="shared" si="70"/>
        <v>0.26966541606666666</v>
      </c>
      <c r="W194" s="4">
        <f t="shared" si="71"/>
        <v>1.0054424233233332</v>
      </c>
      <c r="X194" s="4">
        <f t="shared" si="72"/>
        <v>-1.3724002250000034E-2</v>
      </c>
      <c r="Y194">
        <v>304.56</v>
      </c>
      <c r="Z194">
        <f t="shared" si="73"/>
        <v>0.26679777818400002</v>
      </c>
      <c r="AA194">
        <f t="shared" si="74"/>
        <v>1.2133744225344001</v>
      </c>
      <c r="AB194">
        <f t="shared" si="75"/>
        <v>0.25387727702399998</v>
      </c>
      <c r="AC194" s="4">
        <f t="shared" si="76"/>
        <v>0.94657664435040001</v>
      </c>
      <c r="AD194" s="4">
        <f t="shared" si="77"/>
        <v>-1.2920501160000042E-2</v>
      </c>
      <c r="AE194">
        <v>279.06</v>
      </c>
      <c r="AF194">
        <f t="shared" si="78"/>
        <v>0.24445950873400002</v>
      </c>
      <c r="AG194">
        <f t="shared" si="79"/>
        <v>1.1117818044144001</v>
      </c>
      <c r="AH194">
        <f t="shared" si="80"/>
        <v>0.23262080682400002</v>
      </c>
      <c r="AI194">
        <f t="shared" si="81"/>
        <v>0.86732229568040009</v>
      </c>
      <c r="AJ194" s="4">
        <f t="shared" si="82"/>
        <v>-1.1838701909999999E-2</v>
      </c>
    </row>
    <row r="195" spans="1:36" x14ac:dyDescent="0.3">
      <c r="A195" s="3">
        <v>44775</v>
      </c>
      <c r="B195">
        <v>2.3572899999999999</v>
      </c>
      <c r="C195">
        <v>2.3970080000000005</v>
      </c>
      <c r="D195">
        <v>2.2999999999999998</v>
      </c>
      <c r="E195">
        <v>2.28518</v>
      </c>
      <c r="F195">
        <f t="shared" si="57"/>
        <v>2.29182</v>
      </c>
      <c r="G195">
        <v>332.99</v>
      </c>
      <c r="H195">
        <f t="shared" si="58"/>
        <v>0.29107072692483327</v>
      </c>
      <c r="I195">
        <f t="shared" si="59"/>
        <v>1.3273031481696003</v>
      </c>
      <c r="J195">
        <f t="shared" si="60"/>
        <v>0.27816129845699999</v>
      </c>
      <c r="K195" s="4">
        <f t="shared" si="61"/>
        <v>1.0362324212447671</v>
      </c>
      <c r="L195" s="4">
        <f t="shared" si="62"/>
        <v>-1.2909428467833273E-2</v>
      </c>
      <c r="M195">
        <v>289.42</v>
      </c>
      <c r="N195">
        <f t="shared" si="63"/>
        <v>0.25298564457366662</v>
      </c>
      <c r="O195">
        <f t="shared" si="64"/>
        <v>1.1536324728768002</v>
      </c>
      <c r="P195">
        <f t="shared" si="65"/>
        <v>0.24176534730599999</v>
      </c>
      <c r="Q195" s="4">
        <f t="shared" si="66"/>
        <v>0.90064682830313347</v>
      </c>
      <c r="R195" s="4">
        <f t="shared" si="67"/>
        <v>-1.1220297267666629E-2</v>
      </c>
      <c r="S195">
        <v>315.54000000000002</v>
      </c>
      <c r="T195">
        <f t="shared" si="68"/>
        <v>0.27581746350899994</v>
      </c>
      <c r="U195">
        <f t="shared" si="69"/>
        <v>1.2577471857216003</v>
      </c>
      <c r="V195">
        <f t="shared" si="70"/>
        <v>0.26358454042199997</v>
      </c>
      <c r="W195" s="4">
        <f t="shared" si="71"/>
        <v>0.98192972221260033</v>
      </c>
      <c r="X195" s="4">
        <f t="shared" si="72"/>
        <v>-1.2232923086999969E-2</v>
      </c>
      <c r="Y195">
        <v>313.17</v>
      </c>
      <c r="Z195">
        <f t="shared" si="73"/>
        <v>0.27374581684449995</v>
      </c>
      <c r="AA195">
        <f t="shared" si="74"/>
        <v>1.2483003300768001</v>
      </c>
      <c r="AB195">
        <f t="shared" si="75"/>
        <v>0.261604774431</v>
      </c>
      <c r="AC195" s="4">
        <f t="shared" si="76"/>
        <v>0.97455451323230013</v>
      </c>
      <c r="AD195" s="4">
        <f t="shared" si="77"/>
        <v>-1.2141042413499947E-2</v>
      </c>
      <c r="AE195">
        <v>290.67</v>
      </c>
      <c r="AF195">
        <f t="shared" si="78"/>
        <v>0.25407828521949993</v>
      </c>
      <c r="AG195">
        <f t="shared" si="79"/>
        <v>1.1586149916768</v>
      </c>
      <c r="AH195">
        <f t="shared" si="80"/>
        <v>0.24280952768099998</v>
      </c>
      <c r="AI195">
        <f t="shared" si="81"/>
        <v>0.90453670645730011</v>
      </c>
      <c r="AJ195" s="4">
        <f t="shared" si="82"/>
        <v>-1.1268757538499957E-2</v>
      </c>
    </row>
    <row r="196" spans="1:36" x14ac:dyDescent="0.3">
      <c r="A196" s="3">
        <v>44776</v>
      </c>
      <c r="B196">
        <v>2.37629</v>
      </c>
      <c r="C196">
        <v>2.4097760000000004</v>
      </c>
      <c r="D196">
        <v>2.29</v>
      </c>
      <c r="E196">
        <v>2.2873600000000001</v>
      </c>
      <c r="F196">
        <f t="shared" ref="F196:F259" si="83">ROUND(_xlfn.FORECAST.LINEAR($F$1,D196:E196,$D$1:$E$1),5)</f>
        <v>2.2885399999999998</v>
      </c>
      <c r="G196">
        <v>336.43</v>
      </c>
      <c r="H196">
        <f t="shared" ref="H196:H259" si="84">(2.05+B196)/36000*17*G196*0.42</f>
        <v>0.29534545436549997</v>
      </c>
      <c r="I196">
        <f t="shared" ref="I196:I259" si="85">(3.93+C196)/36000*54*G196*0.42</f>
        <v>1.3437212289984002</v>
      </c>
      <c r="J196">
        <f t="shared" ref="J196:J259" si="86">(1.92+F196)/36000*17*G196*0.42</f>
        <v>0.28081602391966659</v>
      </c>
      <c r="K196" s="4">
        <f t="shared" ref="K196:K259" si="87">I196-H196</f>
        <v>1.0483757746329001</v>
      </c>
      <c r="L196" s="4">
        <f t="shared" ref="L196:L259" si="88">J196-H196</f>
        <v>-1.452943044583338E-2</v>
      </c>
      <c r="M196">
        <v>276.47000000000003</v>
      </c>
      <c r="N196">
        <f t="shared" ref="N196:N259" si="89">(2.05+B196)/36000*17*M196*0.42</f>
        <v>0.24270771859949999</v>
      </c>
      <c r="O196">
        <f t="shared" ref="O196:O259" si="90">(3.93+C196)/36000*54*M196*0.42</f>
        <v>1.1042374585536001</v>
      </c>
      <c r="P196">
        <f t="shared" ref="P196:P259" si="91">(1.92+F196)/36000*17*M196*0.42</f>
        <v>0.23076778567033329</v>
      </c>
      <c r="Q196" s="4">
        <f t="shared" ref="Q196:Q259" si="92">O196-N196</f>
        <v>0.86152973995410009</v>
      </c>
      <c r="R196" s="4">
        <f t="shared" ref="R196:R259" si="93">P196-N196</f>
        <v>-1.1939932929166702E-2</v>
      </c>
      <c r="S196">
        <v>319.73</v>
      </c>
      <c r="T196">
        <f t="shared" ref="T196:T259" si="94">(2.05+B196)/36000*17*S196*0.42</f>
        <v>0.28068484417049999</v>
      </c>
      <c r="U196">
        <f t="shared" ref="U196:U259" si="95">(3.93+C196)/36000*54*S196*0.42</f>
        <v>1.2770204457024001</v>
      </c>
      <c r="V196">
        <f t="shared" ref="V196:V259" si="96">(1.92+F196)/36000*17*S196*0.42</f>
        <v>0.26687663801633327</v>
      </c>
      <c r="W196" s="4">
        <f t="shared" ref="W196:W259" si="97">U196-T196</f>
        <v>0.99633560153190015</v>
      </c>
      <c r="X196" s="4">
        <f t="shared" ref="X196:X259" si="98">V196-T196</f>
        <v>-1.3808206154166724E-2</v>
      </c>
      <c r="Y196">
        <v>297.97000000000003</v>
      </c>
      <c r="Z196">
        <f t="shared" ref="Z196:Z259" si="99">(2.05+B196)/36000*17*Y196*0.42</f>
        <v>0.26158215687449998</v>
      </c>
      <c r="AA196">
        <f t="shared" ref="AA196:AA259" si="100">(3.93+C196)/36000*54*Y196*0.42</f>
        <v>1.1901097244736001</v>
      </c>
      <c r="AB196">
        <f t="shared" ref="AB196:AB259" si="101">(1.92+F196)/36000*17*Y196*0.42</f>
        <v>0.24871370165366666</v>
      </c>
      <c r="AC196" s="4">
        <f t="shared" ref="AC196:AC259" si="102">AA196-Z196</f>
        <v>0.92852756759910005</v>
      </c>
      <c r="AD196" s="4">
        <f t="shared" ref="AD196:AD259" si="103">AB196-Z196</f>
        <v>-1.2868455220833325E-2</v>
      </c>
      <c r="AE196">
        <v>275.47000000000003</v>
      </c>
      <c r="AF196">
        <f t="shared" si="78"/>
        <v>0.24182983774950001</v>
      </c>
      <c r="AG196">
        <f t="shared" si="79"/>
        <v>1.1002433996736003</v>
      </c>
      <c r="AH196">
        <f t="shared" si="80"/>
        <v>0.22993309190366665</v>
      </c>
      <c r="AI196">
        <f t="shared" si="81"/>
        <v>0.85841356192410023</v>
      </c>
      <c r="AJ196" s="4">
        <f t="shared" si="82"/>
        <v>-1.1896745845833362E-2</v>
      </c>
    </row>
    <row r="197" spans="1:36" x14ac:dyDescent="0.3">
      <c r="A197" s="3">
        <v>44777</v>
      </c>
      <c r="B197">
        <v>2.3727100000000001</v>
      </c>
      <c r="C197">
        <v>2.4306839999999998</v>
      </c>
      <c r="D197">
        <v>2.29</v>
      </c>
      <c r="E197">
        <v>2.2926199999999999</v>
      </c>
      <c r="F197">
        <f t="shared" si="83"/>
        <v>2.2914500000000002</v>
      </c>
      <c r="G197">
        <v>328.32</v>
      </c>
      <c r="H197">
        <f t="shared" si="84"/>
        <v>0.28799272252800001</v>
      </c>
      <c r="I197">
        <f t="shared" si="85"/>
        <v>1.3156540556543999</v>
      </c>
      <c r="J197">
        <f t="shared" si="86"/>
        <v>0.27423614736000002</v>
      </c>
      <c r="K197" s="4">
        <f t="shared" si="87"/>
        <v>1.0276613331264</v>
      </c>
      <c r="L197" s="4">
        <f t="shared" si="88"/>
        <v>-1.3756575167999996E-2</v>
      </c>
      <c r="M197">
        <v>260.60000000000002</v>
      </c>
      <c r="N197">
        <f t="shared" si="89"/>
        <v>0.22859071482333335</v>
      </c>
      <c r="O197">
        <f t="shared" si="90"/>
        <v>1.0442843777520001</v>
      </c>
      <c r="P197">
        <f t="shared" si="91"/>
        <v>0.21767160088333334</v>
      </c>
      <c r="Q197" s="4">
        <f t="shared" si="92"/>
        <v>0.81569366292866674</v>
      </c>
      <c r="R197" s="4">
        <f t="shared" si="93"/>
        <v>-1.0919113940000003E-2</v>
      </c>
      <c r="S197">
        <v>310.97000000000003</v>
      </c>
      <c r="T197">
        <f t="shared" si="94"/>
        <v>0.27277380885883334</v>
      </c>
      <c r="U197">
        <f t="shared" si="95"/>
        <v>1.2461285991923998</v>
      </c>
      <c r="V197">
        <f t="shared" si="96"/>
        <v>0.25974419695583334</v>
      </c>
      <c r="W197" s="4">
        <f t="shared" si="97"/>
        <v>0.97335479033356642</v>
      </c>
      <c r="X197" s="4">
        <f t="shared" si="98"/>
        <v>-1.3029611903000005E-2</v>
      </c>
      <c r="Y197">
        <v>285.35000000000002</v>
      </c>
      <c r="Z197">
        <f t="shared" si="99"/>
        <v>0.25030069253583337</v>
      </c>
      <c r="AA197">
        <f t="shared" si="100"/>
        <v>1.143463343022</v>
      </c>
      <c r="AB197">
        <f t="shared" si="101"/>
        <v>0.23834455607083338</v>
      </c>
      <c r="AC197" s="4">
        <f t="shared" si="102"/>
        <v>0.89316265048616672</v>
      </c>
      <c r="AD197" s="4">
        <f t="shared" si="103"/>
        <v>-1.1956136464999989E-2</v>
      </c>
      <c r="AE197">
        <v>262.85000000000002</v>
      </c>
      <c r="AF197">
        <f t="shared" si="78"/>
        <v>0.23056434916083332</v>
      </c>
      <c r="AG197">
        <f t="shared" si="79"/>
        <v>1.0533006473219999</v>
      </c>
      <c r="AH197">
        <f t="shared" si="80"/>
        <v>0.21955096044583336</v>
      </c>
      <c r="AI197">
        <f t="shared" si="81"/>
        <v>0.82273629816116656</v>
      </c>
      <c r="AJ197" s="4">
        <f t="shared" si="82"/>
        <v>-1.1013388714999961E-2</v>
      </c>
    </row>
    <row r="198" spans="1:36" x14ac:dyDescent="0.3">
      <c r="A198" s="3">
        <v>44778</v>
      </c>
      <c r="B198">
        <v>2.3694299999999999</v>
      </c>
      <c r="C198">
        <v>2.4289319999999996</v>
      </c>
      <c r="D198">
        <v>2.2799999999999998</v>
      </c>
      <c r="E198">
        <v>2.2908599999999999</v>
      </c>
      <c r="F198">
        <f t="shared" si="83"/>
        <v>2.28599</v>
      </c>
      <c r="G198">
        <v>315.08999999999997</v>
      </c>
      <c r="H198">
        <f t="shared" si="84"/>
        <v>0.27618277607549996</v>
      </c>
      <c r="I198">
        <f t="shared" si="85"/>
        <v>1.2622906068443995</v>
      </c>
      <c r="J198">
        <f t="shared" si="86"/>
        <v>0.26284430217149996</v>
      </c>
      <c r="K198" s="4">
        <f t="shared" si="87"/>
        <v>0.98610783076889952</v>
      </c>
      <c r="L198" s="4">
        <f t="shared" si="88"/>
        <v>-1.3338473904000003E-2</v>
      </c>
      <c r="M198">
        <v>265.56</v>
      </c>
      <c r="N198">
        <f t="shared" si="89"/>
        <v>0.232768726442</v>
      </c>
      <c r="O198">
        <f t="shared" si="90"/>
        <v>1.0638671286095998</v>
      </c>
      <c r="P198">
        <f t="shared" si="91"/>
        <v>0.22152696970599994</v>
      </c>
      <c r="Q198" s="4">
        <f t="shared" si="92"/>
        <v>0.83109840216759978</v>
      </c>
      <c r="R198" s="4">
        <f t="shared" si="93"/>
        <v>-1.1241756736000058E-2</v>
      </c>
      <c r="S198">
        <v>298.33999999999997</v>
      </c>
      <c r="T198">
        <f t="shared" si="94"/>
        <v>0.26150106132966666</v>
      </c>
      <c r="U198">
        <f t="shared" si="95"/>
        <v>1.1951879769143996</v>
      </c>
      <c r="V198">
        <f t="shared" si="96"/>
        <v>0.24887165289233326</v>
      </c>
      <c r="W198" s="4">
        <f t="shared" si="97"/>
        <v>0.93368691558473293</v>
      </c>
      <c r="X198" s="4">
        <f t="shared" si="98"/>
        <v>-1.26294084373334E-2</v>
      </c>
      <c r="Y198">
        <v>288.31</v>
      </c>
      <c r="Z198">
        <f t="shared" si="99"/>
        <v>0.25270956288783336</v>
      </c>
      <c r="AA198">
        <f t="shared" si="100"/>
        <v>1.1550065214995997</v>
      </c>
      <c r="AB198">
        <f t="shared" si="101"/>
        <v>0.24050474708516664</v>
      </c>
      <c r="AC198" s="4">
        <f t="shared" si="102"/>
        <v>0.9022969586117664</v>
      </c>
      <c r="AD198" s="4">
        <f t="shared" si="103"/>
        <v>-1.2204815802666719E-2</v>
      </c>
      <c r="AE198">
        <v>265.81</v>
      </c>
      <c r="AF198">
        <f t="shared" si="78"/>
        <v>0.23298785651283332</v>
      </c>
      <c r="AG198">
        <f t="shared" si="79"/>
        <v>1.0648686603995998</v>
      </c>
      <c r="AH198">
        <f t="shared" si="80"/>
        <v>0.22173551671016664</v>
      </c>
      <c r="AI198">
        <f t="shared" si="81"/>
        <v>0.83188080388676644</v>
      </c>
      <c r="AJ198" s="4">
        <f t="shared" si="82"/>
        <v>-1.1252339802666683E-2</v>
      </c>
    </row>
    <row r="199" spans="1:36" x14ac:dyDescent="0.3">
      <c r="A199" s="3">
        <v>44781</v>
      </c>
      <c r="B199">
        <v>2.3885700000000001</v>
      </c>
      <c r="C199">
        <v>2.4591540000000003</v>
      </c>
      <c r="D199">
        <v>2.2799999999999998</v>
      </c>
      <c r="E199">
        <v>2.3033899999999998</v>
      </c>
      <c r="F199">
        <f t="shared" si="83"/>
        <v>2.2928999999999999</v>
      </c>
      <c r="G199">
        <v>311.66000000000003</v>
      </c>
      <c r="H199">
        <f t="shared" si="84"/>
        <v>0.27435940402966669</v>
      </c>
      <c r="I199">
        <f t="shared" si="85"/>
        <v>1.2544835534532002</v>
      </c>
      <c r="J199">
        <f t="shared" si="86"/>
        <v>0.26041016210999995</v>
      </c>
      <c r="K199" s="4">
        <f t="shared" si="87"/>
        <v>0.98012414942353354</v>
      </c>
      <c r="L199" s="4">
        <f t="shared" si="88"/>
        <v>-1.3949241919666733E-2</v>
      </c>
      <c r="M199">
        <v>270.62</v>
      </c>
      <c r="N199">
        <f t="shared" si="89"/>
        <v>0.23823121965766667</v>
      </c>
      <c r="O199">
        <f t="shared" si="90"/>
        <v>1.0892906989524003</v>
      </c>
      <c r="P199">
        <f t="shared" si="91"/>
        <v>0.22611884126999995</v>
      </c>
      <c r="Q199" s="4">
        <f t="shared" si="92"/>
        <v>0.85105947929473358</v>
      </c>
      <c r="R199" s="4">
        <f t="shared" si="93"/>
        <v>-1.2112378387666711E-2</v>
      </c>
      <c r="S199">
        <v>292.41000000000003</v>
      </c>
      <c r="T199">
        <f t="shared" si="94"/>
        <v>0.25741331365050002</v>
      </c>
      <c r="U199">
        <f t="shared" si="95"/>
        <v>1.1769990883182002</v>
      </c>
      <c r="V199">
        <f t="shared" si="96"/>
        <v>0.24432566098499997</v>
      </c>
      <c r="W199" s="4">
        <f t="shared" si="97"/>
        <v>0.9195857746677002</v>
      </c>
      <c r="X199" s="4">
        <f t="shared" si="98"/>
        <v>-1.3087652665500049E-2</v>
      </c>
      <c r="Y199">
        <v>290.37</v>
      </c>
      <c r="Z199">
        <f t="shared" si="99"/>
        <v>0.25561746822849996</v>
      </c>
      <c r="AA199">
        <f t="shared" si="100"/>
        <v>1.1687877475974002</v>
      </c>
      <c r="AB199">
        <f t="shared" si="101"/>
        <v>0.24262112164499997</v>
      </c>
      <c r="AC199" s="4">
        <f t="shared" si="102"/>
        <v>0.91317027936890027</v>
      </c>
      <c r="AD199" s="4">
        <f t="shared" si="103"/>
        <v>-1.299634658349999E-2</v>
      </c>
      <c r="AE199">
        <v>267.87</v>
      </c>
      <c r="AF199">
        <f t="shared" si="78"/>
        <v>0.23581034960349997</v>
      </c>
      <c r="AG199">
        <f t="shared" si="79"/>
        <v>1.0782214896474001</v>
      </c>
      <c r="AH199">
        <f t="shared" si="80"/>
        <v>0.22382105539499994</v>
      </c>
      <c r="AI199">
        <f t="shared" si="81"/>
        <v>0.84241114004390005</v>
      </c>
      <c r="AJ199" s="4">
        <f t="shared" si="82"/>
        <v>-1.1989294208500034E-2</v>
      </c>
    </row>
    <row r="200" spans="1:36" x14ac:dyDescent="0.3">
      <c r="A200" s="3">
        <v>44782</v>
      </c>
      <c r="B200">
        <v>2.3801399999999999</v>
      </c>
      <c r="C200">
        <v>2.4792939999999999</v>
      </c>
      <c r="D200">
        <v>2.29</v>
      </c>
      <c r="E200">
        <v>2.3119900000000002</v>
      </c>
      <c r="F200">
        <f t="shared" si="83"/>
        <v>2.30213</v>
      </c>
      <c r="G200">
        <v>327.60000000000002</v>
      </c>
      <c r="H200">
        <f t="shared" si="84"/>
        <v>0.28784391635999995</v>
      </c>
      <c r="I200">
        <f t="shared" si="85"/>
        <v>1.322801370072</v>
      </c>
      <c r="J200">
        <f t="shared" si="86"/>
        <v>0.27432867461999999</v>
      </c>
      <c r="K200" s="4">
        <f t="shared" si="87"/>
        <v>1.0349574537120001</v>
      </c>
      <c r="L200" s="4">
        <f t="shared" si="88"/>
        <v>-1.3515241739999961E-2</v>
      </c>
      <c r="M200">
        <v>277.27</v>
      </c>
      <c r="N200">
        <f t="shared" si="89"/>
        <v>0.24362174203033324</v>
      </c>
      <c r="O200">
        <f t="shared" si="90"/>
        <v>1.1195761168493998</v>
      </c>
      <c r="P200">
        <f t="shared" si="91"/>
        <v>0.23218288037816667</v>
      </c>
      <c r="Q200" s="4">
        <f t="shared" si="92"/>
        <v>0.87595437481906657</v>
      </c>
      <c r="R200" s="4">
        <f t="shared" si="93"/>
        <v>-1.1438861652166565E-2</v>
      </c>
      <c r="S200">
        <v>309.88</v>
      </c>
      <c r="T200">
        <f t="shared" si="94"/>
        <v>0.27227433700133324</v>
      </c>
      <c r="U200">
        <f t="shared" si="95"/>
        <v>1.2512505755735999</v>
      </c>
      <c r="V200">
        <f t="shared" si="96"/>
        <v>0.25949013947266669</v>
      </c>
      <c r="W200" s="4">
        <f t="shared" si="97"/>
        <v>0.97897623857226668</v>
      </c>
      <c r="X200" s="4">
        <f t="shared" si="98"/>
        <v>-1.2784197528666552E-2</v>
      </c>
      <c r="Y200">
        <v>298.02</v>
      </c>
      <c r="Z200">
        <f t="shared" si="99"/>
        <v>0.26185361402199991</v>
      </c>
      <c r="AA200">
        <f t="shared" si="100"/>
        <v>1.2033616126643998</v>
      </c>
      <c r="AB200">
        <f t="shared" si="101"/>
        <v>0.249558704549</v>
      </c>
      <c r="AC200" s="4">
        <f t="shared" si="102"/>
        <v>0.94150799864239987</v>
      </c>
      <c r="AD200" s="4">
        <f t="shared" si="103"/>
        <v>-1.229490947299991E-2</v>
      </c>
      <c r="AE200">
        <v>275.52</v>
      </c>
      <c r="AF200">
        <f t="shared" si="78"/>
        <v>0.24208411427199991</v>
      </c>
      <c r="AG200">
        <f t="shared" si="79"/>
        <v>1.1125098702143998</v>
      </c>
      <c r="AH200">
        <f t="shared" si="80"/>
        <v>0.23071744942399999</v>
      </c>
      <c r="AI200">
        <f t="shared" si="81"/>
        <v>0.8704257559423999</v>
      </c>
      <c r="AJ200" s="4">
        <f t="shared" si="82"/>
        <v>-1.1366664847999919E-2</v>
      </c>
    </row>
    <row r="201" spans="1:36" x14ac:dyDescent="0.3">
      <c r="A201" s="3">
        <v>44783</v>
      </c>
      <c r="B201">
        <v>2.4004300000000001</v>
      </c>
      <c r="C201">
        <v>2.4890599999999998</v>
      </c>
      <c r="D201">
        <v>2.2799999999999998</v>
      </c>
      <c r="E201">
        <v>2.3199000000000001</v>
      </c>
      <c r="F201">
        <f t="shared" si="83"/>
        <v>2.3020100000000001</v>
      </c>
      <c r="G201">
        <v>335.28</v>
      </c>
      <c r="H201">
        <f t="shared" si="84"/>
        <v>0.29594113379599996</v>
      </c>
      <c r="I201">
        <f t="shared" si="85"/>
        <v>1.355874935184</v>
      </c>
      <c r="J201">
        <f t="shared" si="86"/>
        <v>0.28075184337199993</v>
      </c>
      <c r="K201" s="4">
        <f t="shared" si="87"/>
        <v>1.059933801388</v>
      </c>
      <c r="L201" s="4">
        <f t="shared" si="88"/>
        <v>-1.5189290424000024E-2</v>
      </c>
      <c r="M201">
        <v>286.52999999999997</v>
      </c>
      <c r="N201">
        <f t="shared" si="89"/>
        <v>0.25291103873349996</v>
      </c>
      <c r="O201">
        <f t="shared" si="90"/>
        <v>1.158729554934</v>
      </c>
      <c r="P201">
        <f t="shared" si="91"/>
        <v>0.23993028418449996</v>
      </c>
      <c r="Q201" s="4">
        <f t="shared" si="92"/>
        <v>0.90581851620050002</v>
      </c>
      <c r="R201" s="4">
        <f t="shared" si="93"/>
        <v>-1.2980754548999995E-2</v>
      </c>
      <c r="S201">
        <v>319.02999999999997</v>
      </c>
      <c r="T201">
        <f t="shared" si="94"/>
        <v>0.28159776877516662</v>
      </c>
      <c r="U201">
        <f t="shared" si="95"/>
        <v>1.290159808434</v>
      </c>
      <c r="V201">
        <f t="shared" si="96"/>
        <v>0.26714465697616663</v>
      </c>
      <c r="W201" s="4">
        <f t="shared" si="97"/>
        <v>1.0085620396588335</v>
      </c>
      <c r="X201" s="4">
        <f t="shared" si="98"/>
        <v>-1.4453111798999996E-2</v>
      </c>
      <c r="Y201">
        <v>306.27999999999997</v>
      </c>
      <c r="Z201">
        <f t="shared" si="99"/>
        <v>0.27034374391266663</v>
      </c>
      <c r="AA201">
        <f t="shared" si="100"/>
        <v>1.238598708984</v>
      </c>
      <c r="AB201">
        <f t="shared" si="101"/>
        <v>0.25646824918866662</v>
      </c>
      <c r="AC201" s="4">
        <f t="shared" si="102"/>
        <v>0.96825496507133346</v>
      </c>
      <c r="AD201" s="4">
        <f t="shared" si="103"/>
        <v>-1.3875494724000015E-2</v>
      </c>
      <c r="AE201">
        <v>283.77999999999997</v>
      </c>
      <c r="AF201">
        <f t="shared" si="78"/>
        <v>0.25048370003766662</v>
      </c>
      <c r="AG201">
        <f t="shared" si="79"/>
        <v>1.147608533484</v>
      </c>
      <c r="AH201">
        <f t="shared" si="80"/>
        <v>0.23762752956366665</v>
      </c>
      <c r="AI201">
        <f t="shared" si="81"/>
        <v>0.89712483344633343</v>
      </c>
      <c r="AJ201" s="4">
        <f t="shared" si="82"/>
        <v>-1.2856170473999978E-2</v>
      </c>
    </row>
    <row r="202" spans="1:36" x14ac:dyDescent="0.3">
      <c r="A202" s="3">
        <v>44784</v>
      </c>
      <c r="B202">
        <v>2.391</v>
      </c>
      <c r="C202">
        <v>2.4691419999999997</v>
      </c>
      <c r="D202">
        <v>2.2799999999999998</v>
      </c>
      <c r="E202">
        <v>2.30741</v>
      </c>
      <c r="F202">
        <f t="shared" si="83"/>
        <v>2.2951199999999998</v>
      </c>
      <c r="G202">
        <v>342.15</v>
      </c>
      <c r="H202">
        <f t="shared" si="84"/>
        <v>0.30136514974999995</v>
      </c>
      <c r="I202">
        <f t="shared" si="85"/>
        <v>1.3793638542389997</v>
      </c>
      <c r="J202">
        <f t="shared" si="86"/>
        <v>0.28603698941999994</v>
      </c>
      <c r="K202" s="4">
        <f t="shared" si="87"/>
        <v>1.0779987044889996</v>
      </c>
      <c r="L202" s="4">
        <f t="shared" si="88"/>
        <v>-1.5328160330000007E-2</v>
      </c>
      <c r="M202">
        <v>286.39999999999998</v>
      </c>
      <c r="N202">
        <f t="shared" si="89"/>
        <v>0.25226064266666659</v>
      </c>
      <c r="O202">
        <f t="shared" si="90"/>
        <v>1.1546099893439996</v>
      </c>
      <c r="P202">
        <f t="shared" si="91"/>
        <v>0.23943005631999995</v>
      </c>
      <c r="Q202" s="4">
        <f t="shared" si="92"/>
        <v>0.90234934667733302</v>
      </c>
      <c r="R202" s="4">
        <f t="shared" si="93"/>
        <v>-1.2830586346666645E-2</v>
      </c>
      <c r="S202">
        <v>322.89999999999998</v>
      </c>
      <c r="T202">
        <f t="shared" si="94"/>
        <v>0.28440978183333326</v>
      </c>
      <c r="U202">
        <f t="shared" si="95"/>
        <v>1.3017582596339996</v>
      </c>
      <c r="V202">
        <f t="shared" si="96"/>
        <v>0.26994401251999994</v>
      </c>
      <c r="W202" s="4">
        <f t="shared" si="97"/>
        <v>1.0173484778006663</v>
      </c>
      <c r="X202" s="4">
        <f t="shared" si="98"/>
        <v>-1.4465769313333321E-2</v>
      </c>
      <c r="Y202">
        <v>316.14999999999998</v>
      </c>
      <c r="Z202">
        <f t="shared" si="99"/>
        <v>0.27846439308333332</v>
      </c>
      <c r="AA202">
        <f t="shared" si="100"/>
        <v>1.2745459082789996</v>
      </c>
      <c r="AB202">
        <f t="shared" si="101"/>
        <v>0.26430102061999994</v>
      </c>
      <c r="AC202" s="4">
        <f t="shared" si="102"/>
        <v>0.99608151519566634</v>
      </c>
      <c r="AD202" s="4">
        <f t="shared" si="103"/>
        <v>-1.4163372463333379E-2</v>
      </c>
      <c r="AE202">
        <v>280.14999999999998</v>
      </c>
      <c r="AF202">
        <f t="shared" si="78"/>
        <v>0.24675565308333328</v>
      </c>
      <c r="AG202">
        <f t="shared" si="79"/>
        <v>1.1294133677189997</v>
      </c>
      <c r="AH202">
        <f t="shared" si="80"/>
        <v>0.23420506381999992</v>
      </c>
      <c r="AI202">
        <f t="shared" si="81"/>
        <v>0.88265771463566645</v>
      </c>
      <c r="AJ202" s="4">
        <f t="shared" si="82"/>
        <v>-1.2550589263333356E-2</v>
      </c>
    </row>
    <row r="203" spans="1:36" x14ac:dyDescent="0.3">
      <c r="A203" s="3">
        <v>44785</v>
      </c>
      <c r="B203">
        <v>2.38686</v>
      </c>
      <c r="C203">
        <v>2.4609780000000003</v>
      </c>
      <c r="D203">
        <v>2.2799999999999998</v>
      </c>
      <c r="E203">
        <v>2.2966500000000001</v>
      </c>
      <c r="F203">
        <f t="shared" si="83"/>
        <v>2.2891900000000001</v>
      </c>
      <c r="G203">
        <v>345.53</v>
      </c>
      <c r="H203">
        <f t="shared" si="84"/>
        <v>0.30405853343366662</v>
      </c>
      <c r="I203">
        <f t="shared" si="85"/>
        <v>1.3912130158542</v>
      </c>
      <c r="J203">
        <f t="shared" si="86"/>
        <v>0.28845628177216665</v>
      </c>
      <c r="K203" s="4">
        <f t="shared" si="87"/>
        <v>1.0871544824205333</v>
      </c>
      <c r="L203" s="4">
        <f t="shared" si="88"/>
        <v>-1.5602251661499977E-2</v>
      </c>
      <c r="M203">
        <v>284.60000000000002</v>
      </c>
      <c r="N203">
        <f t="shared" si="89"/>
        <v>0.25044152060666669</v>
      </c>
      <c r="O203">
        <f t="shared" si="90"/>
        <v>1.1458895734440002</v>
      </c>
      <c r="P203">
        <f t="shared" si="91"/>
        <v>0.23759053567666669</v>
      </c>
      <c r="Q203" s="4">
        <f t="shared" si="92"/>
        <v>0.89544805283733353</v>
      </c>
      <c r="R203" s="4">
        <f t="shared" si="93"/>
        <v>-1.2850984930000003E-2</v>
      </c>
      <c r="S203">
        <v>327.02999999999997</v>
      </c>
      <c r="T203">
        <f t="shared" si="94"/>
        <v>0.28777895461699993</v>
      </c>
      <c r="U203">
        <f t="shared" si="95"/>
        <v>1.3167261672642001</v>
      </c>
      <c r="V203">
        <f t="shared" si="96"/>
        <v>0.27301206213049994</v>
      </c>
      <c r="W203" s="4">
        <f t="shared" si="97"/>
        <v>1.0289472126472001</v>
      </c>
      <c r="X203" s="4">
        <f t="shared" si="98"/>
        <v>-1.4766892486499983E-2</v>
      </c>
      <c r="Y203">
        <v>312.35000000000002</v>
      </c>
      <c r="Z203">
        <f t="shared" si="99"/>
        <v>0.27486088883166665</v>
      </c>
      <c r="AA203">
        <f t="shared" si="100"/>
        <v>1.2576198463290003</v>
      </c>
      <c r="AB203">
        <f t="shared" si="101"/>
        <v>0.26075686513916663</v>
      </c>
      <c r="AC203" s="4">
        <f t="shared" si="102"/>
        <v>0.98275895749733366</v>
      </c>
      <c r="AD203" s="4">
        <f t="shared" si="103"/>
        <v>-1.4104023692500023E-2</v>
      </c>
      <c r="AE203">
        <v>277.10000000000002</v>
      </c>
      <c r="AF203">
        <f t="shared" si="78"/>
        <v>0.24384169135666667</v>
      </c>
      <c r="AG203">
        <f t="shared" si="79"/>
        <v>1.1156922023940001</v>
      </c>
      <c r="AH203">
        <f t="shared" si="80"/>
        <v>0.23132936555166667</v>
      </c>
      <c r="AI203">
        <f t="shared" si="81"/>
        <v>0.87185051103733346</v>
      </c>
      <c r="AJ203" s="4">
        <f t="shared" si="82"/>
        <v>-1.2512325805000002E-2</v>
      </c>
    </row>
    <row r="204" spans="1:36" x14ac:dyDescent="0.3">
      <c r="A204" s="3">
        <v>44788</v>
      </c>
      <c r="B204">
        <v>2.3797100000000002</v>
      </c>
      <c r="C204">
        <v>2.4683420000000003</v>
      </c>
      <c r="D204">
        <v>2.29</v>
      </c>
      <c r="E204">
        <v>2.2963300000000002</v>
      </c>
      <c r="F204">
        <f t="shared" si="83"/>
        <v>2.2934899999999998</v>
      </c>
      <c r="G204">
        <v>337.93</v>
      </c>
      <c r="H204">
        <f t="shared" si="84"/>
        <v>0.29689149355949995</v>
      </c>
      <c r="I204">
        <f t="shared" si="85"/>
        <v>1.3621807785978</v>
      </c>
      <c r="J204">
        <f t="shared" si="86"/>
        <v>0.28239982734716668</v>
      </c>
      <c r="K204" s="4">
        <f t="shared" si="87"/>
        <v>1.0652892850383</v>
      </c>
      <c r="L204" s="4">
        <f t="shared" si="88"/>
        <v>-1.4491666212333276E-2</v>
      </c>
      <c r="M204">
        <v>276.92</v>
      </c>
      <c r="N204">
        <f t="shared" si="89"/>
        <v>0.243290599818</v>
      </c>
      <c r="O204">
        <f t="shared" si="90"/>
        <v>1.1162521859832002</v>
      </c>
      <c r="P204">
        <f t="shared" si="91"/>
        <v>0.23141526407533336</v>
      </c>
      <c r="Q204" s="4">
        <f t="shared" si="92"/>
        <v>0.87296158616520025</v>
      </c>
      <c r="R204" s="4">
        <f t="shared" si="93"/>
        <v>-1.1875335742666637E-2</v>
      </c>
      <c r="S204">
        <v>318.02999999999997</v>
      </c>
      <c r="T204">
        <f t="shared" si="94"/>
        <v>0.27940816647449995</v>
      </c>
      <c r="U204">
        <f t="shared" si="95"/>
        <v>1.2819647649438</v>
      </c>
      <c r="V204">
        <f t="shared" si="96"/>
        <v>0.26576988456549999</v>
      </c>
      <c r="W204" s="4">
        <f t="shared" si="97"/>
        <v>1.0025565984693001</v>
      </c>
      <c r="X204" s="4">
        <f t="shared" si="98"/>
        <v>-1.3638281908999961E-2</v>
      </c>
      <c r="Y204">
        <v>303.17</v>
      </c>
      <c r="Z204">
        <f t="shared" si="99"/>
        <v>0.26635277750550002</v>
      </c>
      <c r="AA204">
        <f t="shared" si="100"/>
        <v>1.2220647668082001</v>
      </c>
      <c r="AB204">
        <f t="shared" si="101"/>
        <v>0.25335174638783331</v>
      </c>
      <c r="AC204" s="4">
        <f t="shared" si="102"/>
        <v>0.95571198930270007</v>
      </c>
      <c r="AD204" s="4">
        <f t="shared" si="103"/>
        <v>-1.3001031117666706E-2</v>
      </c>
      <c r="AE204">
        <v>275.67</v>
      </c>
      <c r="AF204">
        <f t="shared" si="78"/>
        <v>0.24219240088049998</v>
      </c>
      <c r="AG204">
        <f t="shared" si="79"/>
        <v>1.1112134916581999</v>
      </c>
      <c r="AH204">
        <f t="shared" si="80"/>
        <v>0.23037066967950001</v>
      </c>
      <c r="AI204">
        <f t="shared" si="81"/>
        <v>0.86902109077769996</v>
      </c>
      <c r="AJ204" s="4">
        <f t="shared" si="82"/>
        <v>-1.1821731200999969E-2</v>
      </c>
    </row>
    <row r="205" spans="1:36" x14ac:dyDescent="0.3">
      <c r="A205" s="3">
        <v>44789</v>
      </c>
      <c r="B205">
        <v>2.3769999999999998</v>
      </c>
      <c r="C205">
        <v>2.4728660000000002</v>
      </c>
      <c r="D205">
        <v>2.29</v>
      </c>
      <c r="E205">
        <v>2.29697</v>
      </c>
      <c r="F205">
        <f t="shared" si="83"/>
        <v>2.2938499999999999</v>
      </c>
      <c r="G205">
        <v>342.12</v>
      </c>
      <c r="H205">
        <f t="shared" si="84"/>
        <v>0.30038877259999996</v>
      </c>
      <c r="I205">
        <f t="shared" si="85"/>
        <v>1.3800455650296</v>
      </c>
      <c r="J205">
        <f t="shared" si="86"/>
        <v>0.28592573512999997</v>
      </c>
      <c r="K205" s="4">
        <f t="shared" si="87"/>
        <v>1.0796567924296001</v>
      </c>
      <c r="L205" s="4">
        <f t="shared" si="88"/>
        <v>-1.4463037469999995E-2</v>
      </c>
      <c r="M205">
        <v>268.32</v>
      </c>
      <c r="N205">
        <f t="shared" si="89"/>
        <v>0.23559077359999997</v>
      </c>
      <c r="O205">
        <f t="shared" si="90"/>
        <v>1.0823507132256001</v>
      </c>
      <c r="P205">
        <f t="shared" si="91"/>
        <v>0.22424761267999996</v>
      </c>
      <c r="Q205" s="4">
        <f t="shared" si="92"/>
        <v>0.84675993962560003</v>
      </c>
      <c r="R205" s="4">
        <f t="shared" si="93"/>
        <v>-1.1343160920000012E-2</v>
      </c>
      <c r="S205">
        <v>320.12</v>
      </c>
      <c r="T205">
        <f t="shared" si="94"/>
        <v>0.28107229593333333</v>
      </c>
      <c r="U205">
        <f t="shared" si="95"/>
        <v>1.2913018422696001</v>
      </c>
      <c r="V205">
        <f t="shared" si="96"/>
        <v>0.26753930296333334</v>
      </c>
      <c r="W205" s="4">
        <f t="shared" si="97"/>
        <v>1.0102295463362667</v>
      </c>
      <c r="X205" s="4">
        <f t="shared" si="98"/>
        <v>-1.3532992969999991E-2</v>
      </c>
      <c r="Y205">
        <v>296.32</v>
      </c>
      <c r="Z205">
        <f t="shared" si="99"/>
        <v>0.26017538026666659</v>
      </c>
      <c r="AA205">
        <f t="shared" si="100"/>
        <v>1.1952972694655999</v>
      </c>
      <c r="AB205">
        <f t="shared" si="101"/>
        <v>0.24764852634666665</v>
      </c>
      <c r="AC205" s="4">
        <f t="shared" si="102"/>
        <v>0.93512188919893324</v>
      </c>
      <c r="AD205" s="4">
        <f t="shared" si="103"/>
        <v>-1.2526853919999942E-2</v>
      </c>
      <c r="AE205">
        <v>268.82</v>
      </c>
      <c r="AF205">
        <f t="shared" si="78"/>
        <v>0.23602978443333331</v>
      </c>
      <c r="AG205">
        <f t="shared" si="79"/>
        <v>1.0843676160155999</v>
      </c>
      <c r="AH205">
        <f t="shared" si="80"/>
        <v>0.22466548613833331</v>
      </c>
      <c r="AI205">
        <f t="shared" si="81"/>
        <v>0.84833783158226661</v>
      </c>
      <c r="AJ205" s="4">
        <f t="shared" si="82"/>
        <v>-1.1364298294999992E-2</v>
      </c>
    </row>
    <row r="206" spans="1:36" x14ac:dyDescent="0.3">
      <c r="A206" s="3">
        <v>44790</v>
      </c>
      <c r="B206">
        <v>2.36557</v>
      </c>
      <c r="C206">
        <v>2.4856720000000001</v>
      </c>
      <c r="D206">
        <v>2.29</v>
      </c>
      <c r="E206">
        <v>2.3010999999999999</v>
      </c>
      <c r="F206">
        <f t="shared" si="83"/>
        <v>2.2961200000000002</v>
      </c>
      <c r="G206">
        <v>355.76</v>
      </c>
      <c r="H206">
        <f t="shared" si="84"/>
        <v>0.31155849800133334</v>
      </c>
      <c r="I206">
        <f t="shared" si="85"/>
        <v>1.4379368665536001</v>
      </c>
      <c r="J206">
        <f t="shared" si="86"/>
        <v>0.29748549215466669</v>
      </c>
      <c r="K206" s="4">
        <f t="shared" si="87"/>
        <v>1.1263783685522668</v>
      </c>
      <c r="L206" s="4">
        <f t="shared" si="88"/>
        <v>-1.4073005846666653E-2</v>
      </c>
      <c r="M206">
        <v>271.7</v>
      </c>
      <c r="N206">
        <f t="shared" si="89"/>
        <v>0.23794255651833332</v>
      </c>
      <c r="O206">
        <f t="shared" si="90"/>
        <v>1.0981769919119999</v>
      </c>
      <c r="P206">
        <f t="shared" si="91"/>
        <v>0.22719476112666664</v>
      </c>
      <c r="Q206" s="4">
        <f t="shared" si="92"/>
        <v>0.86023443539366662</v>
      </c>
      <c r="R206" s="4">
        <f t="shared" si="93"/>
        <v>-1.0747795391666676E-2</v>
      </c>
      <c r="S206">
        <v>334.49</v>
      </c>
      <c r="T206">
        <f t="shared" si="94"/>
        <v>0.29293119517783334</v>
      </c>
      <c r="U206">
        <f t="shared" si="95"/>
        <v>1.3519662201864</v>
      </c>
      <c r="V206">
        <f t="shared" si="96"/>
        <v>0.27969957912866666</v>
      </c>
      <c r="W206" s="4">
        <f t="shared" si="97"/>
        <v>1.0590350250085667</v>
      </c>
      <c r="X206" s="4">
        <f t="shared" si="98"/>
        <v>-1.3231616049166672E-2</v>
      </c>
      <c r="Y206">
        <v>308.7</v>
      </c>
      <c r="Z206">
        <f t="shared" si="99"/>
        <v>0.270345481035</v>
      </c>
      <c r="AA206">
        <f t="shared" si="100"/>
        <v>1.2477263062319999</v>
      </c>
      <c r="AB206">
        <f t="shared" si="101"/>
        <v>0.25813405505999998</v>
      </c>
      <c r="AC206" s="4">
        <f t="shared" si="102"/>
        <v>0.97738082519699987</v>
      </c>
      <c r="AD206" s="4">
        <f t="shared" si="103"/>
        <v>-1.2211425975000023E-2</v>
      </c>
      <c r="AE206">
        <v>274.45</v>
      </c>
      <c r="AF206">
        <f t="shared" si="78"/>
        <v>0.24035088198916668</v>
      </c>
      <c r="AG206">
        <f t="shared" si="79"/>
        <v>1.109292143652</v>
      </c>
      <c r="AH206">
        <f t="shared" si="80"/>
        <v>0.22949430324333331</v>
      </c>
      <c r="AI206">
        <f t="shared" si="81"/>
        <v>0.86894126166283336</v>
      </c>
      <c r="AJ206" s="4">
        <f t="shared" si="82"/>
        <v>-1.0856578745833373E-2</v>
      </c>
    </row>
    <row r="207" spans="1:36" x14ac:dyDescent="0.3">
      <c r="A207" s="3">
        <v>44791</v>
      </c>
      <c r="B207">
        <v>2.3681399999999999</v>
      </c>
      <c r="C207">
        <v>2.4997480000000003</v>
      </c>
      <c r="D207">
        <v>2.2799999999999998</v>
      </c>
      <c r="E207">
        <v>2.2997999999999998</v>
      </c>
      <c r="F207">
        <f t="shared" si="83"/>
        <v>2.2909199999999998</v>
      </c>
      <c r="G207">
        <v>358.82</v>
      </c>
      <c r="H207">
        <f t="shared" si="84"/>
        <v>0.31442120396866663</v>
      </c>
      <c r="I207">
        <f t="shared" si="85"/>
        <v>1.4534869717368</v>
      </c>
      <c r="J207">
        <f t="shared" si="86"/>
        <v>0.29967419235599996</v>
      </c>
      <c r="K207" s="4">
        <f t="shared" si="87"/>
        <v>1.1390657677681333</v>
      </c>
      <c r="L207" s="4">
        <f t="shared" si="88"/>
        <v>-1.4747011612666672E-2</v>
      </c>
      <c r="M207">
        <v>286.11</v>
      </c>
      <c r="N207">
        <f t="shared" si="89"/>
        <v>0.25070801702099998</v>
      </c>
      <c r="O207">
        <f t="shared" si="90"/>
        <v>1.1589575761764002</v>
      </c>
      <c r="P207">
        <f t="shared" si="91"/>
        <v>0.23894928703799997</v>
      </c>
      <c r="Q207" s="4">
        <f t="shared" si="92"/>
        <v>0.90824955915540018</v>
      </c>
      <c r="R207" s="4">
        <f t="shared" si="93"/>
        <v>-1.175872998300001E-2</v>
      </c>
      <c r="S207">
        <v>337.47</v>
      </c>
      <c r="T207">
        <f t="shared" si="94"/>
        <v>0.29571295831699995</v>
      </c>
      <c r="U207">
        <f t="shared" si="95"/>
        <v>1.3670036462628001</v>
      </c>
      <c r="V207">
        <f t="shared" si="96"/>
        <v>0.28184340252599999</v>
      </c>
      <c r="W207" s="4">
        <f t="shared" si="97"/>
        <v>1.0712906879458002</v>
      </c>
      <c r="X207" s="4">
        <f t="shared" si="98"/>
        <v>-1.3869555790999966E-2</v>
      </c>
      <c r="Y207">
        <v>298.86</v>
      </c>
      <c r="Z207">
        <f t="shared" si="99"/>
        <v>0.26188038854599999</v>
      </c>
      <c r="AA207">
        <f t="shared" si="100"/>
        <v>1.2106045269864001</v>
      </c>
      <c r="AB207">
        <f t="shared" si="101"/>
        <v>0.24959765098799999</v>
      </c>
      <c r="AC207" s="4">
        <f t="shared" si="102"/>
        <v>0.94872413844040016</v>
      </c>
      <c r="AD207" s="4">
        <f t="shared" si="103"/>
        <v>-1.2282737557999995E-2</v>
      </c>
      <c r="AE207">
        <v>266.61</v>
      </c>
      <c r="AF207">
        <f t="shared" si="78"/>
        <v>0.23362086057099998</v>
      </c>
      <c r="AG207">
        <f t="shared" si="79"/>
        <v>1.0799681219963999</v>
      </c>
      <c r="AH207">
        <f t="shared" si="80"/>
        <v>0.222663553938</v>
      </c>
      <c r="AI207">
        <f t="shared" si="81"/>
        <v>0.84634726142539995</v>
      </c>
      <c r="AJ207" s="4">
        <f t="shared" si="82"/>
        <v>-1.0957306632999986E-2</v>
      </c>
    </row>
    <row r="208" spans="1:36" x14ac:dyDescent="0.3">
      <c r="A208" s="3">
        <v>44792</v>
      </c>
      <c r="B208">
        <v>2.3867099999999999</v>
      </c>
      <c r="C208">
        <v>2.5005980000000001</v>
      </c>
      <c r="D208">
        <v>2.2799999999999998</v>
      </c>
      <c r="E208">
        <v>2.3133699999999999</v>
      </c>
      <c r="F208">
        <f t="shared" si="83"/>
        <v>2.2984100000000001</v>
      </c>
      <c r="G208">
        <v>364.05</v>
      </c>
      <c r="H208">
        <f t="shared" si="84"/>
        <v>0.32034488130749994</v>
      </c>
      <c r="I208">
        <f t="shared" si="85"/>
        <v>1.4748672971969998</v>
      </c>
      <c r="J208">
        <f t="shared" si="86"/>
        <v>0.30458291183250003</v>
      </c>
      <c r="K208" s="4">
        <f t="shared" si="87"/>
        <v>1.1545224158894998</v>
      </c>
      <c r="L208" s="4">
        <f t="shared" si="88"/>
        <v>-1.5761969474999915E-2</v>
      </c>
      <c r="M208">
        <v>285.5</v>
      </c>
      <c r="N208">
        <f t="shared" si="89"/>
        <v>0.25122500649166668</v>
      </c>
      <c r="O208">
        <f t="shared" si="90"/>
        <v>1.1566395092699997</v>
      </c>
      <c r="P208">
        <f t="shared" si="91"/>
        <v>0.23886395090833332</v>
      </c>
      <c r="Q208" s="4">
        <f t="shared" si="92"/>
        <v>0.90541450277833302</v>
      </c>
      <c r="R208" s="4">
        <f t="shared" si="93"/>
        <v>-1.2361055583333364E-2</v>
      </c>
      <c r="S208">
        <v>342.3</v>
      </c>
      <c r="T208">
        <f t="shared" si="94"/>
        <v>0.30120602354499998</v>
      </c>
      <c r="U208">
        <f t="shared" si="95"/>
        <v>1.3867520281019998</v>
      </c>
      <c r="V208">
        <f t="shared" si="96"/>
        <v>0.28638574569499997</v>
      </c>
      <c r="W208" s="4">
        <f t="shared" si="97"/>
        <v>1.0855460045569998</v>
      </c>
      <c r="X208" s="4">
        <f t="shared" si="98"/>
        <v>-1.4820277850000008E-2</v>
      </c>
      <c r="Y208">
        <v>299.25</v>
      </c>
      <c r="Z208">
        <f t="shared" si="99"/>
        <v>0.2633242843875</v>
      </c>
      <c r="AA208">
        <f t="shared" si="100"/>
        <v>1.2123445644449999</v>
      </c>
      <c r="AB208">
        <f t="shared" si="101"/>
        <v>0.25036790651250002</v>
      </c>
      <c r="AC208" s="4">
        <f t="shared" si="102"/>
        <v>0.94902028005749994</v>
      </c>
      <c r="AD208" s="4">
        <f t="shared" si="103"/>
        <v>-1.295637787499998E-2</v>
      </c>
      <c r="AE208">
        <v>267</v>
      </c>
      <c r="AF208">
        <f t="shared" si="78"/>
        <v>0.23494597804999995</v>
      </c>
      <c r="AG208">
        <f t="shared" si="79"/>
        <v>1.0816908895799999</v>
      </c>
      <c r="AH208">
        <f t="shared" si="80"/>
        <v>0.22338590155000002</v>
      </c>
      <c r="AI208">
        <f t="shared" si="81"/>
        <v>0.84674491152999998</v>
      </c>
      <c r="AJ208" s="4">
        <f t="shared" si="82"/>
        <v>-1.1560076499999933E-2</v>
      </c>
    </row>
    <row r="209" spans="1:36" x14ac:dyDescent="0.3">
      <c r="A209" s="3">
        <v>44795</v>
      </c>
      <c r="B209">
        <v>2.4274300000000002</v>
      </c>
      <c r="C209">
        <v>2.547828</v>
      </c>
      <c r="D209">
        <v>2.2799999999999998</v>
      </c>
      <c r="E209">
        <v>2.3717199999999998</v>
      </c>
      <c r="F209">
        <f t="shared" si="83"/>
        <v>2.3306</v>
      </c>
      <c r="G209">
        <v>371.42</v>
      </c>
      <c r="H209">
        <f t="shared" si="84"/>
        <v>0.32982973170233337</v>
      </c>
      <c r="I209">
        <f t="shared" si="85"/>
        <v>1.5157767717288002</v>
      </c>
      <c r="J209">
        <f t="shared" si="86"/>
        <v>0.31312030731333335</v>
      </c>
      <c r="K209" s="4">
        <f t="shared" si="87"/>
        <v>1.1859470400264669</v>
      </c>
      <c r="L209" s="4">
        <f t="shared" si="88"/>
        <v>-1.6709424389000027E-2</v>
      </c>
      <c r="M209">
        <v>271.87</v>
      </c>
      <c r="N209">
        <f t="shared" si="89"/>
        <v>0.24142698066316667</v>
      </c>
      <c r="O209">
        <f t="shared" si="90"/>
        <v>1.1095100719668003</v>
      </c>
      <c r="P209">
        <f t="shared" si="91"/>
        <v>0.22919610669666665</v>
      </c>
      <c r="Q209" s="4">
        <f t="shared" si="92"/>
        <v>0.86808309130363359</v>
      </c>
      <c r="R209" s="4">
        <f t="shared" si="93"/>
        <v>-1.2230873966500022E-2</v>
      </c>
      <c r="S209">
        <v>350.12</v>
      </c>
      <c r="T209">
        <f t="shared" si="94"/>
        <v>0.31091482866733339</v>
      </c>
      <c r="U209">
        <f t="shared" si="95"/>
        <v>1.4288507977968004</v>
      </c>
      <c r="V209">
        <f t="shared" si="96"/>
        <v>0.29516364761333336</v>
      </c>
      <c r="W209" s="4">
        <f t="shared" si="97"/>
        <v>1.117935969129467</v>
      </c>
      <c r="X209" s="4">
        <f t="shared" si="98"/>
        <v>-1.575118105400003E-2</v>
      </c>
      <c r="Y209">
        <v>288.37</v>
      </c>
      <c r="Z209">
        <f t="shared" si="99"/>
        <v>0.25607937033816669</v>
      </c>
      <c r="AA209">
        <f t="shared" si="100"/>
        <v>1.1768470940268001</v>
      </c>
      <c r="AB209">
        <f t="shared" si="101"/>
        <v>0.24310619519666668</v>
      </c>
      <c r="AC209" s="4">
        <f t="shared" si="102"/>
        <v>0.92076772368863335</v>
      </c>
      <c r="AD209" s="4">
        <f t="shared" si="103"/>
        <v>-1.297317514150001E-2</v>
      </c>
      <c r="AE209">
        <v>256.12</v>
      </c>
      <c r="AF209">
        <f t="shared" si="78"/>
        <v>0.22744060870066668</v>
      </c>
      <c r="AG209">
        <f t="shared" si="79"/>
        <v>1.0452338236368002</v>
      </c>
      <c r="AH209">
        <f t="shared" si="80"/>
        <v>0.2159182949466667</v>
      </c>
      <c r="AI209">
        <f t="shared" si="81"/>
        <v>0.81779321493613355</v>
      </c>
      <c r="AJ209" s="4">
        <f t="shared" si="82"/>
        <v>-1.152231375399998E-2</v>
      </c>
    </row>
    <row r="210" spans="1:36" x14ac:dyDescent="0.3">
      <c r="A210" s="3">
        <v>44796</v>
      </c>
      <c r="B210">
        <v>2.4437099999999998</v>
      </c>
      <c r="C210">
        <v>2.563126</v>
      </c>
      <c r="D210">
        <v>2.27</v>
      </c>
      <c r="E210">
        <v>2.3786100000000001</v>
      </c>
      <c r="F210">
        <f t="shared" si="83"/>
        <v>2.32992</v>
      </c>
      <c r="G210">
        <v>377.54</v>
      </c>
      <c r="H210">
        <f t="shared" si="84"/>
        <v>0.33648346255766665</v>
      </c>
      <c r="I210">
        <f t="shared" si="85"/>
        <v>1.5443913177252002</v>
      </c>
      <c r="J210">
        <f t="shared" si="86"/>
        <v>0.31822876803199995</v>
      </c>
      <c r="K210" s="4">
        <f t="shared" si="87"/>
        <v>1.2079078551675335</v>
      </c>
      <c r="L210" s="4">
        <f t="shared" si="88"/>
        <v>-1.8254694525666693E-2</v>
      </c>
      <c r="M210">
        <v>281.05</v>
      </c>
      <c r="N210">
        <f t="shared" si="89"/>
        <v>0.25048651044083331</v>
      </c>
      <c r="O210">
        <f t="shared" si="90"/>
        <v>1.1496826292490001</v>
      </c>
      <c r="P210">
        <f t="shared" si="91"/>
        <v>0.23689726983999998</v>
      </c>
      <c r="Q210" s="4">
        <f t="shared" si="92"/>
        <v>0.89919611880816674</v>
      </c>
      <c r="R210" s="4">
        <f t="shared" si="93"/>
        <v>-1.358924060083333E-2</v>
      </c>
      <c r="S210">
        <v>354.94</v>
      </c>
      <c r="T210">
        <f t="shared" si="94"/>
        <v>0.3163411564343333</v>
      </c>
      <c r="U210">
        <f t="shared" si="95"/>
        <v>1.4519421897372002</v>
      </c>
      <c r="V210">
        <f t="shared" si="96"/>
        <v>0.29917920995199998</v>
      </c>
      <c r="W210" s="4">
        <f t="shared" si="97"/>
        <v>1.135601033302867</v>
      </c>
      <c r="X210" s="4">
        <f t="shared" si="98"/>
        <v>-1.7161946482333323E-2</v>
      </c>
      <c r="Y210">
        <v>294.3</v>
      </c>
      <c r="Z210">
        <f t="shared" si="99"/>
        <v>0.262295605845</v>
      </c>
      <c r="AA210">
        <f t="shared" si="100"/>
        <v>1.2038839985340002</v>
      </c>
      <c r="AB210">
        <f t="shared" si="101"/>
        <v>0.24806570543999995</v>
      </c>
      <c r="AC210" s="4">
        <f t="shared" si="102"/>
        <v>0.94158839268900019</v>
      </c>
      <c r="AD210" s="4">
        <f t="shared" si="103"/>
        <v>-1.4229900405000051E-2</v>
      </c>
      <c r="AE210">
        <v>262.05</v>
      </c>
      <c r="AF210">
        <f t="shared" si="78"/>
        <v>0.23355271325750002</v>
      </c>
      <c r="AG210">
        <f t="shared" si="79"/>
        <v>1.0719599110290001</v>
      </c>
      <c r="AH210">
        <f t="shared" si="80"/>
        <v>0.22088215463999997</v>
      </c>
      <c r="AI210">
        <f t="shared" si="81"/>
        <v>0.83840719777150008</v>
      </c>
      <c r="AJ210" s="4">
        <f t="shared" si="82"/>
        <v>-1.267055861750005E-2</v>
      </c>
    </row>
    <row r="211" spans="1:36" x14ac:dyDescent="0.3">
      <c r="A211" s="3">
        <v>44797</v>
      </c>
      <c r="B211">
        <v>2.45486</v>
      </c>
      <c r="C211">
        <v>2.5656860000000004</v>
      </c>
      <c r="D211">
        <v>2.27</v>
      </c>
      <c r="E211">
        <v>2.3764099999999999</v>
      </c>
      <c r="F211">
        <f t="shared" si="83"/>
        <v>2.3287100000000001</v>
      </c>
      <c r="G211">
        <v>395.12</v>
      </c>
      <c r="H211">
        <f t="shared" si="84"/>
        <v>0.35302545616799996</v>
      </c>
      <c r="I211">
        <f t="shared" si="85"/>
        <v>1.6169425349616</v>
      </c>
      <c r="J211">
        <f t="shared" si="86"/>
        <v>0.33295214188133337</v>
      </c>
      <c r="K211" s="4">
        <f t="shared" si="87"/>
        <v>1.2639170787936</v>
      </c>
      <c r="L211" s="4">
        <f t="shared" si="88"/>
        <v>-2.0073314286666588E-2</v>
      </c>
      <c r="M211">
        <v>272.2</v>
      </c>
      <c r="N211">
        <f t="shared" si="89"/>
        <v>0.24320087357999995</v>
      </c>
      <c r="O211">
        <f t="shared" si="90"/>
        <v>1.113919209396</v>
      </c>
      <c r="P211">
        <f t="shared" si="91"/>
        <v>0.22937227429666668</v>
      </c>
      <c r="Q211" s="4">
        <f t="shared" si="92"/>
        <v>0.870718335816</v>
      </c>
      <c r="R211" s="4">
        <f t="shared" si="93"/>
        <v>-1.382859928333327E-2</v>
      </c>
      <c r="S211">
        <v>370.99</v>
      </c>
      <c r="T211">
        <f t="shared" si="94"/>
        <v>0.33146617226099995</v>
      </c>
      <c r="U211">
        <f t="shared" si="95"/>
        <v>1.5181957659582002</v>
      </c>
      <c r="V211">
        <f t="shared" si="96"/>
        <v>0.31261873637516668</v>
      </c>
      <c r="W211" s="4">
        <f t="shared" si="97"/>
        <v>1.1867295936972002</v>
      </c>
      <c r="X211" s="4">
        <f t="shared" si="98"/>
        <v>-1.8847435885833264E-2</v>
      </c>
      <c r="Y211">
        <v>287.2</v>
      </c>
      <c r="Z211">
        <f t="shared" si="99"/>
        <v>0.25660283207999995</v>
      </c>
      <c r="AA211">
        <f t="shared" si="100"/>
        <v>1.175303442096</v>
      </c>
      <c r="AB211">
        <f t="shared" si="101"/>
        <v>0.24201218654666665</v>
      </c>
      <c r="AC211" s="4">
        <f t="shared" si="102"/>
        <v>0.91870061001600001</v>
      </c>
      <c r="AD211" s="4">
        <f t="shared" si="103"/>
        <v>-1.4590645533333307E-2</v>
      </c>
      <c r="AE211">
        <v>254.95</v>
      </c>
      <c r="AF211">
        <f t="shared" si="78"/>
        <v>0.22778862130499999</v>
      </c>
      <c r="AG211">
        <f t="shared" si="79"/>
        <v>1.0433273417910001</v>
      </c>
      <c r="AH211">
        <f t="shared" si="80"/>
        <v>0.21483637520916665</v>
      </c>
      <c r="AI211">
        <f t="shared" si="81"/>
        <v>0.81553872048600007</v>
      </c>
      <c r="AJ211" s="4">
        <f t="shared" si="82"/>
        <v>-1.2952246095833342E-2</v>
      </c>
    </row>
    <row r="212" spans="1:36" x14ac:dyDescent="0.3">
      <c r="A212" s="3">
        <v>44798</v>
      </c>
      <c r="B212">
        <v>2.49343</v>
      </c>
      <c r="C212">
        <v>2.6216219999999999</v>
      </c>
      <c r="D212">
        <v>2.2799999999999998</v>
      </c>
      <c r="E212">
        <v>2.4404499999999998</v>
      </c>
      <c r="F212">
        <f t="shared" si="83"/>
        <v>2.3685200000000002</v>
      </c>
      <c r="G212">
        <v>386.03</v>
      </c>
      <c r="H212">
        <f t="shared" si="84"/>
        <v>0.34785688944183324</v>
      </c>
      <c r="I212">
        <f t="shared" si="85"/>
        <v>1.5933472636157999</v>
      </c>
      <c r="J212">
        <f t="shared" si="86"/>
        <v>0.32834031282733334</v>
      </c>
      <c r="K212" s="4">
        <f t="shared" si="87"/>
        <v>1.2454903741739667</v>
      </c>
      <c r="L212" s="4">
        <f t="shared" si="88"/>
        <v>-1.9516576614499903E-2</v>
      </c>
      <c r="M212">
        <v>274.74</v>
      </c>
      <c r="N212">
        <f t="shared" si="89"/>
        <v>0.24757195504299997</v>
      </c>
      <c r="O212">
        <f t="shared" si="90"/>
        <v>1.1339953558164</v>
      </c>
      <c r="P212">
        <f t="shared" si="91"/>
        <v>0.23368188365199999</v>
      </c>
      <c r="Q212" s="4">
        <f t="shared" si="92"/>
        <v>0.88642340077339998</v>
      </c>
      <c r="R212" s="4">
        <f t="shared" si="93"/>
        <v>-1.3890071390999986E-2</v>
      </c>
      <c r="S212">
        <v>363.73</v>
      </c>
      <c r="T212">
        <f t="shared" si="94"/>
        <v>0.3277620557901666</v>
      </c>
      <c r="U212">
        <f t="shared" si="95"/>
        <v>1.5013035261378</v>
      </c>
      <c r="V212">
        <f t="shared" si="96"/>
        <v>0.30937290362066666</v>
      </c>
      <c r="W212" s="4">
        <f t="shared" si="97"/>
        <v>1.1735414703476335</v>
      </c>
      <c r="X212" s="4">
        <f t="shared" si="98"/>
        <v>-1.8389152169499934E-2</v>
      </c>
      <c r="Y212">
        <v>285.24</v>
      </c>
      <c r="Z212">
        <f t="shared" si="99"/>
        <v>0.25703364801799999</v>
      </c>
      <c r="AA212">
        <f t="shared" si="100"/>
        <v>1.1773343353464001</v>
      </c>
      <c r="AB212">
        <f t="shared" si="101"/>
        <v>0.24261272655199997</v>
      </c>
      <c r="AC212" s="4">
        <f t="shared" si="102"/>
        <v>0.92030068732840009</v>
      </c>
      <c r="AD212" s="4">
        <f t="shared" si="103"/>
        <v>-1.442092146600002E-2</v>
      </c>
      <c r="AE212">
        <v>256.83999999999997</v>
      </c>
      <c r="AF212">
        <f t="shared" si="78"/>
        <v>0.2314420213046666</v>
      </c>
      <c r="AG212">
        <f t="shared" si="79"/>
        <v>1.0601127145223999</v>
      </c>
      <c r="AH212">
        <f t="shared" si="80"/>
        <v>0.21845692289866664</v>
      </c>
      <c r="AI212">
        <f t="shared" si="81"/>
        <v>0.82867069321773323</v>
      </c>
      <c r="AJ212" s="4">
        <f t="shared" si="82"/>
        <v>-1.2985098405999956E-2</v>
      </c>
    </row>
    <row r="213" spans="1:36" x14ac:dyDescent="0.3">
      <c r="A213" s="3">
        <v>44799</v>
      </c>
      <c r="B213">
        <v>2.52386</v>
      </c>
      <c r="C213">
        <v>2.6381100000000002</v>
      </c>
      <c r="D213">
        <v>2.2799999999999998</v>
      </c>
      <c r="E213">
        <v>2.45933</v>
      </c>
      <c r="F213">
        <f t="shared" si="83"/>
        <v>2.3789400000000001</v>
      </c>
      <c r="G213">
        <v>390.52</v>
      </c>
      <c r="H213">
        <f t="shared" si="84"/>
        <v>0.35425978842799999</v>
      </c>
      <c r="I213">
        <f t="shared" si="85"/>
        <v>1.615936339836</v>
      </c>
      <c r="J213">
        <f t="shared" si="86"/>
        <v>0.33296637301199994</v>
      </c>
      <c r="K213" s="4">
        <f t="shared" si="87"/>
        <v>1.2616765514080002</v>
      </c>
      <c r="L213" s="4">
        <f t="shared" si="88"/>
        <v>-2.129341541600005E-2</v>
      </c>
      <c r="M213">
        <v>277.99</v>
      </c>
      <c r="N213">
        <f t="shared" si="89"/>
        <v>0.25217832271099999</v>
      </c>
      <c r="O213">
        <f t="shared" si="90"/>
        <v>1.1502974063070002</v>
      </c>
      <c r="P213">
        <f t="shared" si="91"/>
        <v>0.23702069556899996</v>
      </c>
      <c r="Q213" s="4">
        <f t="shared" si="92"/>
        <v>0.89811908359600023</v>
      </c>
      <c r="R213" s="4">
        <f t="shared" si="93"/>
        <v>-1.515762714200003E-2</v>
      </c>
      <c r="S213">
        <v>366.77</v>
      </c>
      <c r="T213">
        <f t="shared" si="94"/>
        <v>0.33271500205299992</v>
      </c>
      <c r="U213">
        <f t="shared" si="95"/>
        <v>1.517660993961</v>
      </c>
      <c r="V213">
        <f t="shared" si="96"/>
        <v>0.31271657438699996</v>
      </c>
      <c r="W213" s="4">
        <f t="shared" si="97"/>
        <v>1.1849459919080001</v>
      </c>
      <c r="X213" s="4">
        <f t="shared" si="98"/>
        <v>-1.9998427665999963E-2</v>
      </c>
      <c r="Y213">
        <v>283.89</v>
      </c>
      <c r="Z213">
        <f t="shared" si="99"/>
        <v>0.25753050122099996</v>
      </c>
      <c r="AA213">
        <f t="shared" si="100"/>
        <v>1.1747110711769999</v>
      </c>
      <c r="AB213">
        <f t="shared" si="101"/>
        <v>0.24205117185899996</v>
      </c>
      <c r="AC213" s="4">
        <f t="shared" si="102"/>
        <v>0.91718056995599995</v>
      </c>
      <c r="AD213" s="4">
        <f t="shared" si="103"/>
        <v>-1.5479329361999999E-2</v>
      </c>
      <c r="AE213">
        <v>255.49</v>
      </c>
      <c r="AF213">
        <f t="shared" si="78"/>
        <v>0.23176747246099996</v>
      </c>
      <c r="AG213">
        <f t="shared" si="79"/>
        <v>1.0571944470570001</v>
      </c>
      <c r="AH213">
        <f t="shared" si="80"/>
        <v>0.21783667581899999</v>
      </c>
      <c r="AI213">
        <f t="shared" si="81"/>
        <v>0.82542697459600012</v>
      </c>
      <c r="AJ213" s="4">
        <f t="shared" si="82"/>
        <v>-1.3930796641999976E-2</v>
      </c>
    </row>
    <row r="214" spans="1:36" x14ac:dyDescent="0.3">
      <c r="A214" s="3">
        <v>44803</v>
      </c>
      <c r="B214">
        <v>2.5640000000000001</v>
      </c>
      <c r="C214">
        <v>2.6859120000000001</v>
      </c>
      <c r="D214">
        <v>2.29</v>
      </c>
      <c r="E214">
        <v>2.5120800000000001</v>
      </c>
      <c r="F214">
        <f t="shared" si="83"/>
        <v>2.4125299999999998</v>
      </c>
      <c r="G214">
        <v>374.23</v>
      </c>
      <c r="H214">
        <f t="shared" si="84"/>
        <v>0.34246161530000002</v>
      </c>
      <c r="I214">
        <f t="shared" si="85"/>
        <v>1.5597998310887999</v>
      </c>
      <c r="J214">
        <f t="shared" si="86"/>
        <v>0.32157026921016668</v>
      </c>
      <c r="K214" s="4">
        <f t="shared" si="87"/>
        <v>1.2173382157888</v>
      </c>
      <c r="L214" s="4">
        <f t="shared" si="88"/>
        <v>-2.089134608983334E-2</v>
      </c>
      <c r="M214">
        <v>260.02999999999997</v>
      </c>
      <c r="N214">
        <f t="shared" si="89"/>
        <v>0.23795605329999997</v>
      </c>
      <c r="O214">
        <f t="shared" si="90"/>
        <v>1.0838114263367997</v>
      </c>
      <c r="P214">
        <f t="shared" si="91"/>
        <v>0.22343990888683329</v>
      </c>
      <c r="Q214" s="4">
        <f t="shared" si="92"/>
        <v>0.8458553730367997</v>
      </c>
      <c r="R214" s="4">
        <f t="shared" si="93"/>
        <v>-1.4516144413166676E-2</v>
      </c>
      <c r="S214">
        <v>349.78</v>
      </c>
      <c r="T214">
        <f t="shared" si="94"/>
        <v>0.32008717580000001</v>
      </c>
      <c r="U214">
        <f t="shared" si="95"/>
        <v>1.4578916305967997</v>
      </c>
      <c r="V214">
        <f t="shared" si="96"/>
        <v>0.30056074810766664</v>
      </c>
      <c r="W214" s="4">
        <f t="shared" si="97"/>
        <v>1.1378044547967998</v>
      </c>
      <c r="X214" s="4">
        <f t="shared" si="98"/>
        <v>-1.952642769233337E-2</v>
      </c>
      <c r="Y214">
        <v>274.02999999999997</v>
      </c>
      <c r="Z214">
        <f t="shared" si="99"/>
        <v>0.25076759329999998</v>
      </c>
      <c r="AA214">
        <f t="shared" si="100"/>
        <v>1.1421637701767997</v>
      </c>
      <c r="AB214">
        <f t="shared" si="101"/>
        <v>0.23546990052016667</v>
      </c>
      <c r="AC214" s="4">
        <f t="shared" si="102"/>
        <v>0.89139617687679973</v>
      </c>
      <c r="AD214" s="4">
        <f t="shared" si="103"/>
        <v>-1.5297692779833311E-2</v>
      </c>
      <c r="AE214">
        <v>240.53</v>
      </c>
      <c r="AF214">
        <f t="shared" si="78"/>
        <v>0.22011140829999998</v>
      </c>
      <c r="AG214">
        <f t="shared" si="79"/>
        <v>1.0025349474167999</v>
      </c>
      <c r="AH214">
        <f t="shared" si="80"/>
        <v>0.20668384911183335</v>
      </c>
      <c r="AI214">
        <f t="shared" si="81"/>
        <v>0.78242353911679996</v>
      </c>
      <c r="AJ214" s="4">
        <f t="shared" si="82"/>
        <v>-1.3427559188166627E-2</v>
      </c>
    </row>
    <row r="215" spans="1:36" x14ac:dyDescent="0.3">
      <c r="A215" s="3">
        <v>44804</v>
      </c>
      <c r="B215">
        <v>2.5534300000000001</v>
      </c>
      <c r="C215">
        <v>2.7032060000000002</v>
      </c>
      <c r="D215">
        <v>2.29</v>
      </c>
      <c r="E215">
        <v>2.52223</v>
      </c>
      <c r="F215">
        <f t="shared" si="83"/>
        <v>2.4181300000000001</v>
      </c>
      <c r="G215">
        <v>362.74</v>
      </c>
      <c r="H215">
        <f t="shared" si="84"/>
        <v>0.33118655930966662</v>
      </c>
      <c r="I215">
        <f t="shared" si="85"/>
        <v>1.5158613609972</v>
      </c>
      <c r="J215">
        <f t="shared" si="86"/>
        <v>0.31209996644633337</v>
      </c>
      <c r="K215" s="4">
        <f t="shared" si="87"/>
        <v>1.1846748016875335</v>
      </c>
      <c r="L215" s="4">
        <f t="shared" si="88"/>
        <v>-1.9086592863333252E-2</v>
      </c>
      <c r="M215">
        <v>250.08</v>
      </c>
      <c r="N215">
        <f t="shared" si="89"/>
        <v>0.22832644525599999</v>
      </c>
      <c r="O215">
        <f t="shared" si="90"/>
        <v>1.0450642585824002</v>
      </c>
      <c r="P215">
        <f t="shared" si="91"/>
        <v>0.215167777496</v>
      </c>
      <c r="Q215" s="4">
        <f t="shared" si="92"/>
        <v>0.81673781332640016</v>
      </c>
      <c r="R215" s="4">
        <f t="shared" si="93"/>
        <v>-1.3158667759999992E-2</v>
      </c>
      <c r="S215">
        <v>338.74</v>
      </c>
      <c r="T215">
        <f t="shared" si="94"/>
        <v>0.30927423250966662</v>
      </c>
      <c r="U215">
        <f t="shared" si="95"/>
        <v>1.4155672862772</v>
      </c>
      <c r="V215">
        <f t="shared" si="96"/>
        <v>0.29145046764633337</v>
      </c>
      <c r="W215" s="4">
        <f t="shared" si="97"/>
        <v>1.1062930537675333</v>
      </c>
      <c r="X215" s="4">
        <f t="shared" si="98"/>
        <v>-1.7823764863333258E-2</v>
      </c>
      <c r="Y215">
        <v>266.83</v>
      </c>
      <c r="Z215">
        <f t="shared" si="99"/>
        <v>0.24361942333516662</v>
      </c>
      <c r="AA215">
        <f t="shared" si="100"/>
        <v>1.1150611648974</v>
      </c>
      <c r="AB215">
        <f t="shared" si="101"/>
        <v>0.22957940686683331</v>
      </c>
      <c r="AC215" s="4">
        <f t="shared" si="102"/>
        <v>0.87144174156223342</v>
      </c>
      <c r="AD215" s="4">
        <f t="shared" si="103"/>
        <v>-1.4040016468333305E-2</v>
      </c>
      <c r="AE215">
        <v>233.33</v>
      </c>
      <c r="AF215">
        <f t="shared" si="78"/>
        <v>0.2130334671768333</v>
      </c>
      <c r="AG215">
        <f t="shared" si="79"/>
        <v>0.97506735226740004</v>
      </c>
      <c r="AH215">
        <f t="shared" si="80"/>
        <v>0.20075614812516668</v>
      </c>
      <c r="AI215">
        <f t="shared" si="81"/>
        <v>0.7620338850905668</v>
      </c>
      <c r="AJ215" s="4">
        <f t="shared" si="82"/>
        <v>-1.2277319051666624E-2</v>
      </c>
    </row>
    <row r="216" spans="1:36" x14ac:dyDescent="0.3">
      <c r="A216" s="3">
        <v>44805</v>
      </c>
      <c r="B216">
        <v>2.6332900000000001</v>
      </c>
      <c r="C216">
        <v>2.7655719999999997</v>
      </c>
      <c r="D216">
        <v>2.29</v>
      </c>
      <c r="E216">
        <v>2.5954799999999998</v>
      </c>
      <c r="F216">
        <f t="shared" si="83"/>
        <v>2.4585400000000002</v>
      </c>
      <c r="G216">
        <v>352.12</v>
      </c>
      <c r="H216">
        <f t="shared" si="84"/>
        <v>0.32706754816866662</v>
      </c>
      <c r="I216">
        <f t="shared" si="85"/>
        <v>1.4853162319632001</v>
      </c>
      <c r="J216">
        <f t="shared" si="86"/>
        <v>0.30578468178533336</v>
      </c>
      <c r="K216" s="4">
        <f t="shared" si="87"/>
        <v>1.1582486837945334</v>
      </c>
      <c r="L216" s="4">
        <f t="shared" si="88"/>
        <v>-2.1282866383333265E-2</v>
      </c>
      <c r="M216">
        <v>248.68</v>
      </c>
      <c r="N216">
        <f t="shared" si="89"/>
        <v>0.23098704384466665</v>
      </c>
      <c r="O216">
        <f t="shared" si="90"/>
        <v>1.0489845523248</v>
      </c>
      <c r="P216">
        <f t="shared" si="91"/>
        <v>0.21595630656133336</v>
      </c>
      <c r="Q216" s="4">
        <f t="shared" si="92"/>
        <v>0.81799750848013342</v>
      </c>
      <c r="R216" s="4">
        <f t="shared" si="93"/>
        <v>-1.503073728333329E-2</v>
      </c>
      <c r="S216">
        <v>328.87</v>
      </c>
      <c r="T216">
        <f t="shared" si="94"/>
        <v>0.30547172715616661</v>
      </c>
      <c r="U216">
        <f t="shared" si="95"/>
        <v>1.3872428410932001</v>
      </c>
      <c r="V216">
        <f t="shared" si="96"/>
        <v>0.28559413921033339</v>
      </c>
      <c r="W216" s="4">
        <f t="shared" si="97"/>
        <v>1.0817711139370334</v>
      </c>
      <c r="X216" s="4">
        <f t="shared" si="98"/>
        <v>-1.9877587945833219E-2</v>
      </c>
      <c r="Y216">
        <v>261.27999999999997</v>
      </c>
      <c r="Z216">
        <f t="shared" si="99"/>
        <v>0.2426905855546666</v>
      </c>
      <c r="AA216">
        <f t="shared" si="100"/>
        <v>1.1021340028607998</v>
      </c>
      <c r="AB216">
        <f t="shared" si="101"/>
        <v>0.22689827802133333</v>
      </c>
      <c r="AC216" s="4">
        <f t="shared" si="102"/>
        <v>0.85944341730613316</v>
      </c>
      <c r="AD216" s="4">
        <f t="shared" si="103"/>
        <v>-1.5792307533333272E-2</v>
      </c>
      <c r="AE216">
        <v>231.78</v>
      </c>
      <c r="AF216">
        <f t="shared" si="78"/>
        <v>0.21528943631299996</v>
      </c>
      <c r="AG216">
        <f t="shared" si="79"/>
        <v>0.97769679724080005</v>
      </c>
      <c r="AH216">
        <f t="shared" si="80"/>
        <v>0.20128017023800002</v>
      </c>
      <c r="AI216">
        <f t="shared" si="81"/>
        <v>0.76240736092780015</v>
      </c>
      <c r="AJ216" s="4">
        <f t="shared" si="82"/>
        <v>-1.4009266074999943E-2</v>
      </c>
    </row>
    <row r="217" spans="1:36" x14ac:dyDescent="0.3">
      <c r="A217" s="3">
        <v>44806</v>
      </c>
      <c r="B217">
        <v>2.65571</v>
      </c>
      <c r="C217">
        <v>2.7929340000000002</v>
      </c>
      <c r="D217">
        <v>2.29</v>
      </c>
      <c r="E217">
        <v>2.62365</v>
      </c>
      <c r="F217">
        <f t="shared" si="83"/>
        <v>2.4740799999999998</v>
      </c>
      <c r="G217">
        <v>353.6</v>
      </c>
      <c r="H217">
        <f t="shared" si="84"/>
        <v>0.33001457944000001</v>
      </c>
      <c r="I217">
        <f t="shared" si="85"/>
        <v>1.497654561312</v>
      </c>
      <c r="J217">
        <f t="shared" si="86"/>
        <v>0.30815975978666665</v>
      </c>
      <c r="K217" s="4">
        <f t="shared" si="87"/>
        <v>1.167639981872</v>
      </c>
      <c r="L217" s="4">
        <f t="shared" si="88"/>
        <v>-2.1854819653333357E-2</v>
      </c>
      <c r="M217">
        <v>258.41000000000003</v>
      </c>
      <c r="N217">
        <f t="shared" si="89"/>
        <v>0.24117383335150003</v>
      </c>
      <c r="O217">
        <f t="shared" si="90"/>
        <v>1.0944822262122</v>
      </c>
      <c r="P217">
        <f t="shared" si="91"/>
        <v>0.22520238553866662</v>
      </c>
      <c r="Q217" s="4">
        <f t="shared" si="92"/>
        <v>0.85330839286070004</v>
      </c>
      <c r="R217" s="4">
        <f t="shared" si="93"/>
        <v>-1.5971447812833411E-2</v>
      </c>
      <c r="S217">
        <v>330.8</v>
      </c>
      <c r="T217">
        <f t="shared" si="94"/>
        <v>0.30873535882000003</v>
      </c>
      <c r="U217">
        <f t="shared" si="95"/>
        <v>1.4010863373359999</v>
      </c>
      <c r="V217">
        <f t="shared" si="96"/>
        <v>0.28828973002666658</v>
      </c>
      <c r="W217" s="4">
        <f t="shared" si="97"/>
        <v>1.0923509785159999</v>
      </c>
      <c r="X217" s="4">
        <f t="shared" si="98"/>
        <v>-2.0445628793333448E-2</v>
      </c>
      <c r="Y217">
        <v>268.11</v>
      </c>
      <c r="Z217">
        <f t="shared" si="99"/>
        <v>0.25022683510650001</v>
      </c>
      <c r="AA217">
        <f t="shared" si="100"/>
        <v>1.1355660758861998</v>
      </c>
      <c r="AB217">
        <f t="shared" si="101"/>
        <v>0.23365586311199996</v>
      </c>
      <c r="AC217" s="4">
        <f t="shared" si="102"/>
        <v>0.88533924077969983</v>
      </c>
      <c r="AD217" s="4">
        <f t="shared" si="103"/>
        <v>-1.6570971994500056E-2</v>
      </c>
      <c r="AE217">
        <v>241.51</v>
      </c>
      <c r="AF217">
        <f t="shared" si="78"/>
        <v>0.22540107771649998</v>
      </c>
      <c r="AG217">
        <f t="shared" si="79"/>
        <v>1.0229031479141999</v>
      </c>
      <c r="AH217">
        <f t="shared" si="80"/>
        <v>0.21047416172533329</v>
      </c>
      <c r="AI217">
        <f t="shared" si="81"/>
        <v>0.79750207019769992</v>
      </c>
      <c r="AJ217" s="4">
        <f t="shared" si="82"/>
        <v>-1.4926915991166689E-2</v>
      </c>
    </row>
    <row r="218" spans="1:36" x14ac:dyDescent="0.3">
      <c r="A218" s="3">
        <v>44810</v>
      </c>
      <c r="B218">
        <v>2.68486</v>
      </c>
      <c r="C218">
        <v>2.8006500000000001</v>
      </c>
      <c r="D218">
        <v>2.29</v>
      </c>
      <c r="E218">
        <v>2.65367</v>
      </c>
      <c r="F218">
        <f t="shared" si="83"/>
        <v>2.49065</v>
      </c>
      <c r="G218">
        <v>353.33</v>
      </c>
      <c r="H218">
        <f t="shared" si="84"/>
        <v>0.33180533662033324</v>
      </c>
      <c r="I218">
        <f t="shared" si="85"/>
        <v>1.4982285556350001</v>
      </c>
      <c r="J218">
        <f t="shared" si="86"/>
        <v>0.30908563462583338</v>
      </c>
      <c r="K218" s="4">
        <f t="shared" si="87"/>
        <v>1.1664232190146668</v>
      </c>
      <c r="L218" s="4">
        <f t="shared" si="88"/>
        <v>-2.2719701994499852E-2</v>
      </c>
      <c r="M218">
        <v>256.08999999999997</v>
      </c>
      <c r="N218">
        <f t="shared" si="89"/>
        <v>0.24048914231766663</v>
      </c>
      <c r="O218">
        <f t="shared" si="90"/>
        <v>1.0859008598550002</v>
      </c>
      <c r="P218">
        <f t="shared" si="91"/>
        <v>0.22402213276916669</v>
      </c>
      <c r="Q218" s="4">
        <f t="shared" si="92"/>
        <v>0.84541171753733357</v>
      </c>
      <c r="R218" s="4">
        <f t="shared" si="93"/>
        <v>-1.6467009548499945E-2</v>
      </c>
      <c r="S218">
        <v>332.38</v>
      </c>
      <c r="T218">
        <f t="shared" si="94"/>
        <v>0.31213159874866664</v>
      </c>
      <c r="U218">
        <f t="shared" si="95"/>
        <v>1.4093940716100002</v>
      </c>
      <c r="V218">
        <f t="shared" si="96"/>
        <v>0.29075901632166673</v>
      </c>
      <c r="W218" s="4">
        <f t="shared" si="97"/>
        <v>1.0972624728613336</v>
      </c>
      <c r="X218" s="4">
        <f t="shared" si="98"/>
        <v>-2.1372582426999909E-2</v>
      </c>
      <c r="Y218">
        <v>264.58999999999997</v>
      </c>
      <c r="Z218">
        <f t="shared" si="99"/>
        <v>0.24847132713433329</v>
      </c>
      <c r="AA218">
        <f t="shared" si="100"/>
        <v>1.1219434906050001</v>
      </c>
      <c r="AB218">
        <f t="shared" si="101"/>
        <v>0.23145775356083334</v>
      </c>
      <c r="AC218" s="4">
        <f t="shared" si="102"/>
        <v>0.87347216347066681</v>
      </c>
      <c r="AD218" s="4">
        <f t="shared" si="103"/>
        <v>-1.7013573573499946E-2</v>
      </c>
      <c r="AE218">
        <v>238.04</v>
      </c>
      <c r="AF218">
        <f t="shared" si="78"/>
        <v>0.22353873808933331</v>
      </c>
      <c r="AG218">
        <f t="shared" si="79"/>
        <v>1.0093632733800002</v>
      </c>
      <c r="AH218">
        <f t="shared" si="80"/>
        <v>0.20823237332333336</v>
      </c>
      <c r="AI218">
        <f t="shared" si="81"/>
        <v>0.78582453529066687</v>
      </c>
      <c r="AJ218" s="4">
        <f t="shared" si="82"/>
        <v>-1.5306364765999947E-2</v>
      </c>
    </row>
    <row r="219" spans="1:36" x14ac:dyDescent="0.3">
      <c r="A219" s="3">
        <v>44811</v>
      </c>
      <c r="B219">
        <v>2.7045699999999999</v>
      </c>
      <c r="C219">
        <v>2.8358759999999998</v>
      </c>
      <c r="D219">
        <v>2.2799999999999998</v>
      </c>
      <c r="E219">
        <v>2.6833999999999998</v>
      </c>
      <c r="F219">
        <f t="shared" si="83"/>
        <v>2.50257</v>
      </c>
      <c r="G219">
        <v>353.9</v>
      </c>
      <c r="H219">
        <f t="shared" si="84"/>
        <v>0.33372406072833333</v>
      </c>
      <c r="I219">
        <f t="shared" si="85"/>
        <v>1.5084994153319999</v>
      </c>
      <c r="J219">
        <f t="shared" si="86"/>
        <v>0.31042092539499999</v>
      </c>
      <c r="K219" s="4">
        <f t="shared" si="87"/>
        <v>1.1747753546036666</v>
      </c>
      <c r="L219" s="4">
        <f t="shared" si="88"/>
        <v>-2.3303135333333336E-2</v>
      </c>
      <c r="M219">
        <v>242.77</v>
      </c>
      <c r="N219">
        <f t="shared" si="89"/>
        <v>0.22892961351516666</v>
      </c>
      <c r="O219">
        <f t="shared" si="90"/>
        <v>1.0348075814076001</v>
      </c>
      <c r="P219">
        <f t="shared" si="91"/>
        <v>0.21294401824850001</v>
      </c>
      <c r="Q219" s="4">
        <f t="shared" si="92"/>
        <v>0.80587796789243349</v>
      </c>
      <c r="R219" s="4">
        <f t="shared" si="93"/>
        <v>-1.5985595266666652E-2</v>
      </c>
      <c r="S219">
        <v>335.35</v>
      </c>
      <c r="T219">
        <f t="shared" si="94"/>
        <v>0.31623160148416668</v>
      </c>
      <c r="U219">
        <f t="shared" si="95"/>
        <v>1.4294300054580003</v>
      </c>
      <c r="V219">
        <f t="shared" si="96"/>
        <v>0.29414992181750005</v>
      </c>
      <c r="W219" s="4">
        <f t="shared" si="97"/>
        <v>1.1131984039738336</v>
      </c>
      <c r="X219" s="4">
        <f t="shared" si="98"/>
        <v>-2.2081679666666632E-2</v>
      </c>
      <c r="Y219">
        <v>252.57</v>
      </c>
      <c r="Z219">
        <f t="shared" si="99"/>
        <v>0.2381709127385</v>
      </c>
      <c r="AA219">
        <f t="shared" si="100"/>
        <v>1.0765800998316</v>
      </c>
      <c r="AB219">
        <f t="shared" si="101"/>
        <v>0.22154002013849999</v>
      </c>
      <c r="AC219" s="4">
        <f t="shared" si="102"/>
        <v>0.83840918709309997</v>
      </c>
      <c r="AD219" s="4">
        <f t="shared" si="103"/>
        <v>-1.6630892600000002E-2</v>
      </c>
      <c r="AE219">
        <v>226.02</v>
      </c>
      <c r="AF219">
        <f t="shared" si="78"/>
        <v>0.213134535761</v>
      </c>
      <c r="AG219">
        <f t="shared" si="79"/>
        <v>0.96341067491760013</v>
      </c>
      <c r="AH219">
        <f t="shared" si="80"/>
        <v>0.19825187216099999</v>
      </c>
      <c r="AI219">
        <f t="shared" si="81"/>
        <v>0.75027613915660019</v>
      </c>
      <c r="AJ219" s="4">
        <f t="shared" si="82"/>
        <v>-1.4882663600000012E-2</v>
      </c>
    </row>
    <row r="220" spans="1:36" x14ac:dyDescent="0.3">
      <c r="A220" s="3">
        <v>44812</v>
      </c>
      <c r="B220">
        <v>2.7564299999999999</v>
      </c>
      <c r="C220">
        <v>2.9020199999999998</v>
      </c>
      <c r="D220">
        <v>2.2799999999999998</v>
      </c>
      <c r="E220">
        <v>2.7475000000000001</v>
      </c>
      <c r="F220">
        <f t="shared" si="83"/>
        <v>2.5379299999999998</v>
      </c>
      <c r="G220">
        <v>348.56</v>
      </c>
      <c r="H220">
        <f t="shared" si="84"/>
        <v>0.33227363275866661</v>
      </c>
      <c r="I220">
        <f t="shared" si="85"/>
        <v>1.5002624014559998</v>
      </c>
      <c r="J220">
        <f t="shared" si="86"/>
        <v>0.30818145602533326</v>
      </c>
      <c r="K220" s="4">
        <f t="shared" si="87"/>
        <v>1.1679887686973331</v>
      </c>
      <c r="L220" s="4">
        <f t="shared" si="88"/>
        <v>-2.4092176733333359E-2</v>
      </c>
      <c r="M220">
        <v>245.11</v>
      </c>
      <c r="N220">
        <f t="shared" si="89"/>
        <v>0.23365730469783336</v>
      </c>
      <c r="O220">
        <f t="shared" si="90"/>
        <v>1.054995745986</v>
      </c>
      <c r="P220">
        <f t="shared" si="91"/>
        <v>0.21671550575616663</v>
      </c>
      <c r="Q220" s="4">
        <f t="shared" si="92"/>
        <v>0.82133844128816658</v>
      </c>
      <c r="R220" s="4">
        <f t="shared" si="93"/>
        <v>-1.6941798941666725E-2</v>
      </c>
      <c r="S220">
        <v>331.21</v>
      </c>
      <c r="T220">
        <f t="shared" si="94"/>
        <v>0.31573430659283325</v>
      </c>
      <c r="U220">
        <f t="shared" si="95"/>
        <v>1.4255850068459999</v>
      </c>
      <c r="V220">
        <f t="shared" si="96"/>
        <v>0.29284134740116663</v>
      </c>
      <c r="W220" s="4">
        <f t="shared" si="97"/>
        <v>1.1098507002531666</v>
      </c>
      <c r="X220" s="4">
        <f t="shared" si="98"/>
        <v>-2.2892959191666618E-2</v>
      </c>
      <c r="Y220">
        <v>259.61</v>
      </c>
      <c r="Z220">
        <f t="shared" si="99"/>
        <v>0.24747979630616665</v>
      </c>
      <c r="AA220">
        <f t="shared" si="100"/>
        <v>1.1174062486860001</v>
      </c>
      <c r="AB220">
        <f t="shared" si="101"/>
        <v>0.2295357694478333</v>
      </c>
      <c r="AC220" s="4">
        <f t="shared" si="102"/>
        <v>0.86992645237983346</v>
      </c>
      <c r="AD220" s="4">
        <f t="shared" si="103"/>
        <v>-1.7944026858333351E-2</v>
      </c>
      <c r="AE220">
        <v>229.11</v>
      </c>
      <c r="AF220">
        <f t="shared" si="78"/>
        <v>0.21840490016450001</v>
      </c>
      <c r="AG220">
        <f t="shared" si="79"/>
        <v>0.98612898438599994</v>
      </c>
      <c r="AH220">
        <f t="shared" si="80"/>
        <v>0.2025690078895</v>
      </c>
      <c r="AI220">
        <f t="shared" si="81"/>
        <v>0.76772408422149996</v>
      </c>
      <c r="AJ220" s="4">
        <f t="shared" si="82"/>
        <v>-1.5835892275000013E-2</v>
      </c>
    </row>
    <row r="221" spans="1:36" x14ac:dyDescent="0.3">
      <c r="A221" s="3">
        <v>44813</v>
      </c>
      <c r="B221">
        <v>2.7731400000000002</v>
      </c>
      <c r="C221">
        <v>2.9307980000000002</v>
      </c>
      <c r="D221">
        <v>2.2799999999999998</v>
      </c>
      <c r="E221">
        <v>2.7788300000000001</v>
      </c>
      <c r="F221">
        <f t="shared" si="83"/>
        <v>2.5552199999999998</v>
      </c>
      <c r="G221">
        <v>351.97</v>
      </c>
      <c r="H221">
        <f t="shared" si="84"/>
        <v>0.33669078285033338</v>
      </c>
      <c r="I221">
        <f t="shared" si="85"/>
        <v>1.5213208953978004</v>
      </c>
      <c r="J221">
        <f t="shared" si="86"/>
        <v>0.31240339804100004</v>
      </c>
      <c r="K221" s="4">
        <f t="shared" si="87"/>
        <v>1.184630112547467</v>
      </c>
      <c r="L221" s="4">
        <f t="shared" si="88"/>
        <v>-2.4287384809333346E-2</v>
      </c>
      <c r="M221">
        <v>251.56</v>
      </c>
      <c r="N221">
        <f t="shared" si="89"/>
        <v>0.24063963784933334</v>
      </c>
      <c r="O221">
        <f t="shared" si="90"/>
        <v>1.0873184772744002</v>
      </c>
      <c r="P221">
        <f t="shared" si="91"/>
        <v>0.223280958068</v>
      </c>
      <c r="Q221" s="4">
        <f t="shared" si="92"/>
        <v>0.84667883942506683</v>
      </c>
      <c r="R221" s="4">
        <f t="shared" si="93"/>
        <v>-1.7358679781333347E-2</v>
      </c>
      <c r="S221">
        <v>335.37</v>
      </c>
      <c r="T221">
        <f t="shared" si="94"/>
        <v>0.32081139825700006</v>
      </c>
      <c r="U221">
        <f t="shared" si="95"/>
        <v>1.4495706699138002</v>
      </c>
      <c r="V221">
        <f t="shared" si="96"/>
        <v>0.29766948206099997</v>
      </c>
      <c r="W221" s="4">
        <f t="shared" si="97"/>
        <v>1.1287592716568002</v>
      </c>
      <c r="X221" s="4">
        <f t="shared" si="98"/>
        <v>-2.314191619600009E-2</v>
      </c>
      <c r="Y221">
        <v>270.06</v>
      </c>
      <c r="Z221">
        <f t="shared" si="99"/>
        <v>0.25833654236600001</v>
      </c>
      <c r="AA221">
        <f t="shared" si="100"/>
        <v>1.1672810779644003</v>
      </c>
      <c r="AB221">
        <f t="shared" si="101"/>
        <v>0.23970128611799996</v>
      </c>
      <c r="AC221" s="4">
        <f t="shared" si="102"/>
        <v>0.90894453559840027</v>
      </c>
      <c r="AD221" s="4">
        <f t="shared" si="103"/>
        <v>-1.8635256248000054E-2</v>
      </c>
      <c r="AE221">
        <v>237.31</v>
      </c>
      <c r="AF221">
        <f t="shared" si="78"/>
        <v>0.22700823842433338</v>
      </c>
      <c r="AG221">
        <f t="shared" si="79"/>
        <v>1.0257256632294003</v>
      </c>
      <c r="AH221">
        <f t="shared" si="80"/>
        <v>0.21063286754299998</v>
      </c>
      <c r="AI221">
        <f t="shared" si="81"/>
        <v>0.79871742480506691</v>
      </c>
      <c r="AJ221" s="4">
        <f t="shared" si="82"/>
        <v>-1.6375370881333395E-2</v>
      </c>
    </row>
    <row r="222" spans="1:36" x14ac:dyDescent="0.3">
      <c r="A222" s="3">
        <v>44816</v>
      </c>
      <c r="B222">
        <v>2.7834300000000001</v>
      </c>
      <c r="C222">
        <v>2.9563600000000001</v>
      </c>
      <c r="D222">
        <v>2.2799999999999998</v>
      </c>
      <c r="E222">
        <v>2.8062399999999998</v>
      </c>
      <c r="F222">
        <f t="shared" si="83"/>
        <v>2.5703399999999998</v>
      </c>
      <c r="G222">
        <v>354.06</v>
      </c>
      <c r="H222">
        <f t="shared" si="84"/>
        <v>0.33941263811700001</v>
      </c>
      <c r="I222">
        <f t="shared" si="85"/>
        <v>1.5360563116079999</v>
      </c>
      <c r="J222">
        <f t="shared" si="86"/>
        <v>0.31532020644599995</v>
      </c>
      <c r="K222" s="4">
        <f t="shared" si="87"/>
        <v>1.196643673491</v>
      </c>
      <c r="L222" s="4">
        <f t="shared" si="88"/>
        <v>-2.4092431671000059E-2</v>
      </c>
      <c r="M222">
        <v>251.98</v>
      </c>
      <c r="N222">
        <f t="shared" si="89"/>
        <v>0.24155565879433333</v>
      </c>
      <c r="O222">
        <f t="shared" si="90"/>
        <v>1.0931917454639999</v>
      </c>
      <c r="P222">
        <f t="shared" si="91"/>
        <v>0.22440938151799997</v>
      </c>
      <c r="Q222" s="4">
        <f t="shared" si="92"/>
        <v>0.85163608666966661</v>
      </c>
      <c r="R222" s="4">
        <f t="shared" si="93"/>
        <v>-1.714627727633336E-2</v>
      </c>
      <c r="S222">
        <v>337.56</v>
      </c>
      <c r="T222">
        <f t="shared" si="94"/>
        <v>0.323595238442</v>
      </c>
      <c r="U222">
        <f t="shared" si="95"/>
        <v>1.4644725994079999</v>
      </c>
      <c r="V222">
        <f t="shared" si="96"/>
        <v>0.30062556879599994</v>
      </c>
      <c r="W222" s="4">
        <f t="shared" si="97"/>
        <v>1.1408773609659999</v>
      </c>
      <c r="X222" s="4">
        <f t="shared" si="98"/>
        <v>-2.2969669646000057E-2</v>
      </c>
      <c r="Y222">
        <v>272.98</v>
      </c>
      <c r="Z222">
        <f t="shared" si="99"/>
        <v>0.26168689474433338</v>
      </c>
      <c r="AA222">
        <f t="shared" si="100"/>
        <v>1.1842982882640001</v>
      </c>
      <c r="AB222">
        <f t="shared" si="101"/>
        <v>0.243111647618</v>
      </c>
      <c r="AC222" s="4">
        <f t="shared" si="102"/>
        <v>0.9226113935196667</v>
      </c>
      <c r="AD222" s="4">
        <f t="shared" si="103"/>
        <v>-1.8575247126333377E-2</v>
      </c>
      <c r="AE222">
        <v>240.23</v>
      </c>
      <c r="AF222">
        <f t="shared" si="78"/>
        <v>0.23029175296516669</v>
      </c>
      <c r="AG222">
        <f t="shared" si="79"/>
        <v>1.0422154655639999</v>
      </c>
      <c r="AH222">
        <f t="shared" si="80"/>
        <v>0.21394501834299998</v>
      </c>
      <c r="AI222">
        <f t="shared" si="81"/>
        <v>0.81192371259883322</v>
      </c>
      <c r="AJ222" s="4">
        <f t="shared" si="82"/>
        <v>-1.6346734622166709E-2</v>
      </c>
    </row>
    <row r="223" spans="1:36" x14ac:dyDescent="0.3">
      <c r="A223" s="3">
        <v>44817</v>
      </c>
      <c r="B223">
        <v>2.8177099999999999</v>
      </c>
      <c r="C223">
        <v>2.9897960000000001</v>
      </c>
      <c r="D223">
        <v>2.2799999999999998</v>
      </c>
      <c r="E223">
        <v>2.84538</v>
      </c>
      <c r="F223">
        <f t="shared" si="83"/>
        <v>2.5919300000000001</v>
      </c>
      <c r="G223">
        <v>348.13</v>
      </c>
      <c r="H223">
        <f t="shared" si="84"/>
        <v>0.33609484998950001</v>
      </c>
      <c r="I223">
        <f t="shared" si="85"/>
        <v>1.5176628063324</v>
      </c>
      <c r="J223">
        <f t="shared" si="86"/>
        <v>0.31152974119516658</v>
      </c>
      <c r="K223" s="4">
        <f t="shared" si="87"/>
        <v>1.1815679563429</v>
      </c>
      <c r="L223" s="4">
        <f t="shared" si="88"/>
        <v>-2.4565108794333435E-2</v>
      </c>
      <c r="M223">
        <v>255.04</v>
      </c>
      <c r="N223">
        <f t="shared" si="89"/>
        <v>0.24622305041599998</v>
      </c>
      <c r="O223">
        <f t="shared" si="90"/>
        <v>1.1118396062592</v>
      </c>
      <c r="P223">
        <f t="shared" si="91"/>
        <v>0.22822665439466663</v>
      </c>
      <c r="Q223" s="4">
        <f t="shared" si="92"/>
        <v>0.86561655584319996</v>
      </c>
      <c r="R223" s="4">
        <f t="shared" si="93"/>
        <v>-1.799639602133335E-2</v>
      </c>
      <c r="S223">
        <v>330.13</v>
      </c>
      <c r="T223">
        <f t="shared" si="94"/>
        <v>0.31871712528950003</v>
      </c>
      <c r="U223">
        <f t="shared" si="95"/>
        <v>1.4391923196923999</v>
      </c>
      <c r="V223">
        <f t="shared" si="96"/>
        <v>0.29542215109516662</v>
      </c>
      <c r="W223" s="4">
        <f t="shared" si="97"/>
        <v>1.1204751944028999</v>
      </c>
      <c r="X223" s="4">
        <f t="shared" si="98"/>
        <v>-2.3294974194333407E-2</v>
      </c>
      <c r="Y223">
        <v>274.04000000000002</v>
      </c>
      <c r="Z223">
        <f t="shared" si="99"/>
        <v>0.26456620426600003</v>
      </c>
      <c r="AA223">
        <f t="shared" si="100"/>
        <v>1.1946695643792</v>
      </c>
      <c r="AB223">
        <f t="shared" si="101"/>
        <v>0.24522911061133329</v>
      </c>
      <c r="AC223" s="4">
        <f t="shared" si="102"/>
        <v>0.93010336011320005</v>
      </c>
      <c r="AD223" s="4">
        <f t="shared" si="103"/>
        <v>-1.9337093654666737E-2</v>
      </c>
      <c r="AE223">
        <v>242.89</v>
      </c>
      <c r="AF223">
        <f t="shared" si="78"/>
        <v>0.23449308624349999</v>
      </c>
      <c r="AG223">
        <f t="shared" si="79"/>
        <v>1.0588720277771999</v>
      </c>
      <c r="AH223">
        <f t="shared" si="80"/>
        <v>0.21735403107716658</v>
      </c>
      <c r="AI223">
        <f t="shared" si="81"/>
        <v>0.82437894153369995</v>
      </c>
      <c r="AJ223" s="4">
        <f t="shared" si="82"/>
        <v>-1.7139055166333406E-2</v>
      </c>
    </row>
    <row r="224" spans="1:36" x14ac:dyDescent="0.3">
      <c r="A224" s="3">
        <v>44818</v>
      </c>
      <c r="B224">
        <v>2.9391400000000001</v>
      </c>
      <c r="C224">
        <v>3.08934</v>
      </c>
      <c r="D224">
        <v>2.27</v>
      </c>
      <c r="E224">
        <v>2.9219599999999999</v>
      </c>
      <c r="F224">
        <f t="shared" si="83"/>
        <v>2.6297000000000001</v>
      </c>
      <c r="G224">
        <v>330.89</v>
      </c>
      <c r="H224">
        <f t="shared" si="84"/>
        <v>0.32741987936233335</v>
      </c>
      <c r="I224">
        <f t="shared" si="85"/>
        <v>1.4632565299379998</v>
      </c>
      <c r="J224">
        <f t="shared" si="86"/>
        <v>0.2985809628783333</v>
      </c>
      <c r="K224" s="4">
        <f t="shared" si="87"/>
        <v>1.1358366505756665</v>
      </c>
      <c r="L224" s="4">
        <f t="shared" si="88"/>
        <v>-2.8838916484000054E-2</v>
      </c>
      <c r="M224">
        <v>263.45</v>
      </c>
      <c r="N224">
        <f t="shared" si="89"/>
        <v>0.26068713837833329</v>
      </c>
      <c r="O224">
        <f t="shared" si="90"/>
        <v>1.1650244274899999</v>
      </c>
      <c r="P224">
        <f t="shared" si="91"/>
        <v>0.23772599555833335</v>
      </c>
      <c r="Q224" s="4">
        <f t="shared" si="92"/>
        <v>0.90433728911166655</v>
      </c>
      <c r="R224" s="4">
        <f t="shared" si="93"/>
        <v>-2.2961142819999947E-2</v>
      </c>
      <c r="S224">
        <v>312.39</v>
      </c>
      <c r="T224">
        <f t="shared" si="94"/>
        <v>0.30911389317899995</v>
      </c>
      <c r="U224">
        <f t="shared" si="95"/>
        <v>1.3814461222379999</v>
      </c>
      <c r="V224">
        <f t="shared" si="96"/>
        <v>0.28188735529499998</v>
      </c>
      <c r="W224" s="4">
        <f t="shared" si="97"/>
        <v>1.0723322290590001</v>
      </c>
      <c r="X224" s="4">
        <f t="shared" si="98"/>
        <v>-2.7226537883999979E-2</v>
      </c>
      <c r="Y224">
        <v>277.7</v>
      </c>
      <c r="Z224">
        <f t="shared" si="99"/>
        <v>0.2747876953033333</v>
      </c>
      <c r="AA224">
        <f t="shared" si="100"/>
        <v>1.22804055234</v>
      </c>
      <c r="AB224">
        <f t="shared" si="101"/>
        <v>0.25058458518333332</v>
      </c>
      <c r="AC224" s="4">
        <f t="shared" si="102"/>
        <v>0.95325285703666673</v>
      </c>
      <c r="AD224" s="4">
        <f t="shared" si="103"/>
        <v>-2.4203110119999982E-2</v>
      </c>
      <c r="AE224">
        <v>249.2</v>
      </c>
      <c r="AF224">
        <f t="shared" si="78"/>
        <v>0.24658658145333331</v>
      </c>
      <c r="AG224">
        <f t="shared" si="79"/>
        <v>1.1020083026399998</v>
      </c>
      <c r="AH224">
        <f t="shared" si="80"/>
        <v>0.22486740593333332</v>
      </c>
      <c r="AI224">
        <f t="shared" si="81"/>
        <v>0.85542172118666648</v>
      </c>
      <c r="AJ224" s="4">
        <f t="shared" si="82"/>
        <v>-2.1719175519999995E-2</v>
      </c>
    </row>
    <row r="225" spans="1:36" x14ac:dyDescent="0.3">
      <c r="A225" s="3">
        <v>44819</v>
      </c>
      <c r="B225">
        <v>2.99343</v>
      </c>
      <c r="C225">
        <v>3.188984</v>
      </c>
      <c r="D225">
        <v>2.2799999999999998</v>
      </c>
      <c r="E225">
        <v>3.0184199999999999</v>
      </c>
      <c r="F225">
        <f t="shared" si="83"/>
        <v>2.6873999999999998</v>
      </c>
      <c r="G225">
        <v>313.32</v>
      </c>
      <c r="H225">
        <f t="shared" si="84"/>
        <v>0.31340781837399995</v>
      </c>
      <c r="I225">
        <f t="shared" si="85"/>
        <v>1.4052276421344001</v>
      </c>
      <c r="J225">
        <f t="shared" si="86"/>
        <v>0.28631212932000005</v>
      </c>
      <c r="K225" s="4">
        <f t="shared" si="87"/>
        <v>1.0918198237604002</v>
      </c>
      <c r="L225" s="4">
        <f t="shared" si="88"/>
        <v>-2.7095689053999894E-2</v>
      </c>
      <c r="M225">
        <v>256.62</v>
      </c>
      <c r="N225">
        <f t="shared" si="89"/>
        <v>0.25669192630899995</v>
      </c>
      <c r="O225">
        <f t="shared" si="90"/>
        <v>1.1509304146704</v>
      </c>
      <c r="P225">
        <f t="shared" si="91"/>
        <v>0.23449961262000002</v>
      </c>
      <c r="Q225" s="4">
        <f t="shared" si="92"/>
        <v>0.89423848836140007</v>
      </c>
      <c r="R225" s="4">
        <f t="shared" si="93"/>
        <v>-2.2192313688999932E-2</v>
      </c>
      <c r="S225">
        <v>296.52</v>
      </c>
      <c r="T225">
        <f t="shared" si="94"/>
        <v>0.29660310961399994</v>
      </c>
      <c r="U225">
        <f t="shared" si="95"/>
        <v>1.3298803154784</v>
      </c>
      <c r="V225">
        <f t="shared" si="96"/>
        <v>0.27096027251999999</v>
      </c>
      <c r="W225" s="4">
        <f t="shared" si="97"/>
        <v>1.0332772058644002</v>
      </c>
      <c r="X225" s="4">
        <f t="shared" si="98"/>
        <v>-2.5642837093999948E-2</v>
      </c>
      <c r="Y225">
        <v>266.87</v>
      </c>
      <c r="Z225">
        <f t="shared" si="99"/>
        <v>0.26694479921316661</v>
      </c>
      <c r="AA225">
        <f t="shared" si="100"/>
        <v>1.1969012538504</v>
      </c>
      <c r="AB225">
        <f t="shared" si="101"/>
        <v>0.24386607287000006</v>
      </c>
      <c r="AC225" s="4">
        <f t="shared" si="102"/>
        <v>0.92995645463723342</v>
      </c>
      <c r="AD225" s="4">
        <f t="shared" si="103"/>
        <v>-2.3078726343166545E-2</v>
      </c>
      <c r="AE225">
        <v>238.37</v>
      </c>
      <c r="AF225">
        <f t="shared" si="78"/>
        <v>0.23843681113816662</v>
      </c>
      <c r="AG225">
        <f t="shared" si="79"/>
        <v>1.0690798961304002</v>
      </c>
      <c r="AH225">
        <f t="shared" si="80"/>
        <v>0.21782274437000002</v>
      </c>
      <c r="AI225">
        <f t="shared" si="81"/>
        <v>0.8306430849922336</v>
      </c>
      <c r="AJ225" s="4">
        <f t="shared" si="82"/>
        <v>-2.06140667681666E-2</v>
      </c>
    </row>
    <row r="226" spans="1:36" x14ac:dyDescent="0.3">
      <c r="A226" s="3">
        <v>44820</v>
      </c>
      <c r="B226">
        <v>3.0138600000000002</v>
      </c>
      <c r="C226">
        <v>3.1932999999999998</v>
      </c>
      <c r="D226">
        <v>2.27</v>
      </c>
      <c r="E226">
        <v>3.0243799999999998</v>
      </c>
      <c r="F226">
        <f t="shared" si="83"/>
        <v>2.68621</v>
      </c>
      <c r="G226">
        <v>310.60000000000002</v>
      </c>
      <c r="H226">
        <f t="shared" si="84"/>
        <v>0.31194559167333336</v>
      </c>
      <c r="I226">
        <f t="shared" si="85"/>
        <v>1.3938730974000002</v>
      </c>
      <c r="J226">
        <f t="shared" si="86"/>
        <v>0.28375328382333331</v>
      </c>
      <c r="K226" s="4">
        <f t="shared" si="87"/>
        <v>1.0819275057266668</v>
      </c>
      <c r="L226" s="4">
        <f t="shared" si="88"/>
        <v>-2.8192307850000042E-2</v>
      </c>
      <c r="M226">
        <v>255.32</v>
      </c>
      <c r="N226">
        <f t="shared" si="89"/>
        <v>0.25642610581466668</v>
      </c>
      <c r="O226">
        <f t="shared" si="90"/>
        <v>1.1457942022799998</v>
      </c>
      <c r="P226">
        <f t="shared" si="91"/>
        <v>0.23325141154466661</v>
      </c>
      <c r="Q226" s="4">
        <f t="shared" si="92"/>
        <v>0.88936809646533321</v>
      </c>
      <c r="R226" s="4">
        <f t="shared" si="93"/>
        <v>-2.3174694270000074E-2</v>
      </c>
      <c r="S226">
        <v>292</v>
      </c>
      <c r="T226">
        <f t="shared" si="94"/>
        <v>0.29326501213333334</v>
      </c>
      <c r="U226">
        <f t="shared" si="95"/>
        <v>1.310402268</v>
      </c>
      <c r="V226">
        <f t="shared" si="96"/>
        <v>0.2667609751333333</v>
      </c>
      <c r="W226" s="4">
        <f t="shared" si="97"/>
        <v>1.0171372558666667</v>
      </c>
      <c r="X226" s="4">
        <f t="shared" si="98"/>
        <v>-2.6504037000000036E-2</v>
      </c>
      <c r="Y226">
        <v>266.32</v>
      </c>
      <c r="Z226">
        <f t="shared" si="99"/>
        <v>0.2674737603813333</v>
      </c>
      <c r="AA226">
        <f t="shared" si="100"/>
        <v>1.19515867128</v>
      </c>
      <c r="AB226">
        <f t="shared" si="101"/>
        <v>0.24330062636133329</v>
      </c>
      <c r="AC226" s="4">
        <f t="shared" si="102"/>
        <v>0.92768491089866667</v>
      </c>
      <c r="AD226" s="4">
        <f t="shared" si="103"/>
        <v>-2.4173134020000014E-2</v>
      </c>
      <c r="AE226">
        <v>237.82</v>
      </c>
      <c r="AF226">
        <f t="shared" si="78"/>
        <v>0.23885029173133332</v>
      </c>
      <c r="AG226">
        <f t="shared" si="79"/>
        <v>1.0672598197800001</v>
      </c>
      <c r="AH226">
        <f t="shared" si="80"/>
        <v>0.21726402433633329</v>
      </c>
      <c r="AI226">
        <f t="shared" si="81"/>
        <v>0.82840952804866674</v>
      </c>
      <c r="AJ226" s="4">
        <f t="shared" si="82"/>
        <v>-2.1586267395000025E-2</v>
      </c>
    </row>
    <row r="227" spans="1:36" x14ac:dyDescent="0.3">
      <c r="A227" s="3">
        <v>44824</v>
      </c>
      <c r="B227">
        <v>3.05186</v>
      </c>
      <c r="C227">
        <v>3.2411099999999999</v>
      </c>
      <c r="D227">
        <v>2.2599999999999998</v>
      </c>
      <c r="E227">
        <v>3.0755499999999998</v>
      </c>
      <c r="F227">
        <f t="shared" si="83"/>
        <v>2.7099600000000001</v>
      </c>
      <c r="G227">
        <v>330.47</v>
      </c>
      <c r="H227">
        <f t="shared" si="84"/>
        <v>0.33439231538300002</v>
      </c>
      <c r="I227">
        <f t="shared" si="85"/>
        <v>1.492997134671</v>
      </c>
      <c r="J227">
        <f t="shared" si="86"/>
        <v>0.30346247143800004</v>
      </c>
      <c r="K227" s="4">
        <f t="shared" si="87"/>
        <v>1.1586048192880001</v>
      </c>
      <c r="L227" s="4">
        <f t="shared" si="88"/>
        <v>-3.092984394499998E-2</v>
      </c>
      <c r="M227">
        <v>256.77999999999997</v>
      </c>
      <c r="N227">
        <f t="shared" si="89"/>
        <v>0.25982769614199996</v>
      </c>
      <c r="O227">
        <f t="shared" si="90"/>
        <v>1.1600805042539999</v>
      </c>
      <c r="P227">
        <f t="shared" si="91"/>
        <v>0.23579475721199997</v>
      </c>
      <c r="Q227" s="4">
        <f t="shared" si="92"/>
        <v>0.90025280811199992</v>
      </c>
      <c r="R227" s="4">
        <f t="shared" si="93"/>
        <v>-2.4032938929999997E-2</v>
      </c>
      <c r="S227">
        <v>324.97000000000003</v>
      </c>
      <c r="T227">
        <f t="shared" si="94"/>
        <v>0.32882703643300004</v>
      </c>
      <c r="U227">
        <f t="shared" si="95"/>
        <v>1.4681492385210002</v>
      </c>
      <c r="V227">
        <f t="shared" si="96"/>
        <v>0.29841195673800003</v>
      </c>
      <c r="W227" s="4">
        <f t="shared" si="97"/>
        <v>1.1393222020880001</v>
      </c>
      <c r="X227" s="4">
        <f t="shared" si="98"/>
        <v>-3.0415079695000014E-2</v>
      </c>
      <c r="Y227">
        <v>270.02999999999997</v>
      </c>
      <c r="Z227">
        <f t="shared" si="99"/>
        <v>0.27323495906699996</v>
      </c>
      <c r="AA227">
        <f t="shared" si="100"/>
        <v>1.2199413449789998</v>
      </c>
      <c r="AB227">
        <f t="shared" si="101"/>
        <v>0.24796190626199996</v>
      </c>
      <c r="AC227" s="4">
        <f t="shared" si="102"/>
        <v>0.94670638591199974</v>
      </c>
      <c r="AD227" s="4">
        <f t="shared" si="103"/>
        <v>-2.5273052805000001E-2</v>
      </c>
      <c r="AE227">
        <v>242.78</v>
      </c>
      <c r="AF227">
        <f t="shared" si="78"/>
        <v>0.24566153154199999</v>
      </c>
      <c r="AG227">
        <f t="shared" si="79"/>
        <v>1.0968313140539998</v>
      </c>
      <c r="AH227">
        <f t="shared" si="80"/>
        <v>0.222938901612</v>
      </c>
      <c r="AI227">
        <f t="shared" si="81"/>
        <v>0.85116978251199982</v>
      </c>
      <c r="AJ227" s="4">
        <f t="shared" si="82"/>
        <v>-2.2722629929999988E-2</v>
      </c>
    </row>
    <row r="228" spans="1:36" x14ac:dyDescent="0.3">
      <c r="A228" s="3">
        <v>44825</v>
      </c>
      <c r="B228">
        <v>3.0590000000000002</v>
      </c>
      <c r="C228">
        <v>3.2447759999999994</v>
      </c>
      <c r="D228">
        <v>2.25</v>
      </c>
      <c r="E228">
        <v>3.0752799999999998</v>
      </c>
      <c r="F228">
        <f t="shared" si="83"/>
        <v>2.70533</v>
      </c>
      <c r="G228">
        <v>326.38</v>
      </c>
      <c r="H228">
        <f t="shared" si="84"/>
        <v>0.33071595829999995</v>
      </c>
      <c r="I228">
        <f t="shared" si="85"/>
        <v>1.4752731362543998</v>
      </c>
      <c r="J228">
        <f t="shared" si="86"/>
        <v>0.29940701573766665</v>
      </c>
      <c r="K228" s="4">
        <f t="shared" si="87"/>
        <v>1.1445571779543999</v>
      </c>
      <c r="L228" s="4">
        <f t="shared" si="88"/>
        <v>-3.1308942562333297E-2</v>
      </c>
      <c r="M228">
        <v>259.89999999999998</v>
      </c>
      <c r="N228">
        <f t="shared" si="89"/>
        <v>0.26335277149999997</v>
      </c>
      <c r="O228">
        <f t="shared" si="90"/>
        <v>1.1747762979119998</v>
      </c>
      <c r="P228">
        <f t="shared" si="91"/>
        <v>0.23842111462166665</v>
      </c>
      <c r="Q228" s="4">
        <f t="shared" si="92"/>
        <v>0.91142352641199986</v>
      </c>
      <c r="R228" s="4">
        <f t="shared" si="93"/>
        <v>-2.4931656878333319E-2</v>
      </c>
      <c r="S228">
        <v>318.88</v>
      </c>
      <c r="T228">
        <f t="shared" si="94"/>
        <v>0.32311632079999997</v>
      </c>
      <c r="U228">
        <f t="shared" si="95"/>
        <v>1.4413723196543999</v>
      </c>
      <c r="V228">
        <f t="shared" si="96"/>
        <v>0.29252683736266666</v>
      </c>
      <c r="W228" s="4">
        <f t="shared" si="97"/>
        <v>1.1182559988544001</v>
      </c>
      <c r="X228" s="4">
        <f t="shared" si="98"/>
        <v>-3.0589483437333309E-2</v>
      </c>
      <c r="Y228">
        <v>278.64999999999998</v>
      </c>
      <c r="Z228">
        <f t="shared" si="99"/>
        <v>0.28235186524999994</v>
      </c>
      <c r="AA228">
        <f t="shared" si="100"/>
        <v>1.2595283394119998</v>
      </c>
      <c r="AB228">
        <f t="shared" si="101"/>
        <v>0.25562156055916663</v>
      </c>
      <c r="AC228" s="4">
        <f t="shared" si="102"/>
        <v>0.97717647416199993</v>
      </c>
      <c r="AD228" s="4">
        <f t="shared" si="103"/>
        <v>-2.6730304690833318E-2</v>
      </c>
      <c r="AE228">
        <v>245.4</v>
      </c>
      <c r="AF228">
        <f t="shared" si="78"/>
        <v>0.24866013899999995</v>
      </c>
      <c r="AG228">
        <f t="shared" si="79"/>
        <v>1.1092347191519998</v>
      </c>
      <c r="AH228">
        <f t="shared" si="80"/>
        <v>0.22511943643000001</v>
      </c>
      <c r="AI228">
        <f t="shared" si="81"/>
        <v>0.86057458015199984</v>
      </c>
      <c r="AJ228" s="4">
        <f t="shared" si="82"/>
        <v>-2.3540702569999933E-2</v>
      </c>
    </row>
    <row r="229" spans="1:36" x14ac:dyDescent="0.3">
      <c r="A229" s="3">
        <v>44826</v>
      </c>
      <c r="B229">
        <v>3.0840000000000001</v>
      </c>
      <c r="C229">
        <v>3.2540320000000005</v>
      </c>
      <c r="D229">
        <v>2.99</v>
      </c>
      <c r="E229">
        <v>3.0636399999999999</v>
      </c>
      <c r="F229">
        <f t="shared" si="83"/>
        <v>3.0306299999999999</v>
      </c>
      <c r="G229">
        <v>333.05</v>
      </c>
      <c r="H229">
        <f t="shared" si="84"/>
        <v>0.33912594216666669</v>
      </c>
      <c r="I229">
        <f t="shared" si="85"/>
        <v>1.507364370288</v>
      </c>
      <c r="J229">
        <f t="shared" si="86"/>
        <v>0.32701345209749999</v>
      </c>
      <c r="K229" s="4">
        <f t="shared" si="87"/>
        <v>1.1682384281213332</v>
      </c>
      <c r="L229" s="4">
        <f t="shared" si="88"/>
        <v>-1.2112490069166704E-2</v>
      </c>
      <c r="M229">
        <v>260.16000000000003</v>
      </c>
      <c r="N229">
        <f t="shared" si="89"/>
        <v>0.26490618560000001</v>
      </c>
      <c r="O229">
        <f t="shared" si="90"/>
        <v>1.1774685920256001</v>
      </c>
      <c r="P229">
        <f t="shared" si="91"/>
        <v>0.25544458699200007</v>
      </c>
      <c r="Q229" s="4">
        <f t="shared" si="92"/>
        <v>0.91256240642560005</v>
      </c>
      <c r="R229" s="4">
        <f t="shared" si="93"/>
        <v>-9.4615986079999437E-3</v>
      </c>
      <c r="S229">
        <v>322.32</v>
      </c>
      <c r="T229">
        <f t="shared" si="94"/>
        <v>0.32820019119999999</v>
      </c>
      <c r="U229">
        <f t="shared" si="95"/>
        <v>1.4588010323712</v>
      </c>
      <c r="V229">
        <f t="shared" si="96"/>
        <v>0.31647793388400003</v>
      </c>
      <c r="W229" s="4">
        <f t="shared" si="97"/>
        <v>1.1306008411712001</v>
      </c>
      <c r="X229" s="4">
        <f t="shared" si="98"/>
        <v>-1.1722257315999962E-2</v>
      </c>
      <c r="Y229">
        <v>278.91000000000003</v>
      </c>
      <c r="Z229">
        <f t="shared" si="99"/>
        <v>0.28399824810000002</v>
      </c>
      <c r="AA229">
        <f t="shared" si="100"/>
        <v>1.2623299700256001</v>
      </c>
      <c r="AB229">
        <f t="shared" si="101"/>
        <v>0.27385474230450008</v>
      </c>
      <c r="AC229" s="4">
        <f t="shared" si="102"/>
        <v>0.97833172192560003</v>
      </c>
      <c r="AD229" s="4">
        <f t="shared" si="103"/>
        <v>-1.0143505795499941E-2</v>
      </c>
      <c r="AE229">
        <v>245.66</v>
      </c>
      <c r="AF229">
        <f t="shared" si="78"/>
        <v>0.25014165726666671</v>
      </c>
      <c r="AG229">
        <f t="shared" si="79"/>
        <v>1.1118424597056</v>
      </c>
      <c r="AH229">
        <f t="shared" si="80"/>
        <v>0.24120740021699999</v>
      </c>
      <c r="AI229">
        <f t="shared" si="81"/>
        <v>0.86170080243893332</v>
      </c>
      <c r="AJ229" s="4">
        <f t="shared" si="82"/>
        <v>-8.9342570496667162E-3</v>
      </c>
    </row>
    <row r="230" spans="1:36" x14ac:dyDescent="0.3">
      <c r="A230" s="3">
        <v>44827</v>
      </c>
      <c r="B230">
        <v>3.0802900000000002</v>
      </c>
      <c r="C230">
        <v>3.2267159999999997</v>
      </c>
      <c r="D230">
        <v>2.99</v>
      </c>
      <c r="E230">
        <v>3.0318399999999999</v>
      </c>
      <c r="F230">
        <f t="shared" si="83"/>
        <v>3.01308</v>
      </c>
      <c r="G230">
        <v>314</v>
      </c>
      <c r="H230">
        <f t="shared" si="84"/>
        <v>0.31949736023333331</v>
      </c>
      <c r="I230">
        <f t="shared" si="85"/>
        <v>1.4157415591199998</v>
      </c>
      <c r="J230">
        <f t="shared" si="86"/>
        <v>0.30721577880000001</v>
      </c>
      <c r="K230" s="4">
        <f t="shared" si="87"/>
        <v>1.0962441988866665</v>
      </c>
      <c r="L230" s="4">
        <f t="shared" si="88"/>
        <v>-1.22815814333333E-2</v>
      </c>
      <c r="M230">
        <v>248.31</v>
      </c>
      <c r="N230">
        <f t="shared" si="89"/>
        <v>0.25265729146349997</v>
      </c>
      <c r="O230">
        <f t="shared" si="90"/>
        <v>1.1195630144747997</v>
      </c>
      <c r="P230">
        <f t="shared" si="91"/>
        <v>0.24294506380199998</v>
      </c>
      <c r="Q230" s="4">
        <f t="shared" si="92"/>
        <v>0.86690572301129976</v>
      </c>
      <c r="R230" s="4">
        <f t="shared" si="93"/>
        <v>-9.7122276614999836E-3</v>
      </c>
      <c r="S230">
        <v>308</v>
      </c>
      <c r="T230">
        <f t="shared" si="94"/>
        <v>0.31339231513333332</v>
      </c>
      <c r="U230">
        <f t="shared" si="95"/>
        <v>1.3886891726399997</v>
      </c>
      <c r="V230">
        <f t="shared" si="96"/>
        <v>0.3013454136</v>
      </c>
      <c r="W230" s="4">
        <f t="shared" si="97"/>
        <v>1.0752968575066664</v>
      </c>
      <c r="X230" s="4">
        <f t="shared" si="98"/>
        <v>-1.2046901533333321E-2</v>
      </c>
      <c r="Y230">
        <v>265.06</v>
      </c>
      <c r="Z230">
        <f t="shared" si="99"/>
        <v>0.26970054236766661</v>
      </c>
      <c r="AA230">
        <f t="shared" si="100"/>
        <v>1.1950842600648</v>
      </c>
      <c r="AB230">
        <f t="shared" si="101"/>
        <v>0.25933316665200001</v>
      </c>
      <c r="AC230" s="4">
        <f t="shared" si="102"/>
        <v>0.92538371769713335</v>
      </c>
      <c r="AD230" s="4">
        <f t="shared" si="103"/>
        <v>-1.0367375715666594E-2</v>
      </c>
      <c r="AE230">
        <v>233.81</v>
      </c>
      <c r="AF230">
        <f t="shared" si="78"/>
        <v>0.23790343247183332</v>
      </c>
      <c r="AG230">
        <f t="shared" si="79"/>
        <v>1.0541864138147998</v>
      </c>
      <c r="AH230">
        <f t="shared" si="80"/>
        <v>0.228758347902</v>
      </c>
      <c r="AI230">
        <f t="shared" si="81"/>
        <v>0.81628298134296651</v>
      </c>
      <c r="AJ230" s="4">
        <f t="shared" si="82"/>
        <v>-9.1450845698333172E-3</v>
      </c>
    </row>
    <row r="231" spans="1:36" x14ac:dyDescent="0.3">
      <c r="A231" s="3">
        <v>44830</v>
      </c>
      <c r="B231">
        <v>3.11314</v>
      </c>
      <c r="C231">
        <v>3.2385440000000001</v>
      </c>
      <c r="D231">
        <v>2.99</v>
      </c>
      <c r="E231">
        <v>3.0354399999999999</v>
      </c>
      <c r="F231">
        <f t="shared" si="83"/>
        <v>3.0150700000000001</v>
      </c>
      <c r="G231">
        <v>303.39</v>
      </c>
      <c r="H231">
        <f t="shared" si="84"/>
        <v>0.31067826717899999</v>
      </c>
      <c r="I231">
        <f t="shared" si="85"/>
        <v>1.3701646754208001</v>
      </c>
      <c r="J231">
        <f t="shared" si="86"/>
        <v>0.29695475931449988</v>
      </c>
      <c r="K231" s="4">
        <f t="shared" si="87"/>
        <v>1.0594864082418001</v>
      </c>
      <c r="L231" s="4">
        <f t="shared" si="88"/>
        <v>-1.3723507864500106E-2</v>
      </c>
      <c r="M231">
        <v>248.13</v>
      </c>
      <c r="N231">
        <f t="shared" si="89"/>
        <v>0.25409076909299999</v>
      </c>
      <c r="O231">
        <f t="shared" si="90"/>
        <v>1.1206004183136002</v>
      </c>
      <c r="P231">
        <f t="shared" si="91"/>
        <v>0.24286688562149997</v>
      </c>
      <c r="Q231" s="4">
        <f t="shared" si="92"/>
        <v>0.86650964922060025</v>
      </c>
      <c r="R231" s="4">
        <f t="shared" si="93"/>
        <v>-1.1223883471500024E-2</v>
      </c>
      <c r="S231">
        <v>303.64</v>
      </c>
      <c r="T231">
        <f t="shared" si="94"/>
        <v>0.31093427287066666</v>
      </c>
      <c r="U231">
        <f t="shared" si="95"/>
        <v>1.3712937211008001</v>
      </c>
      <c r="V231">
        <f t="shared" si="96"/>
        <v>0.29719945653533325</v>
      </c>
      <c r="W231" s="4">
        <f t="shared" si="97"/>
        <v>1.0603594482301335</v>
      </c>
      <c r="X231" s="4">
        <f t="shared" si="98"/>
        <v>-1.3734816335333411E-2</v>
      </c>
      <c r="Y231">
        <v>266.13</v>
      </c>
      <c r="Z231">
        <f t="shared" si="99"/>
        <v>0.27252317889299998</v>
      </c>
      <c r="AA231">
        <f t="shared" si="100"/>
        <v>1.2018917072736002</v>
      </c>
      <c r="AB231">
        <f t="shared" si="101"/>
        <v>0.26048508552149996</v>
      </c>
      <c r="AC231" s="4">
        <f t="shared" si="102"/>
        <v>0.92936852838060013</v>
      </c>
      <c r="AD231" s="4">
        <f t="shared" si="103"/>
        <v>-1.2038093371500025E-2</v>
      </c>
      <c r="AE231">
        <v>234.88</v>
      </c>
      <c r="AF231">
        <f t="shared" si="78"/>
        <v>0.24052246743466665</v>
      </c>
      <c r="AG231">
        <f t="shared" si="79"/>
        <v>1.0607609972736001</v>
      </c>
      <c r="AH231">
        <f t="shared" si="80"/>
        <v>0.22989793291733326</v>
      </c>
      <c r="AI231">
        <f t="shared" si="81"/>
        <v>0.82023852983893342</v>
      </c>
      <c r="AJ231" s="4">
        <f t="shared" si="82"/>
        <v>-1.0624534517333389E-2</v>
      </c>
    </row>
    <row r="232" spans="1:36" x14ac:dyDescent="0.3">
      <c r="A232" s="3">
        <v>44831</v>
      </c>
      <c r="B232">
        <v>3.1205699999999998</v>
      </c>
      <c r="C232">
        <v>3.25393</v>
      </c>
      <c r="D232">
        <v>2.98</v>
      </c>
      <c r="E232">
        <v>3.0468500000000001</v>
      </c>
      <c r="F232">
        <f t="shared" si="83"/>
        <v>3.01688</v>
      </c>
      <c r="G232">
        <v>315.54000000000002</v>
      </c>
      <c r="H232">
        <f t="shared" si="84"/>
        <v>0.32358512879700002</v>
      </c>
      <c r="I232">
        <f t="shared" si="85"/>
        <v>1.4280948814860002</v>
      </c>
      <c r="J232">
        <f t="shared" si="86"/>
        <v>0.30896031784800004</v>
      </c>
      <c r="K232" s="4">
        <f t="shared" si="87"/>
        <v>1.1045097526890002</v>
      </c>
      <c r="L232" s="4">
        <f t="shared" si="88"/>
        <v>-1.4624810948999978E-2</v>
      </c>
      <c r="M232">
        <v>256.27</v>
      </c>
      <c r="N232">
        <f t="shared" si="89"/>
        <v>0.26280395815683327</v>
      </c>
      <c r="O232">
        <f t="shared" si="90"/>
        <v>1.1598462168929999</v>
      </c>
      <c r="P232">
        <f t="shared" si="91"/>
        <v>0.25092622379066665</v>
      </c>
      <c r="Q232" s="4">
        <f t="shared" si="92"/>
        <v>0.89704225873616661</v>
      </c>
      <c r="R232" s="4">
        <f t="shared" si="93"/>
        <v>-1.1877734366166626E-2</v>
      </c>
      <c r="S232">
        <v>332.54</v>
      </c>
      <c r="T232">
        <f t="shared" si="94"/>
        <v>0.3410185673136667</v>
      </c>
      <c r="U232">
        <f t="shared" si="95"/>
        <v>1.5050347717860002</v>
      </c>
      <c r="V232">
        <f t="shared" si="96"/>
        <v>0.32560583158133333</v>
      </c>
      <c r="W232" s="4">
        <f t="shared" si="97"/>
        <v>1.1640162044723334</v>
      </c>
      <c r="X232" s="4">
        <f t="shared" si="98"/>
        <v>-1.5412735732333371E-2</v>
      </c>
      <c r="Y232">
        <v>275.77</v>
      </c>
      <c r="Z232">
        <f t="shared" si="99"/>
        <v>0.28280113763183329</v>
      </c>
      <c r="AA232">
        <f t="shared" si="100"/>
        <v>1.2481007969429998</v>
      </c>
      <c r="AB232">
        <f t="shared" si="101"/>
        <v>0.27001960719066664</v>
      </c>
      <c r="AC232" s="4">
        <f t="shared" si="102"/>
        <v>0.96529965931116646</v>
      </c>
      <c r="AD232" s="4">
        <f t="shared" si="103"/>
        <v>-1.2781530441166644E-2</v>
      </c>
      <c r="AE232">
        <v>244.52</v>
      </c>
      <c r="AF232">
        <f t="shared" si="78"/>
        <v>0.25075437565266667</v>
      </c>
      <c r="AG232">
        <f t="shared" si="79"/>
        <v>1.1066671750679999</v>
      </c>
      <c r="AH232">
        <f t="shared" si="80"/>
        <v>0.23942123635733337</v>
      </c>
      <c r="AI232">
        <f t="shared" si="81"/>
        <v>0.85591279941533327</v>
      </c>
      <c r="AJ232" s="4">
        <f t="shared" si="82"/>
        <v>-1.1333139295333305E-2</v>
      </c>
    </row>
    <row r="233" spans="1:36" x14ac:dyDescent="0.3">
      <c r="A233" s="3">
        <v>44832</v>
      </c>
      <c r="B233">
        <v>3.1152899999999999</v>
      </c>
      <c r="C233">
        <v>3.2417339999999997</v>
      </c>
      <c r="D233">
        <v>2.98</v>
      </c>
      <c r="E233">
        <v>3.03409</v>
      </c>
      <c r="F233">
        <f t="shared" si="83"/>
        <v>3.0098400000000001</v>
      </c>
      <c r="G233">
        <v>336.47</v>
      </c>
      <c r="H233">
        <f t="shared" si="84"/>
        <v>0.34469641671616669</v>
      </c>
      <c r="I233">
        <f t="shared" si="85"/>
        <v>1.5202362035574</v>
      </c>
      <c r="J233">
        <f t="shared" si="86"/>
        <v>0.32898408085200004</v>
      </c>
      <c r="K233" s="4">
        <f t="shared" si="87"/>
        <v>1.1755397868412332</v>
      </c>
      <c r="L233" s="4">
        <f t="shared" si="88"/>
        <v>-1.5712335864166649E-2</v>
      </c>
      <c r="M233">
        <v>267.17</v>
      </c>
      <c r="N233">
        <f t="shared" si="89"/>
        <v>0.27370208831116666</v>
      </c>
      <c r="O233">
        <f t="shared" si="90"/>
        <v>1.2071254688513999</v>
      </c>
      <c r="P233">
        <f t="shared" si="91"/>
        <v>0.26122589497199999</v>
      </c>
      <c r="Q233" s="4">
        <f t="shared" si="92"/>
        <v>0.93342338054023322</v>
      </c>
      <c r="R233" s="4">
        <f t="shared" si="93"/>
        <v>-1.2476193339166664E-2</v>
      </c>
      <c r="S233">
        <v>347.47</v>
      </c>
      <c r="T233">
        <f t="shared" si="94"/>
        <v>0.35596535773283333</v>
      </c>
      <c r="U233">
        <f t="shared" si="95"/>
        <v>1.5699363201773999</v>
      </c>
      <c r="V233">
        <f t="shared" si="96"/>
        <v>0.33973934845199999</v>
      </c>
      <c r="W233" s="4">
        <f t="shared" si="97"/>
        <v>1.2139709624445665</v>
      </c>
      <c r="X233" s="4">
        <f t="shared" si="98"/>
        <v>-1.6226009280833342E-2</v>
      </c>
      <c r="Y233">
        <v>281.92</v>
      </c>
      <c r="Z233">
        <f t="shared" si="99"/>
        <v>0.28881271376533335</v>
      </c>
      <c r="AA233">
        <f t="shared" si="100"/>
        <v>1.2737688070463997</v>
      </c>
      <c r="AB233">
        <f t="shared" si="101"/>
        <v>0.27564773107199997</v>
      </c>
      <c r="AC233" s="4">
        <f t="shared" si="102"/>
        <v>0.98495609328106637</v>
      </c>
      <c r="AD233" s="4">
        <f t="shared" si="103"/>
        <v>-1.3164982693333382E-2</v>
      </c>
      <c r="AE233">
        <v>250.67</v>
      </c>
      <c r="AF233">
        <f t="shared" si="78"/>
        <v>0.25679867678616664</v>
      </c>
      <c r="AG233">
        <f t="shared" si="79"/>
        <v>1.1325752939213998</v>
      </c>
      <c r="AH233">
        <f t="shared" si="80"/>
        <v>0.24509299357199998</v>
      </c>
      <c r="AI233">
        <f t="shared" si="81"/>
        <v>0.87577661713523314</v>
      </c>
      <c r="AJ233" s="4">
        <f t="shared" si="82"/>
        <v>-1.1705683214166651E-2</v>
      </c>
    </row>
    <row r="234" spans="1:36" x14ac:dyDescent="0.3">
      <c r="A234" s="3">
        <v>44833</v>
      </c>
      <c r="B234">
        <v>3.1278600000000001</v>
      </c>
      <c r="C234">
        <v>3.2353360000000002</v>
      </c>
      <c r="D234">
        <v>2.96</v>
      </c>
      <c r="E234">
        <v>3.0196200000000002</v>
      </c>
      <c r="F234">
        <f t="shared" si="83"/>
        <v>2.9928900000000001</v>
      </c>
      <c r="G234">
        <v>328.77</v>
      </c>
      <c r="H234">
        <f t="shared" si="84"/>
        <v>0.33762779805299997</v>
      </c>
      <c r="I234">
        <f t="shared" si="85"/>
        <v>1.4841209355335998</v>
      </c>
      <c r="J234">
        <f t="shared" si="86"/>
        <v>0.32035015098449998</v>
      </c>
      <c r="K234" s="4">
        <f t="shared" si="87"/>
        <v>1.1464931374805998</v>
      </c>
      <c r="L234" s="4">
        <f t="shared" si="88"/>
        <v>-1.7277647068499991E-2</v>
      </c>
      <c r="M234">
        <v>257.77</v>
      </c>
      <c r="N234">
        <f t="shared" si="89"/>
        <v>0.26471489948633331</v>
      </c>
      <c r="O234">
        <f t="shared" si="90"/>
        <v>1.1636154562535999</v>
      </c>
      <c r="P234">
        <f t="shared" si="91"/>
        <v>0.25116847163450001</v>
      </c>
      <c r="Q234" s="4">
        <f t="shared" si="92"/>
        <v>0.89890055676726655</v>
      </c>
      <c r="R234" s="4">
        <f t="shared" si="93"/>
        <v>-1.3546427851833298E-2</v>
      </c>
      <c r="S234">
        <v>344.27</v>
      </c>
      <c r="T234">
        <f t="shared" si="94"/>
        <v>0.35354540266966666</v>
      </c>
      <c r="U234">
        <f t="shared" si="95"/>
        <v>1.5540904415735999</v>
      </c>
      <c r="V234">
        <f t="shared" si="96"/>
        <v>0.33545319365949999</v>
      </c>
      <c r="W234" s="4">
        <f t="shared" si="97"/>
        <v>1.2005450389039332</v>
      </c>
      <c r="X234" s="4">
        <f t="shared" si="98"/>
        <v>-1.8092209010166671E-2</v>
      </c>
      <c r="Y234">
        <v>272.52</v>
      </c>
      <c r="Z234">
        <f t="shared" si="99"/>
        <v>0.27986229742799995</v>
      </c>
      <c r="AA234">
        <f t="shared" si="100"/>
        <v>1.2301993410335998</v>
      </c>
      <c r="AB234">
        <f t="shared" si="101"/>
        <v>0.26554072192199996</v>
      </c>
      <c r="AC234" s="4">
        <f t="shared" si="102"/>
        <v>0.9503370436055999</v>
      </c>
      <c r="AD234" s="4">
        <f t="shared" si="103"/>
        <v>-1.4321575505999995E-2</v>
      </c>
      <c r="AE234">
        <v>241.27</v>
      </c>
      <c r="AF234">
        <f t="shared" si="78"/>
        <v>0.24777035263633332</v>
      </c>
      <c r="AG234">
        <f t="shared" si="79"/>
        <v>1.0891317885336</v>
      </c>
      <c r="AH234">
        <f t="shared" si="80"/>
        <v>0.23509103910950002</v>
      </c>
      <c r="AI234">
        <f t="shared" si="81"/>
        <v>0.84136143589726675</v>
      </c>
      <c r="AJ234" s="4">
        <f t="shared" si="82"/>
        <v>-1.2679313526833297E-2</v>
      </c>
    </row>
    <row r="235" spans="1:36" x14ac:dyDescent="0.3">
      <c r="A235" s="3">
        <v>44834</v>
      </c>
      <c r="B235">
        <v>3.1427100000000001</v>
      </c>
      <c r="C235">
        <v>3.2625459999999999</v>
      </c>
      <c r="D235">
        <v>2.98</v>
      </c>
      <c r="E235">
        <v>3.0420500000000001</v>
      </c>
      <c r="F235">
        <f t="shared" si="83"/>
        <v>3.01423</v>
      </c>
      <c r="G235">
        <v>322.91000000000003</v>
      </c>
      <c r="H235">
        <f t="shared" si="84"/>
        <v>0.33256096724316669</v>
      </c>
      <c r="I235">
        <f t="shared" si="85"/>
        <v>1.4632033681818002</v>
      </c>
      <c r="J235">
        <f t="shared" si="86"/>
        <v>0.31600692151116666</v>
      </c>
      <c r="K235" s="4">
        <f t="shared" si="87"/>
        <v>1.1306424009386336</v>
      </c>
      <c r="L235" s="4">
        <f t="shared" si="88"/>
        <v>-1.6554045732000033E-2</v>
      </c>
      <c r="M235">
        <v>253.98</v>
      </c>
      <c r="N235">
        <f t="shared" si="89"/>
        <v>0.26157082301699996</v>
      </c>
      <c r="O235">
        <f t="shared" si="90"/>
        <v>1.1508605848404001</v>
      </c>
      <c r="P235">
        <f t="shared" si="91"/>
        <v>0.24855048752099995</v>
      </c>
      <c r="Q235" s="4">
        <f t="shared" si="92"/>
        <v>0.88928976182340014</v>
      </c>
      <c r="R235" s="4">
        <f t="shared" si="93"/>
        <v>-1.3020335496000013E-2</v>
      </c>
      <c r="S235">
        <v>318.91000000000003</v>
      </c>
      <c r="T235">
        <f t="shared" si="94"/>
        <v>0.32844141730983334</v>
      </c>
      <c r="U235">
        <f t="shared" si="95"/>
        <v>1.4450781522618004</v>
      </c>
      <c r="V235">
        <f t="shared" si="96"/>
        <v>0.3120924323778333</v>
      </c>
      <c r="W235" s="4">
        <f t="shared" si="97"/>
        <v>1.116636734951967</v>
      </c>
      <c r="X235" s="4">
        <f t="shared" si="98"/>
        <v>-1.6348984932000044E-2</v>
      </c>
      <c r="Y235">
        <v>272.98</v>
      </c>
      <c r="Z235">
        <f t="shared" si="99"/>
        <v>0.28113868520033336</v>
      </c>
      <c r="AA235">
        <f t="shared" si="100"/>
        <v>1.2369553604604002</v>
      </c>
      <c r="AB235">
        <f t="shared" si="101"/>
        <v>0.26714431090433333</v>
      </c>
      <c r="AC235" s="4">
        <f t="shared" si="102"/>
        <v>0.95581667526006686</v>
      </c>
      <c r="AD235" s="4">
        <f t="shared" si="103"/>
        <v>-1.3994374296000034E-2</v>
      </c>
      <c r="AE235">
        <v>237.48</v>
      </c>
      <c r="AF235">
        <f t="shared" si="78"/>
        <v>0.24457767954199999</v>
      </c>
      <c r="AG235">
        <f t="shared" si="79"/>
        <v>1.0760940691704002</v>
      </c>
      <c r="AH235">
        <f t="shared" si="80"/>
        <v>0.23240321984599996</v>
      </c>
      <c r="AI235">
        <f t="shared" si="81"/>
        <v>0.83151638962840013</v>
      </c>
      <c r="AJ235" s="4">
        <f t="shared" si="82"/>
        <v>-1.2174459696000034E-2</v>
      </c>
    </row>
    <row r="236" spans="1:36" x14ac:dyDescent="0.3">
      <c r="A236" s="3">
        <v>44837</v>
      </c>
      <c r="B236">
        <v>3.1744300000000001</v>
      </c>
      <c r="C236">
        <v>3.3003420000000001</v>
      </c>
      <c r="D236">
        <v>3</v>
      </c>
      <c r="E236">
        <v>3.1023299999999998</v>
      </c>
      <c r="F236">
        <f t="shared" si="83"/>
        <v>3.05646</v>
      </c>
      <c r="G236">
        <v>348.91</v>
      </c>
      <c r="H236">
        <f t="shared" si="84"/>
        <v>0.36153308114116667</v>
      </c>
      <c r="I236">
        <f t="shared" si="85"/>
        <v>1.5893253351486003</v>
      </c>
      <c r="J236">
        <f t="shared" si="86"/>
        <v>0.344373437289</v>
      </c>
      <c r="K236" s="4">
        <f t="shared" si="87"/>
        <v>1.2277922540074337</v>
      </c>
      <c r="L236" s="4">
        <f t="shared" si="88"/>
        <v>-1.7159643852166673E-2</v>
      </c>
      <c r="M236">
        <v>271.54000000000002</v>
      </c>
      <c r="N236">
        <f t="shared" si="89"/>
        <v>0.28136394156966665</v>
      </c>
      <c r="O236">
        <f t="shared" si="90"/>
        <v>1.2368960520084002</v>
      </c>
      <c r="P236">
        <f t="shared" si="91"/>
        <v>0.26800940976600002</v>
      </c>
      <c r="Q236" s="4">
        <f t="shared" si="92"/>
        <v>0.95553211043873354</v>
      </c>
      <c r="R236" s="4">
        <f t="shared" si="93"/>
        <v>-1.3354531803666636E-2</v>
      </c>
      <c r="S236">
        <v>328.66</v>
      </c>
      <c r="T236">
        <f t="shared" si="94"/>
        <v>0.34055046415366669</v>
      </c>
      <c r="U236">
        <f t="shared" si="95"/>
        <v>1.4970842470836003</v>
      </c>
      <c r="V236">
        <f t="shared" si="96"/>
        <v>0.32438672981399996</v>
      </c>
      <c r="W236" s="4">
        <f t="shared" si="97"/>
        <v>1.1565337829299336</v>
      </c>
      <c r="X236" s="4">
        <f t="shared" si="98"/>
        <v>-1.6163734339666724E-2</v>
      </c>
      <c r="Y236">
        <v>290.79000000000002</v>
      </c>
      <c r="Z236">
        <f t="shared" si="99"/>
        <v>0.30131037994050003</v>
      </c>
      <c r="AA236">
        <f t="shared" si="100"/>
        <v>1.3245820246134001</v>
      </c>
      <c r="AB236">
        <f t="shared" si="101"/>
        <v>0.28700911934099999</v>
      </c>
      <c r="AC236" s="4">
        <f t="shared" si="102"/>
        <v>1.0232716446729002</v>
      </c>
      <c r="AD236" s="4">
        <f t="shared" si="103"/>
        <v>-1.4301260599500043E-2</v>
      </c>
      <c r="AE236">
        <v>261.04000000000002</v>
      </c>
      <c r="AF236">
        <f t="shared" si="78"/>
        <v>0.27048406609466669</v>
      </c>
      <c r="AG236">
        <f t="shared" si="79"/>
        <v>1.1890673396784002</v>
      </c>
      <c r="AH236">
        <f t="shared" si="80"/>
        <v>0.25764593181599998</v>
      </c>
      <c r="AI236">
        <f t="shared" si="81"/>
        <v>0.91858327358373348</v>
      </c>
      <c r="AJ236" s="4">
        <f t="shared" si="82"/>
        <v>-1.2838134278666702E-2</v>
      </c>
    </row>
    <row r="237" spans="1:36" x14ac:dyDescent="0.3">
      <c r="A237" s="3">
        <v>44838</v>
      </c>
      <c r="B237">
        <v>3.1857099999999998</v>
      </c>
      <c r="C237">
        <v>3.3097600000000003</v>
      </c>
      <c r="D237">
        <v>3.04</v>
      </c>
      <c r="E237">
        <v>3.1080399999999999</v>
      </c>
      <c r="F237">
        <f t="shared" si="83"/>
        <v>3.0775399999999999</v>
      </c>
      <c r="G237">
        <v>358.58</v>
      </c>
      <c r="H237">
        <f t="shared" si="84"/>
        <v>0.37235514354033328</v>
      </c>
      <c r="I237">
        <f t="shared" si="85"/>
        <v>1.635500878704</v>
      </c>
      <c r="J237">
        <f t="shared" si="86"/>
        <v>0.35541688215133332</v>
      </c>
      <c r="K237" s="4">
        <f t="shared" si="87"/>
        <v>1.2631457351636666</v>
      </c>
      <c r="L237" s="4">
        <f t="shared" si="88"/>
        <v>-1.6938261388999953E-2</v>
      </c>
      <c r="M237">
        <v>294.3</v>
      </c>
      <c r="N237">
        <f t="shared" si="89"/>
        <v>0.30560577484499996</v>
      </c>
      <c r="O237">
        <f t="shared" si="90"/>
        <v>1.34231666184</v>
      </c>
      <c r="P237">
        <f t="shared" si="91"/>
        <v>0.29170391102999998</v>
      </c>
      <c r="Q237" s="4">
        <f t="shared" si="92"/>
        <v>1.0367108869949999</v>
      </c>
      <c r="R237" s="4">
        <f t="shared" si="93"/>
        <v>-1.3901863814999971E-2</v>
      </c>
      <c r="S237">
        <v>348.83</v>
      </c>
      <c r="T237">
        <f t="shared" si="94"/>
        <v>0.36223058932783331</v>
      </c>
      <c r="U237">
        <f t="shared" si="95"/>
        <v>1.5910306529039999</v>
      </c>
      <c r="V237">
        <f t="shared" si="96"/>
        <v>0.34575288917633329</v>
      </c>
      <c r="W237" s="4">
        <f t="shared" si="97"/>
        <v>1.2288000635761667</v>
      </c>
      <c r="X237" s="4">
        <f t="shared" si="98"/>
        <v>-1.6477700151500019E-2</v>
      </c>
      <c r="Y237">
        <v>305.3</v>
      </c>
      <c r="Z237">
        <f t="shared" si="99"/>
        <v>0.31702834882833336</v>
      </c>
      <c r="AA237">
        <f t="shared" si="100"/>
        <v>1.39248819864</v>
      </c>
      <c r="AB237">
        <f t="shared" si="101"/>
        <v>0.30260687746333337</v>
      </c>
      <c r="AC237" s="4">
        <f t="shared" si="102"/>
        <v>1.0754598498116665</v>
      </c>
      <c r="AD237" s="4">
        <f t="shared" si="103"/>
        <v>-1.4421471364999994E-2</v>
      </c>
      <c r="AE237">
        <v>275.55</v>
      </c>
      <c r="AF237">
        <f t="shared" si="78"/>
        <v>0.28613547828250002</v>
      </c>
      <c r="AG237">
        <f t="shared" si="79"/>
        <v>1.2567969968400001</v>
      </c>
      <c r="AH237">
        <f t="shared" si="80"/>
        <v>0.27311930915499999</v>
      </c>
      <c r="AI237">
        <f t="shared" si="81"/>
        <v>0.97066151855750005</v>
      </c>
      <c r="AJ237" s="4">
        <f t="shared" si="82"/>
        <v>-1.3016169127500032E-2</v>
      </c>
    </row>
    <row r="238" spans="1:36" x14ac:dyDescent="0.3">
      <c r="A238" s="3">
        <v>44839</v>
      </c>
      <c r="B238">
        <v>3.19814</v>
      </c>
      <c r="C238">
        <v>3.341618</v>
      </c>
      <c r="D238">
        <v>3.04</v>
      </c>
      <c r="E238">
        <v>3.1257100000000002</v>
      </c>
      <c r="F238">
        <f t="shared" si="83"/>
        <v>3.0872899999999999</v>
      </c>
      <c r="G238">
        <v>369.84</v>
      </c>
      <c r="H238">
        <f t="shared" si="84"/>
        <v>0.38495946602399994</v>
      </c>
      <c r="I238">
        <f t="shared" si="85"/>
        <v>1.6942811767055999</v>
      </c>
      <c r="J238">
        <f t="shared" si="86"/>
        <v>0.36729273316399996</v>
      </c>
      <c r="K238" s="4">
        <f t="shared" si="87"/>
        <v>1.3093217106816</v>
      </c>
      <c r="L238" s="4">
        <f t="shared" si="88"/>
        <v>-1.7666732859999978E-2</v>
      </c>
      <c r="M238">
        <v>291.35000000000002</v>
      </c>
      <c r="N238">
        <f t="shared" si="89"/>
        <v>0.30326070848499997</v>
      </c>
      <c r="O238">
        <f t="shared" si="90"/>
        <v>1.334709119709</v>
      </c>
      <c r="P238">
        <f t="shared" si="91"/>
        <v>0.28934333173083332</v>
      </c>
      <c r="Q238" s="4">
        <f t="shared" si="92"/>
        <v>1.0314484112239999</v>
      </c>
      <c r="R238" s="4">
        <f t="shared" si="93"/>
        <v>-1.3917376754166655E-2</v>
      </c>
      <c r="S238">
        <v>360.94</v>
      </c>
      <c r="T238">
        <f t="shared" si="94"/>
        <v>0.37569562423399994</v>
      </c>
      <c r="U238">
        <f t="shared" si="95"/>
        <v>1.6535092145795998</v>
      </c>
      <c r="V238">
        <f t="shared" si="96"/>
        <v>0.35845403176566665</v>
      </c>
      <c r="W238" s="4">
        <f t="shared" si="97"/>
        <v>1.2778135903455998</v>
      </c>
      <c r="X238" s="4">
        <f t="shared" si="98"/>
        <v>-1.7241592468333289E-2</v>
      </c>
      <c r="Y238">
        <v>302.10000000000002</v>
      </c>
      <c r="Z238">
        <f t="shared" si="99"/>
        <v>0.31445018030999999</v>
      </c>
      <c r="AA238">
        <f t="shared" si="100"/>
        <v>1.3839561526139998</v>
      </c>
      <c r="AB238">
        <f t="shared" si="101"/>
        <v>0.30001929128500004</v>
      </c>
      <c r="AC238" s="4">
        <f t="shared" si="102"/>
        <v>1.0695059723039999</v>
      </c>
      <c r="AD238" s="4">
        <f t="shared" si="103"/>
        <v>-1.4430889024999949E-2</v>
      </c>
      <c r="AE238">
        <v>270.60000000000002</v>
      </c>
      <c r="AF238">
        <f t="shared" si="78"/>
        <v>0.28166242565999999</v>
      </c>
      <c r="AG238">
        <f t="shared" si="79"/>
        <v>1.239650893404</v>
      </c>
      <c r="AH238">
        <f t="shared" si="80"/>
        <v>0.26873624700999998</v>
      </c>
      <c r="AI238">
        <f t="shared" si="81"/>
        <v>0.95798846774400004</v>
      </c>
      <c r="AJ238" s="4">
        <f t="shared" si="82"/>
        <v>-1.2926178650000009E-2</v>
      </c>
    </row>
    <row r="239" spans="1:36" x14ac:dyDescent="0.3">
      <c r="A239" s="3">
        <v>44840</v>
      </c>
      <c r="B239">
        <v>3.3002899999999999</v>
      </c>
      <c r="C239">
        <v>3.4497499999999999</v>
      </c>
      <c r="D239">
        <v>3.05</v>
      </c>
      <c r="E239">
        <v>3.26831</v>
      </c>
      <c r="F239">
        <f t="shared" si="83"/>
        <v>3.1704500000000002</v>
      </c>
      <c r="G239">
        <v>389.99</v>
      </c>
      <c r="H239">
        <f t="shared" si="84"/>
        <v>0.41383432009149995</v>
      </c>
      <c r="I239">
        <f t="shared" si="85"/>
        <v>1.813158082575</v>
      </c>
      <c r="J239">
        <f t="shared" si="86"/>
        <v>0.39373621144083332</v>
      </c>
      <c r="K239" s="4">
        <f t="shared" si="87"/>
        <v>1.3993237624835</v>
      </c>
      <c r="L239" s="4">
        <f t="shared" si="88"/>
        <v>-2.0098108650666635E-2</v>
      </c>
      <c r="M239">
        <v>294.39</v>
      </c>
      <c r="N239">
        <f t="shared" si="89"/>
        <v>0.31238925483149993</v>
      </c>
      <c r="O239">
        <f t="shared" si="90"/>
        <v>1.368690499575</v>
      </c>
      <c r="P239">
        <f t="shared" si="91"/>
        <v>0.29721788580749997</v>
      </c>
      <c r="Q239" s="4">
        <f t="shared" si="92"/>
        <v>1.0563012447435001</v>
      </c>
      <c r="R239" s="4">
        <f t="shared" si="93"/>
        <v>-1.5171369023999959E-2</v>
      </c>
      <c r="S239">
        <v>374.99</v>
      </c>
      <c r="T239">
        <f t="shared" si="94"/>
        <v>0.39791720734149993</v>
      </c>
      <c r="U239">
        <f t="shared" si="95"/>
        <v>1.7434194450749998</v>
      </c>
      <c r="V239">
        <f t="shared" si="96"/>
        <v>0.37859212269083331</v>
      </c>
      <c r="W239" s="4">
        <f t="shared" si="97"/>
        <v>1.3455022377334998</v>
      </c>
      <c r="X239" s="4">
        <f t="shared" si="98"/>
        <v>-1.9325084650666624E-2</v>
      </c>
      <c r="Y239">
        <v>305.14</v>
      </c>
      <c r="Z239">
        <f t="shared" si="99"/>
        <v>0.32379651896899991</v>
      </c>
      <c r="AA239">
        <f t="shared" si="100"/>
        <v>1.4186698564499998</v>
      </c>
      <c r="AB239">
        <f t="shared" si="101"/>
        <v>0.30807114941166663</v>
      </c>
      <c r="AC239" s="4">
        <f t="shared" si="102"/>
        <v>1.0948733374809998</v>
      </c>
      <c r="AD239" s="4">
        <f t="shared" si="103"/>
        <v>-1.572536955733328E-2</v>
      </c>
      <c r="AE239">
        <v>273.64</v>
      </c>
      <c r="AF239">
        <f t="shared" si="78"/>
        <v>0.29037058219399992</v>
      </c>
      <c r="AG239">
        <f t="shared" si="79"/>
        <v>1.2722187176999997</v>
      </c>
      <c r="AH239">
        <f t="shared" si="80"/>
        <v>0.27626856303666664</v>
      </c>
      <c r="AI239">
        <f t="shared" si="81"/>
        <v>0.98184813550599981</v>
      </c>
      <c r="AJ239" s="4">
        <f t="shared" si="82"/>
        <v>-1.4102019157333279E-2</v>
      </c>
    </row>
    <row r="240" spans="1:36" x14ac:dyDescent="0.3">
      <c r="A240" s="3">
        <v>44841</v>
      </c>
      <c r="B240">
        <v>3.3135699999999999</v>
      </c>
      <c r="C240">
        <v>3.4600580000000001</v>
      </c>
      <c r="D240">
        <v>3.05</v>
      </c>
      <c r="E240">
        <v>3.27413</v>
      </c>
      <c r="F240">
        <f t="shared" si="83"/>
        <v>3.1736599999999999</v>
      </c>
      <c r="G240">
        <v>403.37</v>
      </c>
      <c r="H240">
        <f t="shared" si="84"/>
        <v>0.42909480746183326</v>
      </c>
      <c r="I240">
        <f t="shared" si="85"/>
        <v>1.8779844481398</v>
      </c>
      <c r="J240">
        <f t="shared" si="86"/>
        <v>0.40750154411633333</v>
      </c>
      <c r="K240" s="4">
        <f t="shared" si="87"/>
        <v>1.4488896406779668</v>
      </c>
      <c r="L240" s="4">
        <f t="shared" si="88"/>
        <v>-2.1593263345499936E-2</v>
      </c>
      <c r="M240">
        <v>296.95999999999998</v>
      </c>
      <c r="N240">
        <f t="shared" si="89"/>
        <v>0.31589853986133326</v>
      </c>
      <c r="O240">
        <f t="shared" si="90"/>
        <v>1.3825675229183998</v>
      </c>
      <c r="P240">
        <f t="shared" si="91"/>
        <v>0.30000163259733331</v>
      </c>
      <c r="Q240" s="4">
        <f t="shared" si="92"/>
        <v>1.0666689830570666</v>
      </c>
      <c r="R240" s="4">
        <f t="shared" si="93"/>
        <v>-1.5896907263999949E-2</v>
      </c>
      <c r="S240">
        <v>384.62</v>
      </c>
      <c r="T240">
        <f t="shared" si="94"/>
        <v>0.40914903152433324</v>
      </c>
      <c r="U240">
        <f t="shared" si="95"/>
        <v>1.7906893880147998</v>
      </c>
      <c r="V240">
        <f t="shared" si="96"/>
        <v>0.38855949599133333</v>
      </c>
      <c r="W240" s="4">
        <f t="shared" si="97"/>
        <v>1.3815403564904667</v>
      </c>
      <c r="X240" s="4">
        <f t="shared" si="98"/>
        <v>-2.0589535532999914E-2</v>
      </c>
      <c r="Y240">
        <v>307.95999999999998</v>
      </c>
      <c r="Z240">
        <f t="shared" si="99"/>
        <v>0.3276000617446666</v>
      </c>
      <c r="AA240">
        <f t="shared" si="100"/>
        <v>1.4337806248584</v>
      </c>
      <c r="AB240">
        <f t="shared" si="101"/>
        <v>0.31111430083066666</v>
      </c>
      <c r="AC240" s="4">
        <f t="shared" si="102"/>
        <v>1.1061805631137334</v>
      </c>
      <c r="AD240" s="4">
        <f t="shared" si="103"/>
        <v>-1.6485760913999947E-2</v>
      </c>
      <c r="AE240">
        <v>276.45999999999998</v>
      </c>
      <c r="AF240">
        <f t="shared" si="78"/>
        <v>0.29409115816966658</v>
      </c>
      <c r="AG240">
        <f t="shared" si="79"/>
        <v>1.2871249238483999</v>
      </c>
      <c r="AH240">
        <f t="shared" si="80"/>
        <v>0.27929165998066663</v>
      </c>
      <c r="AI240">
        <f t="shared" si="81"/>
        <v>0.99303376567873336</v>
      </c>
      <c r="AJ240" s="4">
        <f t="shared" si="82"/>
        <v>-1.4799498188999949E-2</v>
      </c>
    </row>
    <row r="241" spans="1:36" x14ac:dyDescent="0.3">
      <c r="A241" s="3">
        <v>44845</v>
      </c>
      <c r="B241">
        <v>3.3455699999999999</v>
      </c>
      <c r="C241">
        <v>3.4873599999999998</v>
      </c>
      <c r="D241">
        <v>3.05</v>
      </c>
      <c r="E241">
        <v>3.2894399999999999</v>
      </c>
      <c r="F241">
        <f t="shared" si="83"/>
        <v>3.1821000000000002</v>
      </c>
      <c r="G241">
        <v>395.83</v>
      </c>
      <c r="H241">
        <f t="shared" si="84"/>
        <v>0.42358614716483323</v>
      </c>
      <c r="I241">
        <f t="shared" si="85"/>
        <v>1.8496885735439998</v>
      </c>
      <c r="J241">
        <f t="shared" si="86"/>
        <v>0.40054690819499994</v>
      </c>
      <c r="K241" s="4">
        <f t="shared" si="87"/>
        <v>1.4261024263791666</v>
      </c>
      <c r="L241" s="4">
        <f t="shared" si="88"/>
        <v>-2.3039238969833287E-2</v>
      </c>
      <c r="M241">
        <v>274.48</v>
      </c>
      <c r="N241">
        <f t="shared" si="89"/>
        <v>0.2937269172973333</v>
      </c>
      <c r="O241">
        <f t="shared" si="90"/>
        <v>1.2826276928640001</v>
      </c>
      <c r="P241">
        <f t="shared" si="91"/>
        <v>0.27775084091999996</v>
      </c>
      <c r="Q241" s="4">
        <f t="shared" si="92"/>
        <v>0.98890077556666678</v>
      </c>
      <c r="R241" s="4">
        <f t="shared" si="93"/>
        <v>-1.5976076377333337E-2</v>
      </c>
      <c r="S241">
        <v>368.33</v>
      </c>
      <c r="T241">
        <f t="shared" si="94"/>
        <v>0.39415780912316656</v>
      </c>
      <c r="U241">
        <f t="shared" si="95"/>
        <v>1.7211828115439998</v>
      </c>
      <c r="V241">
        <f t="shared" si="96"/>
        <v>0.37271920444499995</v>
      </c>
      <c r="W241" s="4">
        <f t="shared" si="97"/>
        <v>1.3270250024208332</v>
      </c>
      <c r="X241" s="4">
        <f t="shared" si="98"/>
        <v>-2.1438604678166606E-2</v>
      </c>
      <c r="Y241">
        <v>292.23</v>
      </c>
      <c r="Z241">
        <f t="shared" si="99"/>
        <v>0.31272157185149996</v>
      </c>
      <c r="AA241">
        <f t="shared" si="100"/>
        <v>1.3655723210640001</v>
      </c>
      <c r="AB241">
        <f t="shared" si="101"/>
        <v>0.29571235879499996</v>
      </c>
      <c r="AC241" s="4">
        <f t="shared" si="102"/>
        <v>1.0528507492125001</v>
      </c>
      <c r="AD241" s="4">
        <f t="shared" si="103"/>
        <v>-1.7009213056499994E-2</v>
      </c>
      <c r="AE241">
        <v>260.73</v>
      </c>
      <c r="AF241">
        <f t="shared" si="78"/>
        <v>0.27901274827649997</v>
      </c>
      <c r="AG241">
        <f t="shared" si="79"/>
        <v>1.2183748118640001</v>
      </c>
      <c r="AH241">
        <f t="shared" si="80"/>
        <v>0.26383698904500003</v>
      </c>
      <c r="AI241">
        <f t="shared" si="81"/>
        <v>0.93936206358750018</v>
      </c>
      <c r="AJ241" s="4">
        <f t="shared" si="82"/>
        <v>-1.5175759231499941E-2</v>
      </c>
    </row>
    <row r="242" spans="1:36" x14ac:dyDescent="0.3">
      <c r="A242" s="3">
        <v>44846</v>
      </c>
      <c r="B242">
        <v>3.3387099999999998</v>
      </c>
      <c r="C242">
        <v>3.5122679999999997</v>
      </c>
      <c r="D242">
        <v>3.04</v>
      </c>
      <c r="E242">
        <v>3.3023799999999999</v>
      </c>
      <c r="F242">
        <f t="shared" si="83"/>
        <v>3.1847599999999998</v>
      </c>
      <c r="G242">
        <v>398.28</v>
      </c>
      <c r="H242">
        <f t="shared" si="84"/>
        <v>0.42566605806199986</v>
      </c>
      <c r="I242">
        <f t="shared" si="85"/>
        <v>1.8673870943952</v>
      </c>
      <c r="J242">
        <f t="shared" si="86"/>
        <v>0.40323622287199989</v>
      </c>
      <c r="K242" s="4">
        <f t="shared" si="87"/>
        <v>1.4417210363332003</v>
      </c>
      <c r="L242" s="4">
        <f t="shared" si="88"/>
        <v>-2.2429835189999969E-2</v>
      </c>
      <c r="M242">
        <v>280.77999999999997</v>
      </c>
      <c r="N242">
        <f t="shared" si="89"/>
        <v>0.30008666210366658</v>
      </c>
      <c r="O242">
        <f t="shared" si="90"/>
        <v>1.3164732056952</v>
      </c>
      <c r="P242">
        <f t="shared" si="91"/>
        <v>0.2842740450386666</v>
      </c>
      <c r="Q242" s="4">
        <f t="shared" si="92"/>
        <v>1.0163865435915334</v>
      </c>
      <c r="R242" s="4">
        <f t="shared" si="93"/>
        <v>-1.5812617064999979E-2</v>
      </c>
      <c r="S242">
        <v>365.78</v>
      </c>
      <c r="T242">
        <f t="shared" si="94"/>
        <v>0.39093133152033327</v>
      </c>
      <c r="U242">
        <f t="shared" si="95"/>
        <v>1.7150066570952001</v>
      </c>
      <c r="V242">
        <f t="shared" si="96"/>
        <v>0.37033179070533323</v>
      </c>
      <c r="W242" s="4">
        <f t="shared" si="97"/>
        <v>1.3240753255748667</v>
      </c>
      <c r="X242" s="4">
        <f t="shared" si="98"/>
        <v>-2.0599540815000039E-2</v>
      </c>
      <c r="Y242">
        <v>295.02999999999997</v>
      </c>
      <c r="Z242">
        <f t="shared" si="99"/>
        <v>0.3153165037411666</v>
      </c>
      <c r="AA242">
        <f t="shared" si="100"/>
        <v>1.3832861666652001</v>
      </c>
      <c r="AB242">
        <f t="shared" si="101"/>
        <v>0.29870137298866661</v>
      </c>
      <c r="AC242" s="4">
        <f t="shared" si="102"/>
        <v>1.0679696629240336</v>
      </c>
      <c r="AD242" s="4">
        <f t="shared" si="103"/>
        <v>-1.6615130752499985E-2</v>
      </c>
      <c r="AE242">
        <v>260.52999999999997</v>
      </c>
      <c r="AF242">
        <f t="shared" si="78"/>
        <v>0.27844425556616659</v>
      </c>
      <c r="AG242">
        <f t="shared" si="79"/>
        <v>1.2215284716852</v>
      </c>
      <c r="AH242">
        <f t="shared" si="80"/>
        <v>0.2637720526886666</v>
      </c>
      <c r="AI242">
        <f t="shared" si="81"/>
        <v>0.94308421611903337</v>
      </c>
      <c r="AJ242" s="4">
        <f t="shared" si="82"/>
        <v>-1.4672202877499985E-2</v>
      </c>
    </row>
    <row r="243" spans="1:36" x14ac:dyDescent="0.3">
      <c r="A243" s="3">
        <v>44847</v>
      </c>
      <c r="B243">
        <v>3.41214</v>
      </c>
      <c r="C243">
        <v>3.5708399999999996</v>
      </c>
      <c r="D243">
        <v>3.04</v>
      </c>
      <c r="E243">
        <v>3.3756599999999999</v>
      </c>
      <c r="F243">
        <f t="shared" si="83"/>
        <v>3.22519</v>
      </c>
      <c r="G243">
        <v>424.73</v>
      </c>
      <c r="H243">
        <f t="shared" si="84"/>
        <v>0.46012038656966664</v>
      </c>
      <c r="I243">
        <f t="shared" si="85"/>
        <v>2.007074017116</v>
      </c>
      <c r="J243">
        <f t="shared" si="86"/>
        <v>0.43342111549216661</v>
      </c>
      <c r="K243" s="4">
        <f t="shared" si="87"/>
        <v>1.5469536305463334</v>
      </c>
      <c r="L243" s="4">
        <f t="shared" si="88"/>
        <v>-2.6699271077500031E-2</v>
      </c>
      <c r="M243">
        <v>285.83999999999997</v>
      </c>
      <c r="N243">
        <f t="shared" si="89"/>
        <v>0.30965745602399997</v>
      </c>
      <c r="O243">
        <f t="shared" si="90"/>
        <v>1.350745266528</v>
      </c>
      <c r="P243">
        <f t="shared" si="91"/>
        <v>0.29168905340399992</v>
      </c>
      <c r="Q243" s="4">
        <f t="shared" si="92"/>
        <v>1.041087810504</v>
      </c>
      <c r="R243" s="4">
        <f t="shared" si="93"/>
        <v>-1.7968402620000046E-2</v>
      </c>
      <c r="S243">
        <v>375.48</v>
      </c>
      <c r="T243">
        <f t="shared" si="94"/>
        <v>0.40676665822799996</v>
      </c>
      <c r="U243">
        <f t="shared" si="95"/>
        <v>1.7743417040160003</v>
      </c>
      <c r="V243">
        <f t="shared" si="96"/>
        <v>0.38316332833799993</v>
      </c>
      <c r="W243" s="4">
        <f t="shared" si="97"/>
        <v>1.3675750457880005</v>
      </c>
      <c r="X243" s="4">
        <f t="shared" si="98"/>
        <v>-2.3603329890000024E-2</v>
      </c>
      <c r="Y243">
        <v>298.33999999999997</v>
      </c>
      <c r="Z243">
        <f t="shared" si="99"/>
        <v>0.32319901144066659</v>
      </c>
      <c r="AA243">
        <f t="shared" si="100"/>
        <v>1.409814381528</v>
      </c>
      <c r="AB243">
        <f t="shared" si="101"/>
        <v>0.30444483694566654</v>
      </c>
      <c r="AC243" s="4">
        <f t="shared" si="102"/>
        <v>1.0866153700873333</v>
      </c>
      <c r="AD243" s="4">
        <f t="shared" si="103"/>
        <v>-1.8754174495000053E-2</v>
      </c>
      <c r="AE243">
        <v>263.83999999999997</v>
      </c>
      <c r="AF243">
        <f t="shared" si="78"/>
        <v>0.28582431849066658</v>
      </c>
      <c r="AG243">
        <f t="shared" si="79"/>
        <v>1.2467836241279999</v>
      </c>
      <c r="AH243">
        <f t="shared" si="80"/>
        <v>0.26923887437066657</v>
      </c>
      <c r="AI243">
        <f t="shared" si="81"/>
        <v>0.96095930563733334</v>
      </c>
      <c r="AJ243" s="4">
        <f t="shared" si="82"/>
        <v>-1.6585444120000015E-2</v>
      </c>
    </row>
    <row r="244" spans="1:36" x14ac:dyDescent="0.3">
      <c r="A244" s="3">
        <v>44848</v>
      </c>
      <c r="B244">
        <v>3.4430000000000001</v>
      </c>
      <c r="C244">
        <v>3.6208119999999999</v>
      </c>
      <c r="D244">
        <v>3.04</v>
      </c>
      <c r="E244">
        <v>3.4156599999999999</v>
      </c>
      <c r="F244">
        <f t="shared" si="83"/>
        <v>3.2472599999999998</v>
      </c>
      <c r="G244">
        <v>397.77</v>
      </c>
      <c r="H244">
        <f t="shared" si="84"/>
        <v>0.43334853765000003</v>
      </c>
      <c r="I244">
        <f t="shared" si="85"/>
        <v>1.8921964882212001</v>
      </c>
      <c r="J244">
        <f t="shared" si="86"/>
        <v>0.40765056702300001</v>
      </c>
      <c r="K244" s="4">
        <f t="shared" si="87"/>
        <v>1.4588479505712</v>
      </c>
      <c r="L244" s="4">
        <f t="shared" si="88"/>
        <v>-2.5697970627000022E-2</v>
      </c>
      <c r="M244">
        <v>283.08999999999997</v>
      </c>
      <c r="N244">
        <f t="shared" si="89"/>
        <v>0.30841098504999997</v>
      </c>
      <c r="O244">
        <f t="shared" si="90"/>
        <v>1.3466624025203999</v>
      </c>
      <c r="P244">
        <f t="shared" si="91"/>
        <v>0.290121927291</v>
      </c>
      <c r="Q244" s="4">
        <f t="shared" si="92"/>
        <v>1.0382514174703998</v>
      </c>
      <c r="R244" s="4">
        <f t="shared" si="93"/>
        <v>-1.8289057758999971E-2</v>
      </c>
      <c r="S244">
        <v>359.77</v>
      </c>
      <c r="T244">
        <f t="shared" si="94"/>
        <v>0.39194962765000002</v>
      </c>
      <c r="U244">
        <f t="shared" si="95"/>
        <v>1.7114300489411998</v>
      </c>
      <c r="V244">
        <f t="shared" si="96"/>
        <v>0.36870665082299997</v>
      </c>
      <c r="W244" s="4">
        <f t="shared" si="97"/>
        <v>1.3194804212911997</v>
      </c>
      <c r="X244" s="4">
        <f t="shared" si="98"/>
        <v>-2.324297682700005E-2</v>
      </c>
      <c r="Y244">
        <v>291.54000000000002</v>
      </c>
      <c r="Z244">
        <f t="shared" si="99"/>
        <v>0.31761679530000003</v>
      </c>
      <c r="AA244">
        <f t="shared" si="100"/>
        <v>1.3868591502024001</v>
      </c>
      <c r="AB244">
        <f t="shared" si="101"/>
        <v>0.29878182444600004</v>
      </c>
      <c r="AC244" s="4">
        <f t="shared" si="102"/>
        <v>1.0692423549024002</v>
      </c>
      <c r="AD244" s="4">
        <f t="shared" si="103"/>
        <v>-1.8834970853999988E-2</v>
      </c>
      <c r="AE244">
        <v>257.04000000000002</v>
      </c>
      <c r="AF244">
        <f t="shared" si="78"/>
        <v>0.28003094280000007</v>
      </c>
      <c r="AG244">
        <f t="shared" si="79"/>
        <v>1.2227422513824</v>
      </c>
      <c r="AH244">
        <f t="shared" si="80"/>
        <v>0.26342484789600007</v>
      </c>
      <c r="AI244">
        <f t="shared" si="81"/>
        <v>0.94271130858239993</v>
      </c>
      <c r="AJ244" s="4">
        <f t="shared" si="82"/>
        <v>-1.6606094904000002E-2</v>
      </c>
    </row>
    <row r="245" spans="1:36" x14ac:dyDescent="0.3">
      <c r="A245" s="3">
        <v>44851</v>
      </c>
      <c r="B245">
        <v>3.47986</v>
      </c>
      <c r="C245">
        <v>3.6622460000000001</v>
      </c>
      <c r="D245">
        <v>3.05</v>
      </c>
      <c r="E245">
        <v>3.46705</v>
      </c>
      <c r="F245">
        <f t="shared" si="83"/>
        <v>3.2801</v>
      </c>
      <c r="G245">
        <v>404.02</v>
      </c>
      <c r="H245">
        <f t="shared" si="84"/>
        <v>0.44311118404466648</v>
      </c>
      <c r="I245">
        <f t="shared" si="85"/>
        <v>1.9324741142195998</v>
      </c>
      <c r="J245">
        <f t="shared" si="86"/>
        <v>0.41668730639666662</v>
      </c>
      <c r="K245" s="4">
        <f t="shared" si="87"/>
        <v>1.4893629301749334</v>
      </c>
      <c r="L245" s="4">
        <f t="shared" si="88"/>
        <v>-2.642387764799986E-2</v>
      </c>
      <c r="M245">
        <v>278.81</v>
      </c>
      <c r="N245">
        <f t="shared" si="89"/>
        <v>0.30578641954233327</v>
      </c>
      <c r="O245">
        <f t="shared" si="90"/>
        <v>1.3335802875738001</v>
      </c>
      <c r="P245">
        <f t="shared" si="91"/>
        <v>0.28755157639833329</v>
      </c>
      <c r="Q245" s="4">
        <f t="shared" si="92"/>
        <v>1.0277938680314669</v>
      </c>
      <c r="R245" s="4">
        <f t="shared" si="93"/>
        <v>-1.8234843143999979E-2</v>
      </c>
      <c r="S245">
        <v>360.52</v>
      </c>
      <c r="T245">
        <f t="shared" si="94"/>
        <v>0.39540231689466654</v>
      </c>
      <c r="U245">
        <f t="shared" si="95"/>
        <v>1.7244086125895999</v>
      </c>
      <c r="V245">
        <f t="shared" si="96"/>
        <v>0.37182344364666664</v>
      </c>
      <c r="W245" s="4">
        <f t="shared" si="97"/>
        <v>1.3290062956949333</v>
      </c>
      <c r="X245" s="4">
        <f t="shared" si="98"/>
        <v>-2.3578873247999899E-2</v>
      </c>
      <c r="Y245">
        <v>288.06</v>
      </c>
      <c r="Z245">
        <f t="shared" si="99"/>
        <v>0.31593140853399992</v>
      </c>
      <c r="AA245">
        <f t="shared" si="100"/>
        <v>1.3778241011387999</v>
      </c>
      <c r="AB245">
        <f t="shared" si="101"/>
        <v>0.29709159319</v>
      </c>
      <c r="AC245" s="4">
        <f t="shared" si="102"/>
        <v>1.0618926926048</v>
      </c>
      <c r="AD245" s="4">
        <f t="shared" si="103"/>
        <v>-1.8839815343999922E-2</v>
      </c>
      <c r="AE245">
        <v>253.56</v>
      </c>
      <c r="AF245">
        <f t="shared" si="78"/>
        <v>0.27809334148399995</v>
      </c>
      <c r="AG245">
        <f t="shared" si="79"/>
        <v>1.2128066343288002</v>
      </c>
      <c r="AH245">
        <f t="shared" si="80"/>
        <v>0.26150990894000004</v>
      </c>
      <c r="AI245">
        <f t="shared" si="81"/>
        <v>0.93471329284480031</v>
      </c>
      <c r="AJ245" s="4">
        <f t="shared" si="82"/>
        <v>-1.658343254399991E-2</v>
      </c>
    </row>
    <row r="246" spans="1:36" x14ac:dyDescent="0.3">
      <c r="A246" s="3">
        <v>44852</v>
      </c>
      <c r="B246">
        <v>3.4891399999999999</v>
      </c>
      <c r="C246">
        <v>3.6712100000000003</v>
      </c>
      <c r="D246">
        <v>3.04</v>
      </c>
      <c r="E246">
        <v>3.4764699999999999</v>
      </c>
      <c r="F246">
        <f t="shared" si="83"/>
        <v>3.2808099999999998</v>
      </c>
      <c r="G246">
        <v>390.85</v>
      </c>
      <c r="H246">
        <f t="shared" si="84"/>
        <v>0.42938628568499998</v>
      </c>
      <c r="I246">
        <f t="shared" si="85"/>
        <v>1.8716877449550002</v>
      </c>
      <c r="J246">
        <f t="shared" si="86"/>
        <v>0.40315942338583327</v>
      </c>
      <c r="K246" s="4">
        <f t="shared" si="87"/>
        <v>1.4423014592700003</v>
      </c>
      <c r="L246" s="4">
        <f t="shared" si="88"/>
        <v>-2.6226862299166709E-2</v>
      </c>
      <c r="M246">
        <v>262.56</v>
      </c>
      <c r="N246">
        <f t="shared" si="89"/>
        <v>0.28844739201599995</v>
      </c>
      <c r="O246">
        <f t="shared" si="90"/>
        <v>1.257337429488</v>
      </c>
      <c r="P246">
        <f t="shared" si="91"/>
        <v>0.270829060264</v>
      </c>
      <c r="Q246" s="4">
        <f t="shared" si="92"/>
        <v>0.96889003747199998</v>
      </c>
      <c r="R246" s="4">
        <f t="shared" si="93"/>
        <v>-1.7618331751999949E-2</v>
      </c>
      <c r="S246">
        <v>354.85</v>
      </c>
      <c r="T246">
        <f t="shared" si="94"/>
        <v>0.38983682608499998</v>
      </c>
      <c r="U246">
        <f t="shared" si="95"/>
        <v>1.6992923021550002</v>
      </c>
      <c r="V246">
        <f t="shared" si="96"/>
        <v>0.36602563998583332</v>
      </c>
      <c r="W246" s="4">
        <f t="shared" si="97"/>
        <v>1.3094554760700001</v>
      </c>
      <c r="X246" s="4">
        <f t="shared" si="98"/>
        <v>-2.3811186099166659E-2</v>
      </c>
      <c r="Y246">
        <v>278.56</v>
      </c>
      <c r="Z246">
        <f t="shared" si="99"/>
        <v>0.30602492961599997</v>
      </c>
      <c r="AA246">
        <f t="shared" si="100"/>
        <v>1.333957626288</v>
      </c>
      <c r="AB246">
        <f t="shared" si="101"/>
        <v>0.28733296399733327</v>
      </c>
      <c r="AC246" s="4">
        <f t="shared" si="102"/>
        <v>1.0279326966719999</v>
      </c>
      <c r="AD246" s="4">
        <f t="shared" si="103"/>
        <v>-1.8691965618666706E-2</v>
      </c>
      <c r="AE246">
        <v>244.06</v>
      </c>
      <c r="AF246">
        <f t="shared" si="78"/>
        <v>0.26812336416599997</v>
      </c>
      <c r="AG246">
        <f t="shared" si="79"/>
        <v>1.1687453269379999</v>
      </c>
      <c r="AH246">
        <f t="shared" si="80"/>
        <v>0.25174642157233329</v>
      </c>
      <c r="AI246">
        <f t="shared" si="81"/>
        <v>0.90062196277200002</v>
      </c>
      <c r="AJ246" s="4">
        <f t="shared" si="82"/>
        <v>-1.6376942593666677E-2</v>
      </c>
    </row>
    <row r="247" spans="1:36" x14ac:dyDescent="0.3">
      <c r="A247" s="3">
        <v>44853</v>
      </c>
      <c r="B247">
        <v>3.5007100000000002</v>
      </c>
      <c r="C247">
        <v>3.6893660000000001</v>
      </c>
      <c r="D247">
        <v>3.04</v>
      </c>
      <c r="E247">
        <v>3.4904700000000002</v>
      </c>
      <c r="F247">
        <f t="shared" si="83"/>
        <v>3.2885399999999998</v>
      </c>
      <c r="G247">
        <v>373.43</v>
      </c>
      <c r="H247">
        <f t="shared" si="84"/>
        <v>0.4111056576678333</v>
      </c>
      <c r="I247">
        <f t="shared" si="85"/>
        <v>1.7925389025894005</v>
      </c>
      <c r="J247">
        <f t="shared" si="86"/>
        <v>0.3857633099529999</v>
      </c>
      <c r="K247" s="4">
        <f t="shared" si="87"/>
        <v>1.3814332449215672</v>
      </c>
      <c r="L247" s="4">
        <f t="shared" si="88"/>
        <v>-2.5342347714833402E-2</v>
      </c>
      <c r="M247">
        <v>270.72000000000003</v>
      </c>
      <c r="N247">
        <f t="shared" si="89"/>
        <v>0.298033161888</v>
      </c>
      <c r="O247">
        <f t="shared" si="90"/>
        <v>1.2995103010176001</v>
      </c>
      <c r="P247">
        <f t="shared" si="91"/>
        <v>0.27966109651199994</v>
      </c>
      <c r="Q247" s="4">
        <f t="shared" si="92"/>
        <v>1.0014771391296002</v>
      </c>
      <c r="R247" s="4">
        <f t="shared" si="93"/>
        <v>-1.8372065376000057E-2</v>
      </c>
      <c r="S247">
        <v>342.93</v>
      </c>
      <c r="T247">
        <f t="shared" si="94"/>
        <v>0.37752848775949999</v>
      </c>
      <c r="U247">
        <f t="shared" si="95"/>
        <v>1.6461327848994003</v>
      </c>
      <c r="V247">
        <f t="shared" si="96"/>
        <v>0.35425598340299991</v>
      </c>
      <c r="W247" s="4">
        <f t="shared" si="97"/>
        <v>1.2686042971399003</v>
      </c>
      <c r="X247" s="4">
        <f t="shared" si="98"/>
        <v>-2.3272504356500079E-2</v>
      </c>
      <c r="Y247">
        <v>286.72000000000003</v>
      </c>
      <c r="Z247">
        <f t="shared" si="99"/>
        <v>0.31564741495466664</v>
      </c>
      <c r="AA247">
        <f t="shared" si="100"/>
        <v>1.3763135102976003</v>
      </c>
      <c r="AB247">
        <f t="shared" si="101"/>
        <v>0.29618953011199994</v>
      </c>
      <c r="AC247" s="4">
        <f t="shared" si="102"/>
        <v>1.0606660953429337</v>
      </c>
      <c r="AD247" s="4">
        <f t="shared" si="103"/>
        <v>-1.9457884842666695E-2</v>
      </c>
      <c r="AE247">
        <v>252.22</v>
      </c>
      <c r="AF247">
        <f t="shared" si="78"/>
        <v>0.27766668177966664</v>
      </c>
      <c r="AG247">
        <f t="shared" si="79"/>
        <v>1.2107065902876002</v>
      </c>
      <c r="AH247">
        <f t="shared" si="80"/>
        <v>0.26055009516199995</v>
      </c>
      <c r="AI247">
        <f t="shared" si="81"/>
        <v>0.9330399085079335</v>
      </c>
      <c r="AJ247" s="4">
        <f t="shared" si="82"/>
        <v>-1.7116586617666685E-2</v>
      </c>
    </row>
    <row r="248" spans="1:36" x14ac:dyDescent="0.3">
      <c r="A248" s="3">
        <v>44854</v>
      </c>
      <c r="B248">
        <v>3.5724300000000002</v>
      </c>
      <c r="C248">
        <v>3.7620560000000003</v>
      </c>
      <c r="D248">
        <v>3.03</v>
      </c>
      <c r="E248">
        <v>3.5784400000000001</v>
      </c>
      <c r="F248">
        <f t="shared" si="83"/>
        <v>3.3325900000000002</v>
      </c>
      <c r="G248">
        <v>350.43</v>
      </c>
      <c r="H248">
        <f t="shared" si="84"/>
        <v>0.39076984873850001</v>
      </c>
      <c r="I248">
        <f t="shared" si="85"/>
        <v>1.6981821259704004</v>
      </c>
      <c r="J248">
        <f t="shared" si="86"/>
        <v>0.36506524755049996</v>
      </c>
      <c r="K248" s="4">
        <f t="shared" si="87"/>
        <v>1.3074122772319003</v>
      </c>
      <c r="L248" s="4">
        <f t="shared" si="88"/>
        <v>-2.5704601188000054E-2</v>
      </c>
      <c r="M248">
        <v>265.02999999999997</v>
      </c>
      <c r="N248">
        <f t="shared" si="89"/>
        <v>0.29553900354183332</v>
      </c>
      <c r="O248">
        <f t="shared" si="90"/>
        <v>1.2843341290584001</v>
      </c>
      <c r="P248">
        <f t="shared" si="91"/>
        <v>0.27609862899383325</v>
      </c>
      <c r="Q248" s="4">
        <f t="shared" si="92"/>
        <v>0.98879512551656679</v>
      </c>
      <c r="R248" s="4">
        <f t="shared" si="93"/>
        <v>-1.9440374548000072E-2</v>
      </c>
      <c r="S248">
        <v>327.43</v>
      </c>
      <c r="T248">
        <f t="shared" si="94"/>
        <v>0.36512219722183337</v>
      </c>
      <c r="U248">
        <f t="shared" si="95"/>
        <v>1.5867242345304005</v>
      </c>
      <c r="V248">
        <f t="shared" si="96"/>
        <v>0.34110468283383327</v>
      </c>
      <c r="W248" s="4">
        <f t="shared" si="97"/>
        <v>1.2216020373085672</v>
      </c>
      <c r="X248" s="4">
        <f t="shared" si="98"/>
        <v>-2.4017514388000094E-2</v>
      </c>
      <c r="Y248">
        <v>287.23</v>
      </c>
      <c r="Z248">
        <f t="shared" si="99"/>
        <v>0.32029456283183333</v>
      </c>
      <c r="AA248">
        <f t="shared" si="100"/>
        <v>1.3919152242744004</v>
      </c>
      <c r="AB248">
        <f t="shared" si="101"/>
        <v>0.29922578276383333</v>
      </c>
      <c r="AC248" s="4">
        <f t="shared" si="102"/>
        <v>1.0716206614425672</v>
      </c>
      <c r="AD248" s="4">
        <f t="shared" si="103"/>
        <v>-2.1068780068000004E-2</v>
      </c>
      <c r="AE248">
        <v>248.23</v>
      </c>
      <c r="AF248">
        <f t="shared" ref="AF248:AF311" si="104">(2.05+B248)/36000*17*AE248*0.42</f>
        <v>0.27680506678183331</v>
      </c>
      <c r="AG248">
        <f t="shared" ref="AG248:AG311" si="105">(3.93+C248)/36000*54*AE248*0.42</f>
        <v>1.2029214083544002</v>
      </c>
      <c r="AH248">
        <f t="shared" ref="AH248:AH311" si="106">(1.92+F248)/36000*17*AE248*0.42</f>
        <v>0.25859699911383333</v>
      </c>
      <c r="AI248">
        <f t="shared" ref="AI248:AI311" si="107">AG248-AF248</f>
        <v>0.92611634157256684</v>
      </c>
      <c r="AJ248" s="4">
        <f t="shared" ref="AJ248:AJ311" si="108">AH248-AF248</f>
        <v>-1.8208067667999983E-2</v>
      </c>
    </row>
    <row r="249" spans="1:36" x14ac:dyDescent="0.3">
      <c r="A249" s="3">
        <v>44855</v>
      </c>
      <c r="B249">
        <v>3.5855700000000001</v>
      </c>
      <c r="C249">
        <v>3.7825419999999998</v>
      </c>
      <c r="D249">
        <v>3.02</v>
      </c>
      <c r="E249">
        <v>3.5975700000000002</v>
      </c>
      <c r="F249">
        <f t="shared" si="83"/>
        <v>3.33866</v>
      </c>
      <c r="G249">
        <v>365.73</v>
      </c>
      <c r="H249">
        <f t="shared" si="84"/>
        <v>0.4087842415265</v>
      </c>
      <c r="I249">
        <f t="shared" si="85"/>
        <v>1.7770460309657998</v>
      </c>
      <c r="J249">
        <f t="shared" si="86"/>
        <v>0.38144452815699997</v>
      </c>
      <c r="K249" s="4">
        <f t="shared" si="87"/>
        <v>1.3682617894392999</v>
      </c>
      <c r="L249" s="4">
        <f t="shared" si="88"/>
        <v>-2.7339713369500029E-2</v>
      </c>
      <c r="M249">
        <v>262.2</v>
      </c>
      <c r="N249">
        <f t="shared" si="89"/>
        <v>0.29306654670999999</v>
      </c>
      <c r="O249">
        <f t="shared" si="90"/>
        <v>1.2740039628119997</v>
      </c>
      <c r="P249">
        <f t="shared" si="91"/>
        <v>0.27346609597999993</v>
      </c>
      <c r="Q249" s="4">
        <f t="shared" si="92"/>
        <v>0.98093741610199969</v>
      </c>
      <c r="R249" s="4">
        <f t="shared" si="93"/>
        <v>-1.9600450730000052E-2</v>
      </c>
      <c r="S249">
        <v>336.07</v>
      </c>
      <c r="T249">
        <f t="shared" si="94"/>
        <v>0.37563262529683328</v>
      </c>
      <c r="U249">
        <f t="shared" si="95"/>
        <v>1.6329310136621997</v>
      </c>
      <c r="V249">
        <f t="shared" si="96"/>
        <v>0.3505101101296666</v>
      </c>
      <c r="W249" s="4">
        <f t="shared" si="97"/>
        <v>1.2572983883653666</v>
      </c>
      <c r="X249" s="4">
        <f t="shared" si="98"/>
        <v>-2.5122515167166681E-2</v>
      </c>
      <c r="Y249">
        <v>287.95</v>
      </c>
      <c r="Z249">
        <f t="shared" si="99"/>
        <v>0.32184787233083334</v>
      </c>
      <c r="AA249">
        <f t="shared" si="100"/>
        <v>1.3991206754069998</v>
      </c>
      <c r="AB249">
        <f t="shared" si="101"/>
        <v>0.30032251082166661</v>
      </c>
      <c r="AC249" s="4">
        <f t="shared" si="102"/>
        <v>1.0772728030761665</v>
      </c>
      <c r="AD249" s="4">
        <f t="shared" si="103"/>
        <v>-2.1525361509166729E-2</v>
      </c>
      <c r="AE249">
        <v>248.95</v>
      </c>
      <c r="AF249">
        <f t="shared" si="104"/>
        <v>0.27825673838083331</v>
      </c>
      <c r="AG249">
        <f t="shared" si="105"/>
        <v>1.2096235184669997</v>
      </c>
      <c r="AH249">
        <f t="shared" si="106"/>
        <v>0.25964677572166661</v>
      </c>
      <c r="AI249">
        <f t="shared" si="107"/>
        <v>0.93136678008616636</v>
      </c>
      <c r="AJ249" s="4">
        <f t="shared" si="108"/>
        <v>-1.8609962659166701E-2</v>
      </c>
    </row>
    <row r="250" spans="1:36" x14ac:dyDescent="0.3">
      <c r="A250" s="3">
        <v>44858</v>
      </c>
      <c r="B250">
        <v>3.5764300000000002</v>
      </c>
      <c r="C250">
        <v>3.7946219999999999</v>
      </c>
      <c r="D250">
        <v>3.01</v>
      </c>
      <c r="E250">
        <v>3.62737</v>
      </c>
      <c r="F250">
        <f t="shared" si="83"/>
        <v>3.3506200000000002</v>
      </c>
      <c r="G250">
        <v>357.47</v>
      </c>
      <c r="H250">
        <f t="shared" si="84"/>
        <v>0.39890385319983335</v>
      </c>
      <c r="I250">
        <f t="shared" si="85"/>
        <v>1.7396319945942003</v>
      </c>
      <c r="J250">
        <f t="shared" si="86"/>
        <v>0.37367755872766673</v>
      </c>
      <c r="K250" s="4">
        <f t="shared" si="87"/>
        <v>1.3407281413943668</v>
      </c>
      <c r="L250" s="4">
        <f t="shared" si="88"/>
        <v>-2.5226294472166622E-2</v>
      </c>
      <c r="M250">
        <v>269.02</v>
      </c>
      <c r="N250">
        <f t="shared" si="89"/>
        <v>0.30020173605566663</v>
      </c>
      <c r="O250">
        <f t="shared" si="90"/>
        <v>1.3091890205771999</v>
      </c>
      <c r="P250">
        <f t="shared" si="91"/>
        <v>0.28121726815933329</v>
      </c>
      <c r="Q250" s="4">
        <f t="shared" si="92"/>
        <v>1.0089872845215333</v>
      </c>
      <c r="R250" s="4">
        <f t="shared" si="93"/>
        <v>-1.8984467896333346E-2</v>
      </c>
      <c r="S250">
        <v>343.72</v>
      </c>
      <c r="T250">
        <f t="shared" si="94"/>
        <v>0.38356010972066668</v>
      </c>
      <c r="U250">
        <f t="shared" si="95"/>
        <v>1.6727174565192002</v>
      </c>
      <c r="V250">
        <f t="shared" si="96"/>
        <v>0.35930413876933337</v>
      </c>
      <c r="W250" s="4">
        <f t="shared" si="97"/>
        <v>1.2891573467985336</v>
      </c>
      <c r="X250" s="4">
        <f t="shared" si="98"/>
        <v>-2.4255970951333305E-2</v>
      </c>
      <c r="Y250">
        <v>292.02</v>
      </c>
      <c r="Z250">
        <f t="shared" si="99"/>
        <v>0.325867634239</v>
      </c>
      <c r="AA250">
        <f t="shared" si="100"/>
        <v>1.4211187933572</v>
      </c>
      <c r="AB250">
        <f t="shared" si="101"/>
        <v>0.30526007972599994</v>
      </c>
      <c r="AC250" s="4">
        <f t="shared" si="102"/>
        <v>1.0952511591182001</v>
      </c>
      <c r="AD250" s="4">
        <f t="shared" si="103"/>
        <v>-2.0607554513000059E-2</v>
      </c>
      <c r="AE250">
        <v>255.02</v>
      </c>
      <c r="AF250">
        <f t="shared" si="104"/>
        <v>0.28457901542233333</v>
      </c>
      <c r="AG250">
        <f t="shared" si="105"/>
        <v>1.2410578545372</v>
      </c>
      <c r="AH250">
        <f t="shared" si="106"/>
        <v>0.26658251329266669</v>
      </c>
      <c r="AI250">
        <f t="shared" si="107"/>
        <v>0.95647883911486664</v>
      </c>
      <c r="AJ250" s="4">
        <f t="shared" si="108"/>
        <v>-1.7996502129666636E-2</v>
      </c>
    </row>
    <row r="251" spans="1:36" x14ac:dyDescent="0.3">
      <c r="A251" s="3">
        <v>44859</v>
      </c>
      <c r="B251">
        <v>3.5964299999999998</v>
      </c>
      <c r="C251">
        <v>3.8092480000000002</v>
      </c>
      <c r="D251">
        <v>3.02</v>
      </c>
      <c r="E251">
        <v>3.6461399999999999</v>
      </c>
      <c r="F251">
        <f t="shared" si="83"/>
        <v>3.3654600000000001</v>
      </c>
      <c r="G251">
        <v>362.73</v>
      </c>
      <c r="H251">
        <f t="shared" si="84"/>
        <v>0.40621236152349999</v>
      </c>
      <c r="I251">
        <f t="shared" si="85"/>
        <v>1.7685721790351998</v>
      </c>
      <c r="J251">
        <f t="shared" si="86"/>
        <v>0.38024365631700008</v>
      </c>
      <c r="K251" s="4">
        <f t="shared" si="87"/>
        <v>1.3623598175116998</v>
      </c>
      <c r="L251" s="4">
        <f t="shared" si="88"/>
        <v>-2.5968705206499909E-2</v>
      </c>
      <c r="M251">
        <v>274.67</v>
      </c>
      <c r="N251">
        <f t="shared" si="89"/>
        <v>0.30759614407316666</v>
      </c>
      <c r="O251">
        <f t="shared" si="90"/>
        <v>1.3392157263408</v>
      </c>
      <c r="P251">
        <f t="shared" si="91"/>
        <v>0.28793186414300004</v>
      </c>
      <c r="Q251" s="4">
        <f t="shared" si="92"/>
        <v>1.0316195822676333</v>
      </c>
      <c r="R251" s="4">
        <f t="shared" si="93"/>
        <v>-1.9664279930166617E-2</v>
      </c>
      <c r="S251">
        <v>343.23</v>
      </c>
      <c r="T251">
        <f t="shared" si="94"/>
        <v>0.38437479349849996</v>
      </c>
      <c r="U251">
        <f t="shared" si="95"/>
        <v>1.6734955173552</v>
      </c>
      <c r="V251">
        <f t="shared" si="96"/>
        <v>0.3598021397670001</v>
      </c>
      <c r="W251" s="4">
        <f t="shared" si="97"/>
        <v>1.2891207238567</v>
      </c>
      <c r="X251" s="4">
        <f t="shared" si="98"/>
        <v>-2.4572653731499861E-2</v>
      </c>
      <c r="Y251">
        <v>294.17</v>
      </c>
      <c r="Z251">
        <f t="shared" si="99"/>
        <v>0.32943371209816663</v>
      </c>
      <c r="AA251">
        <f t="shared" si="100"/>
        <v>1.4342923880208001</v>
      </c>
      <c r="AB251">
        <f t="shared" si="101"/>
        <v>0.30837338069300008</v>
      </c>
      <c r="AC251" s="4">
        <f t="shared" si="102"/>
        <v>1.1048586759226335</v>
      </c>
      <c r="AD251" s="4">
        <f t="shared" si="103"/>
        <v>-2.1060331405166555E-2</v>
      </c>
      <c r="AE251">
        <v>257.17</v>
      </c>
      <c r="AF251">
        <f t="shared" si="104"/>
        <v>0.28799832661483332</v>
      </c>
      <c r="AG251">
        <f t="shared" si="105"/>
        <v>1.2538905171408001</v>
      </c>
      <c r="AH251">
        <f t="shared" si="106"/>
        <v>0.26958691339300006</v>
      </c>
      <c r="AI251">
        <f t="shared" si="107"/>
        <v>0.96589219052596675</v>
      </c>
      <c r="AJ251" s="4">
        <f t="shared" si="108"/>
        <v>-1.8411413221833262E-2</v>
      </c>
    </row>
    <row r="252" spans="1:36" x14ac:dyDescent="0.3">
      <c r="A252" s="3">
        <v>44860</v>
      </c>
      <c r="B252">
        <v>3.6322899999999998</v>
      </c>
      <c r="C252">
        <v>3.8320419999999995</v>
      </c>
      <c r="D252">
        <v>3.03</v>
      </c>
      <c r="E252">
        <v>3.6685300000000001</v>
      </c>
      <c r="F252">
        <f t="shared" si="83"/>
        <v>3.3822899999999998</v>
      </c>
      <c r="G252">
        <v>373.91</v>
      </c>
      <c r="H252">
        <f t="shared" si="84"/>
        <v>0.42139190235683333</v>
      </c>
      <c r="I252">
        <f t="shared" si="85"/>
        <v>1.8284522282585998</v>
      </c>
      <c r="J252">
        <f t="shared" si="86"/>
        <v>0.3932115520235</v>
      </c>
      <c r="K252" s="4">
        <f t="shared" si="87"/>
        <v>1.4070603259017664</v>
      </c>
      <c r="L252" s="4">
        <f t="shared" si="88"/>
        <v>-2.8180350333333326E-2</v>
      </c>
      <c r="M252">
        <v>280.26</v>
      </c>
      <c r="N252">
        <f t="shared" si="89"/>
        <v>0.31584952142099998</v>
      </c>
      <c r="O252">
        <f t="shared" si="90"/>
        <v>1.3704956312795997</v>
      </c>
      <c r="P252">
        <f t="shared" si="91"/>
        <v>0.29472725942099992</v>
      </c>
      <c r="Q252" s="4">
        <f t="shared" si="92"/>
        <v>1.0546461098585997</v>
      </c>
      <c r="R252" s="4">
        <f t="shared" si="93"/>
        <v>-2.1122262000000058E-2</v>
      </c>
      <c r="S252">
        <v>347.66</v>
      </c>
      <c r="T252">
        <f t="shared" si="94"/>
        <v>0.39180848004433333</v>
      </c>
      <c r="U252">
        <f t="shared" si="95"/>
        <v>1.7000874586835999</v>
      </c>
      <c r="V252">
        <f t="shared" si="96"/>
        <v>0.36560650471099998</v>
      </c>
      <c r="W252" s="4">
        <f t="shared" si="97"/>
        <v>1.3082789786392666</v>
      </c>
      <c r="X252" s="4">
        <f t="shared" si="98"/>
        <v>-2.6201975333333349E-2</v>
      </c>
      <c r="Y252">
        <v>292.76</v>
      </c>
      <c r="Z252">
        <f t="shared" si="99"/>
        <v>0.32993686537933331</v>
      </c>
      <c r="AA252">
        <f t="shared" si="100"/>
        <v>1.4316217120295998</v>
      </c>
      <c r="AB252">
        <f t="shared" si="101"/>
        <v>0.30787252004599991</v>
      </c>
      <c r="AC252" s="4">
        <f t="shared" si="102"/>
        <v>1.1016848466502664</v>
      </c>
      <c r="AD252" s="4">
        <f t="shared" si="103"/>
        <v>-2.2064345333333402E-2</v>
      </c>
      <c r="AE252">
        <v>259.76</v>
      </c>
      <c r="AF252">
        <f t="shared" si="104"/>
        <v>0.29274627732933334</v>
      </c>
      <c r="AG252">
        <f t="shared" si="105"/>
        <v>1.2702488588495997</v>
      </c>
      <c r="AH252">
        <f t="shared" si="106"/>
        <v>0.27316903199599996</v>
      </c>
      <c r="AI252">
        <f t="shared" si="107"/>
        <v>0.97750258152026637</v>
      </c>
      <c r="AJ252" s="4">
        <f t="shared" si="108"/>
        <v>-1.9577245333333382E-2</v>
      </c>
    </row>
    <row r="253" spans="1:36" x14ac:dyDescent="0.3">
      <c r="A253" s="3">
        <v>44861</v>
      </c>
      <c r="B253">
        <v>3.75386</v>
      </c>
      <c r="C253">
        <v>3.8749160000000002</v>
      </c>
      <c r="D253">
        <v>3.04</v>
      </c>
      <c r="E253">
        <v>3.72872</v>
      </c>
      <c r="F253">
        <f t="shared" si="83"/>
        <v>3.4199799999999998</v>
      </c>
      <c r="G253">
        <v>372.67</v>
      </c>
      <c r="H253">
        <f t="shared" si="84"/>
        <v>0.42898002706300004</v>
      </c>
      <c r="I253">
        <f t="shared" si="85"/>
        <v>1.8324545688036002</v>
      </c>
      <c r="J253">
        <f t="shared" si="86"/>
        <v>0.39469331874233332</v>
      </c>
      <c r="K253" s="4">
        <f t="shared" si="87"/>
        <v>1.4034745417406003</v>
      </c>
      <c r="L253" s="4">
        <f t="shared" si="88"/>
        <v>-3.4286708320666714E-2</v>
      </c>
      <c r="M253">
        <v>283.64999999999998</v>
      </c>
      <c r="N253">
        <f t="shared" si="89"/>
        <v>0.32650920298500002</v>
      </c>
      <c r="O253">
        <f t="shared" si="90"/>
        <v>1.394734586742</v>
      </c>
      <c r="P253">
        <f t="shared" si="91"/>
        <v>0.30041258985499997</v>
      </c>
      <c r="Q253" s="4">
        <f t="shared" si="92"/>
        <v>1.0682253837569999</v>
      </c>
      <c r="R253" s="4">
        <f t="shared" si="93"/>
        <v>-2.6096613130000057E-2</v>
      </c>
      <c r="S253">
        <v>348.17</v>
      </c>
      <c r="T253">
        <f t="shared" si="94"/>
        <v>0.40077810401300007</v>
      </c>
      <c r="U253">
        <f t="shared" si="95"/>
        <v>1.7119856903436004</v>
      </c>
      <c r="V253">
        <f t="shared" si="96"/>
        <v>0.36874546592566665</v>
      </c>
      <c r="W253" s="4">
        <f t="shared" si="97"/>
        <v>1.3112075863306003</v>
      </c>
      <c r="X253" s="4">
        <f t="shared" si="98"/>
        <v>-3.203263808733342E-2</v>
      </c>
      <c r="Y253">
        <v>300.64999999999998</v>
      </c>
      <c r="Z253">
        <f t="shared" si="99"/>
        <v>0.34607788428500003</v>
      </c>
      <c r="AA253">
        <f t="shared" si="100"/>
        <v>1.4783252371020001</v>
      </c>
      <c r="AB253">
        <f t="shared" si="101"/>
        <v>0.31841722242166659</v>
      </c>
      <c r="AC253" s="4">
        <f t="shared" si="102"/>
        <v>1.1322473528170001</v>
      </c>
      <c r="AD253" s="4">
        <f t="shared" si="103"/>
        <v>-2.7660661863333436E-2</v>
      </c>
      <c r="AE253">
        <v>262.39999999999998</v>
      </c>
      <c r="AF253">
        <f t="shared" si="104"/>
        <v>0.30204835136000002</v>
      </c>
      <c r="AG253">
        <f t="shared" si="105"/>
        <v>1.290246273792</v>
      </c>
      <c r="AH253">
        <f t="shared" si="106"/>
        <v>0.27790679914666661</v>
      </c>
      <c r="AI253">
        <f t="shared" si="107"/>
        <v>0.98819792243199989</v>
      </c>
      <c r="AJ253" s="4">
        <f t="shared" si="108"/>
        <v>-2.4141552213333417E-2</v>
      </c>
    </row>
    <row r="254" spans="1:36" x14ac:dyDescent="0.3">
      <c r="A254" s="3">
        <v>44862</v>
      </c>
      <c r="B254">
        <v>3.7677100000000001</v>
      </c>
      <c r="C254">
        <v>3.8817619999999997</v>
      </c>
      <c r="D254">
        <v>3.05</v>
      </c>
      <c r="E254">
        <v>3.7440099999999998</v>
      </c>
      <c r="F254">
        <f t="shared" si="83"/>
        <v>3.4329000000000001</v>
      </c>
      <c r="G254">
        <v>370.8</v>
      </c>
      <c r="H254">
        <f t="shared" si="84"/>
        <v>0.42784602882000006</v>
      </c>
      <c r="I254">
        <f t="shared" si="85"/>
        <v>1.8248588502479999</v>
      </c>
      <c r="J254">
        <f t="shared" si="86"/>
        <v>0.39366297179999998</v>
      </c>
      <c r="K254" s="4">
        <f t="shared" si="87"/>
        <v>1.3970128214279998</v>
      </c>
      <c r="L254" s="4">
        <f t="shared" si="88"/>
        <v>-3.4183057020000074E-2</v>
      </c>
      <c r="M254">
        <v>261.29000000000002</v>
      </c>
      <c r="N254">
        <f t="shared" si="89"/>
        <v>0.30148837343683338</v>
      </c>
      <c r="O254">
        <f t="shared" si="90"/>
        <v>1.2859152345774001</v>
      </c>
      <c r="P254">
        <f t="shared" si="91"/>
        <v>0.27740074946499998</v>
      </c>
      <c r="Q254" s="4">
        <f t="shared" si="92"/>
        <v>0.98442686114056666</v>
      </c>
      <c r="R254" s="4">
        <f t="shared" si="93"/>
        <v>-2.4087623971833394E-2</v>
      </c>
      <c r="S254">
        <v>343.55</v>
      </c>
      <c r="T254">
        <f t="shared" si="94"/>
        <v>0.39640373031583337</v>
      </c>
      <c r="U254">
        <f t="shared" si="95"/>
        <v>1.6907504261129997</v>
      </c>
      <c r="V254">
        <f t="shared" si="96"/>
        <v>0.36473277767500001</v>
      </c>
      <c r="W254" s="4">
        <f t="shared" si="97"/>
        <v>1.2943466957971663</v>
      </c>
      <c r="X254" s="4">
        <f t="shared" si="98"/>
        <v>-3.1670952640833361E-2</v>
      </c>
      <c r="Y254">
        <v>286.54000000000002</v>
      </c>
      <c r="Z254">
        <f t="shared" si="99"/>
        <v>0.33062298030766668</v>
      </c>
      <c r="AA254">
        <f t="shared" si="100"/>
        <v>1.4101808385924</v>
      </c>
      <c r="AB254">
        <f t="shared" si="101"/>
        <v>0.30420762659</v>
      </c>
      <c r="AC254" s="4">
        <f t="shared" si="102"/>
        <v>1.0795578582847334</v>
      </c>
      <c r="AD254" s="4">
        <f t="shared" si="103"/>
        <v>-2.6415353717666679E-2</v>
      </c>
      <c r="AE254">
        <v>248.04</v>
      </c>
      <c r="AF254">
        <f t="shared" si="104"/>
        <v>0.28619991636599995</v>
      </c>
      <c r="AG254">
        <f t="shared" si="105"/>
        <v>1.2207065512823998</v>
      </c>
      <c r="AH254">
        <f t="shared" si="106"/>
        <v>0.26333377433999999</v>
      </c>
      <c r="AI254">
        <f t="shared" si="107"/>
        <v>0.93450663491639985</v>
      </c>
      <c r="AJ254" s="4">
        <f t="shared" si="108"/>
        <v>-2.2866142025999958E-2</v>
      </c>
    </row>
    <row r="255" spans="1:36" x14ac:dyDescent="0.3">
      <c r="A255" s="3">
        <v>44865</v>
      </c>
      <c r="B255">
        <v>3.8048600000000001</v>
      </c>
      <c r="C255">
        <v>3.8998499999999998</v>
      </c>
      <c r="D255">
        <v>3.05</v>
      </c>
      <c r="E255">
        <v>3.7605900000000001</v>
      </c>
      <c r="F255">
        <f t="shared" si="83"/>
        <v>3.4420500000000001</v>
      </c>
      <c r="G255">
        <v>364.41</v>
      </c>
      <c r="H255">
        <f t="shared" si="84"/>
        <v>0.42315795729900002</v>
      </c>
      <c r="I255">
        <f t="shared" si="85"/>
        <v>1.797563652255</v>
      </c>
      <c r="J255">
        <f t="shared" si="86"/>
        <v>0.38754028703249999</v>
      </c>
      <c r="K255" s="4">
        <f t="shared" si="87"/>
        <v>1.374405694956</v>
      </c>
      <c r="L255" s="4">
        <f t="shared" si="88"/>
        <v>-3.5617670266500034E-2</v>
      </c>
      <c r="M255">
        <v>255.82</v>
      </c>
      <c r="N255">
        <f t="shared" si="89"/>
        <v>0.297061739898</v>
      </c>
      <c r="O255">
        <f t="shared" si="90"/>
        <v>1.2619103030099998</v>
      </c>
      <c r="P255">
        <f t="shared" si="91"/>
        <v>0.27205772681500001</v>
      </c>
      <c r="Q255" s="4">
        <f t="shared" si="92"/>
        <v>0.96484856311199985</v>
      </c>
      <c r="R255" s="4">
        <f t="shared" si="93"/>
        <v>-2.5004013082999987E-2</v>
      </c>
      <c r="S255">
        <v>335.16</v>
      </c>
      <c r="T255">
        <f t="shared" si="94"/>
        <v>0.38919245072400005</v>
      </c>
      <c r="U255">
        <f t="shared" si="95"/>
        <v>1.6532790913800002</v>
      </c>
      <c r="V255">
        <f t="shared" si="96"/>
        <v>0.35643369447000001</v>
      </c>
      <c r="W255" s="4">
        <f t="shared" si="97"/>
        <v>1.2640866406560001</v>
      </c>
      <c r="X255" s="4">
        <f t="shared" si="98"/>
        <v>-3.2758756254000043E-2</v>
      </c>
      <c r="Y255">
        <v>284.57</v>
      </c>
      <c r="Z255">
        <f t="shared" si="99"/>
        <v>0.33044663952299996</v>
      </c>
      <c r="AA255">
        <f t="shared" si="100"/>
        <v>1.403728461135</v>
      </c>
      <c r="AB255">
        <f t="shared" si="101"/>
        <v>0.30263258275249999</v>
      </c>
      <c r="AC255" s="4">
        <f t="shared" si="102"/>
        <v>1.0732818216120001</v>
      </c>
      <c r="AD255" s="4">
        <f t="shared" si="103"/>
        <v>-2.7814056770499973E-2</v>
      </c>
      <c r="AE255">
        <v>242.82</v>
      </c>
      <c r="AF255">
        <f t="shared" si="104"/>
        <v>0.28196595919799999</v>
      </c>
      <c r="AG255">
        <f t="shared" si="105"/>
        <v>1.19778383151</v>
      </c>
      <c r="AH255">
        <f t="shared" si="106"/>
        <v>0.25823257456499998</v>
      </c>
      <c r="AI255">
        <f t="shared" si="107"/>
        <v>0.91581787231200007</v>
      </c>
      <c r="AJ255" s="4">
        <f t="shared" si="108"/>
        <v>-2.373338463300001E-2</v>
      </c>
    </row>
    <row r="256" spans="1:36" x14ac:dyDescent="0.3">
      <c r="A256" s="3">
        <v>44866</v>
      </c>
      <c r="B256">
        <v>3.8415699999999999</v>
      </c>
      <c r="C256">
        <v>3.9281139999999999</v>
      </c>
      <c r="D256">
        <v>3.05</v>
      </c>
      <c r="E256">
        <v>3.7862499999999999</v>
      </c>
      <c r="F256">
        <f t="shared" si="83"/>
        <v>3.45621</v>
      </c>
      <c r="G256">
        <v>362.36</v>
      </c>
      <c r="H256">
        <f t="shared" si="84"/>
        <v>0.42341574553133332</v>
      </c>
      <c r="I256">
        <f t="shared" si="85"/>
        <v>1.7939036990952002</v>
      </c>
      <c r="J256">
        <f t="shared" si="86"/>
        <v>0.38637781869400001</v>
      </c>
      <c r="K256" s="4">
        <f t="shared" si="87"/>
        <v>1.3704879535638668</v>
      </c>
      <c r="L256" s="4">
        <f t="shared" si="88"/>
        <v>-3.7037926837333313E-2</v>
      </c>
      <c r="M256">
        <v>265.45</v>
      </c>
      <c r="N256">
        <f t="shared" si="89"/>
        <v>0.31017692253916662</v>
      </c>
      <c r="O256">
        <f t="shared" si="90"/>
        <v>1.3141399076189999</v>
      </c>
      <c r="P256">
        <f t="shared" si="91"/>
        <v>0.28304446399249999</v>
      </c>
      <c r="Q256" s="4">
        <f t="shared" si="92"/>
        <v>1.0039629850798333</v>
      </c>
      <c r="R256" s="4">
        <f t="shared" si="93"/>
        <v>-2.7132458546666627E-2</v>
      </c>
      <c r="S256">
        <v>333.86</v>
      </c>
      <c r="T256">
        <f t="shared" si="94"/>
        <v>0.39011364610633331</v>
      </c>
      <c r="U256">
        <f t="shared" si="95"/>
        <v>1.6528112622252</v>
      </c>
      <c r="V256">
        <f t="shared" si="96"/>
        <v>0.35598879166899999</v>
      </c>
      <c r="W256" s="4">
        <f t="shared" si="97"/>
        <v>1.2626976161188668</v>
      </c>
      <c r="X256" s="4">
        <f t="shared" si="98"/>
        <v>-3.4124854437333318E-2</v>
      </c>
      <c r="Y256">
        <v>293.2</v>
      </c>
      <c r="Z256">
        <f t="shared" si="99"/>
        <v>0.34260265092666664</v>
      </c>
      <c r="AA256">
        <f t="shared" si="100"/>
        <v>1.4515193856240001</v>
      </c>
      <c r="AB256">
        <f t="shared" si="101"/>
        <v>0.31263377977999995</v>
      </c>
      <c r="AC256" s="4">
        <f t="shared" si="102"/>
        <v>1.1089167346973334</v>
      </c>
      <c r="AD256" s="4">
        <f t="shared" si="103"/>
        <v>-2.9968871146666687E-2</v>
      </c>
      <c r="AE256">
        <v>250.95</v>
      </c>
      <c r="AF256">
        <f t="shared" si="104"/>
        <v>0.29323374914749994</v>
      </c>
      <c r="AG256">
        <f t="shared" si="105"/>
        <v>1.242356036229</v>
      </c>
      <c r="AH256">
        <f t="shared" si="106"/>
        <v>0.26758338006749999</v>
      </c>
      <c r="AI256">
        <f t="shared" si="107"/>
        <v>0.94912228708150015</v>
      </c>
      <c r="AJ256" s="4">
        <f t="shared" si="108"/>
        <v>-2.5650369079999957E-2</v>
      </c>
    </row>
    <row r="257" spans="1:36" x14ac:dyDescent="0.3">
      <c r="A257" s="3">
        <v>44867</v>
      </c>
      <c r="B257">
        <v>3.8357100000000002</v>
      </c>
      <c r="C257">
        <v>3.9355659999999997</v>
      </c>
      <c r="D257">
        <v>3.05</v>
      </c>
      <c r="E257">
        <v>3.7821500000000001</v>
      </c>
      <c r="F257">
        <f t="shared" si="83"/>
        <v>3.4539399999999998</v>
      </c>
      <c r="G257">
        <v>371.74</v>
      </c>
      <c r="H257">
        <f t="shared" si="84"/>
        <v>0.43394417735433333</v>
      </c>
      <c r="I257">
        <f t="shared" si="85"/>
        <v>1.8420856680491999</v>
      </c>
      <c r="J257">
        <f t="shared" si="86"/>
        <v>0.39621217702733325</v>
      </c>
      <c r="K257" s="4">
        <f t="shared" si="87"/>
        <v>1.4081414906948666</v>
      </c>
      <c r="L257" s="4">
        <f t="shared" si="88"/>
        <v>-3.7732000327000081E-2</v>
      </c>
      <c r="M257">
        <v>273.22000000000003</v>
      </c>
      <c r="N257">
        <f t="shared" si="89"/>
        <v>0.31893858109633333</v>
      </c>
      <c r="O257">
        <f t="shared" si="90"/>
        <v>1.3538888637875999</v>
      </c>
      <c r="P257">
        <f t="shared" si="91"/>
        <v>0.2912064642153333</v>
      </c>
      <c r="Q257" s="4">
        <f t="shared" si="92"/>
        <v>1.0349502826912667</v>
      </c>
      <c r="R257" s="4">
        <f t="shared" si="93"/>
        <v>-2.7732116881000024E-2</v>
      </c>
      <c r="S257">
        <v>342.49</v>
      </c>
      <c r="T257">
        <f t="shared" si="94"/>
        <v>0.39979970221683325</v>
      </c>
      <c r="U257">
        <f t="shared" si="95"/>
        <v>1.6971429505841997</v>
      </c>
      <c r="V257">
        <f t="shared" si="96"/>
        <v>0.36503660760233325</v>
      </c>
      <c r="W257" s="4">
        <f t="shared" si="97"/>
        <v>1.2973432483673664</v>
      </c>
      <c r="X257" s="4">
        <f t="shared" si="98"/>
        <v>-3.4763094614500001E-2</v>
      </c>
      <c r="Y257">
        <v>300.97000000000003</v>
      </c>
      <c r="Z257">
        <f t="shared" si="99"/>
        <v>0.35133205750883334</v>
      </c>
      <c r="AA257">
        <f t="shared" si="100"/>
        <v>1.4913986213826</v>
      </c>
      <c r="AB257">
        <f t="shared" si="101"/>
        <v>0.32078328649033327</v>
      </c>
      <c r="AC257" s="4">
        <f t="shared" si="102"/>
        <v>1.1400665638737668</v>
      </c>
      <c r="AD257" s="4">
        <f t="shared" si="103"/>
        <v>-3.0548771018500065E-2</v>
      </c>
      <c r="AE257">
        <v>258.72000000000003</v>
      </c>
      <c r="AF257">
        <f t="shared" si="104"/>
        <v>0.30201226008799997</v>
      </c>
      <c r="AG257">
        <f t="shared" si="105"/>
        <v>1.2820369183775999</v>
      </c>
      <c r="AH257">
        <f t="shared" si="106"/>
        <v>0.27575190843199998</v>
      </c>
      <c r="AI257">
        <f t="shared" si="107"/>
        <v>0.98002465828959995</v>
      </c>
      <c r="AJ257" s="4">
        <f t="shared" si="108"/>
        <v>-2.6260351655999992E-2</v>
      </c>
    </row>
    <row r="258" spans="1:36" x14ac:dyDescent="0.3">
      <c r="A258" s="3">
        <v>44868</v>
      </c>
      <c r="B258">
        <v>3.8465699999999998</v>
      </c>
      <c r="C258">
        <v>3.9499979999999999</v>
      </c>
      <c r="D258">
        <v>3.8</v>
      </c>
      <c r="E258">
        <v>3.7938700000000001</v>
      </c>
      <c r="F258">
        <f t="shared" si="83"/>
        <v>3.7966199999999999</v>
      </c>
      <c r="G258">
        <v>386.53</v>
      </c>
      <c r="H258">
        <f t="shared" si="84"/>
        <v>0.45204157174983328</v>
      </c>
      <c r="I258">
        <f t="shared" si="85"/>
        <v>1.9188890449721998</v>
      </c>
      <c r="J258">
        <f t="shared" si="86"/>
        <v>0.43824628383899988</v>
      </c>
      <c r="K258" s="4">
        <f t="shared" si="87"/>
        <v>1.4668474732223666</v>
      </c>
      <c r="L258" s="4">
        <f t="shared" si="88"/>
        <v>-1.3795287910833398E-2</v>
      </c>
      <c r="M258">
        <v>274.89</v>
      </c>
      <c r="N258">
        <f t="shared" si="89"/>
        <v>0.32148011191449993</v>
      </c>
      <c r="O258">
        <f t="shared" si="90"/>
        <v>1.3646635696386</v>
      </c>
      <c r="P258">
        <f t="shared" si="91"/>
        <v>0.31166926490699992</v>
      </c>
      <c r="Q258" s="4">
        <f t="shared" si="92"/>
        <v>1.0431834577241001</v>
      </c>
      <c r="R258" s="4">
        <f t="shared" si="93"/>
        <v>-9.810847007500012E-3</v>
      </c>
      <c r="S258">
        <v>358.53</v>
      </c>
      <c r="T258">
        <f t="shared" si="94"/>
        <v>0.41929595301649991</v>
      </c>
      <c r="U258">
        <f t="shared" si="95"/>
        <v>1.7798858802521997</v>
      </c>
      <c r="V258">
        <f t="shared" si="96"/>
        <v>0.4064999874389999</v>
      </c>
      <c r="W258" s="4">
        <f t="shared" si="97"/>
        <v>1.3605899272356998</v>
      </c>
      <c r="X258" s="4">
        <f t="shared" si="98"/>
        <v>-1.2795965577500013E-2</v>
      </c>
      <c r="Y258">
        <v>296.64</v>
      </c>
      <c r="Z258">
        <f t="shared" si="99"/>
        <v>0.34691644075199995</v>
      </c>
      <c r="AA258">
        <f t="shared" si="100"/>
        <v>1.4726392422335999</v>
      </c>
      <c r="AB258">
        <f t="shared" si="101"/>
        <v>0.33632933443199992</v>
      </c>
      <c r="AC258" s="4">
        <f t="shared" si="102"/>
        <v>1.1257228014815999</v>
      </c>
      <c r="AD258" s="4">
        <f t="shared" si="103"/>
        <v>-1.0587106320000039E-2</v>
      </c>
      <c r="AE258">
        <v>254.39</v>
      </c>
      <c r="AF258">
        <f t="shared" si="104"/>
        <v>0.29750564105616661</v>
      </c>
      <c r="AG258">
        <f t="shared" si="105"/>
        <v>1.2628933954685999</v>
      </c>
      <c r="AH258">
        <f t="shared" si="106"/>
        <v>0.28842644075699997</v>
      </c>
      <c r="AI258">
        <f t="shared" si="107"/>
        <v>0.9653877544124333</v>
      </c>
      <c r="AJ258" s="4">
        <f t="shared" si="108"/>
        <v>-9.0792002991666454E-3</v>
      </c>
    </row>
    <row r="259" spans="1:36" x14ac:dyDescent="0.3">
      <c r="A259" s="3">
        <v>44869</v>
      </c>
      <c r="B259">
        <v>3.8581400000000001</v>
      </c>
      <c r="C259">
        <v>3.9666079999999999</v>
      </c>
      <c r="D259">
        <v>3.8</v>
      </c>
      <c r="E259">
        <v>3.8066599999999999</v>
      </c>
      <c r="F259">
        <f t="shared" si="83"/>
        <v>3.8036699999999999</v>
      </c>
      <c r="G259">
        <v>385.98</v>
      </c>
      <c r="H259">
        <f t="shared" si="84"/>
        <v>0.452284068978</v>
      </c>
      <c r="I259">
        <f t="shared" si="85"/>
        <v>1.9201976361792001</v>
      </c>
      <c r="J259">
        <f t="shared" si="86"/>
        <v>0.43816239240900001</v>
      </c>
      <c r="K259" s="4">
        <f t="shared" si="87"/>
        <v>1.4679135672012</v>
      </c>
      <c r="L259" s="4">
        <f t="shared" si="88"/>
        <v>-1.4121676568999986E-2</v>
      </c>
      <c r="M259">
        <v>277.23</v>
      </c>
      <c r="N259">
        <f t="shared" si="89"/>
        <v>0.32485287435299998</v>
      </c>
      <c r="O259">
        <f t="shared" si="90"/>
        <v>1.3791812805792001</v>
      </c>
      <c r="P259">
        <f t="shared" si="91"/>
        <v>0.31470998509650006</v>
      </c>
      <c r="Q259" s="4">
        <f t="shared" si="92"/>
        <v>1.0543284062262002</v>
      </c>
      <c r="R259" s="4">
        <f t="shared" si="93"/>
        <v>-1.0142889256499921E-2</v>
      </c>
      <c r="S259">
        <v>358.98</v>
      </c>
      <c r="T259">
        <f t="shared" si="94"/>
        <v>0.42064597927800002</v>
      </c>
      <c r="U259">
        <f t="shared" si="95"/>
        <v>1.7858763340992003</v>
      </c>
      <c r="V259">
        <f t="shared" si="96"/>
        <v>0.40751213955900006</v>
      </c>
      <c r="W259" s="4">
        <f t="shared" si="97"/>
        <v>1.3652303548212004</v>
      </c>
      <c r="X259" s="4">
        <f t="shared" si="98"/>
        <v>-1.3133839718999951E-2</v>
      </c>
      <c r="Y259">
        <v>299.98</v>
      </c>
      <c r="Z259">
        <f t="shared" si="99"/>
        <v>0.35151089437799998</v>
      </c>
      <c r="AA259">
        <f t="shared" si="100"/>
        <v>1.4923594147392001</v>
      </c>
      <c r="AB259">
        <f t="shared" si="101"/>
        <v>0.34053566110900008</v>
      </c>
      <c r="AC259" s="4">
        <f t="shared" si="102"/>
        <v>1.1408485203612</v>
      </c>
      <c r="AD259" s="4">
        <f t="shared" si="103"/>
        <v>-1.0975233268999907E-2</v>
      </c>
      <c r="AE259">
        <v>257.73</v>
      </c>
      <c r="AF259">
        <f t="shared" si="104"/>
        <v>0.30200314290300001</v>
      </c>
      <c r="AG259">
        <f t="shared" si="105"/>
        <v>1.2821714512992002</v>
      </c>
      <c r="AH259">
        <f t="shared" si="106"/>
        <v>0.29257369137150002</v>
      </c>
      <c r="AI259">
        <f t="shared" si="107"/>
        <v>0.98016830839620017</v>
      </c>
      <c r="AJ259" s="4">
        <f t="shared" si="108"/>
        <v>-9.4294515314999883E-3</v>
      </c>
    </row>
    <row r="260" spans="1:36" x14ac:dyDescent="0.3">
      <c r="A260" s="3">
        <v>44872</v>
      </c>
      <c r="B260">
        <v>3.85514</v>
      </c>
      <c r="C260">
        <v>3.9649000000000001</v>
      </c>
      <c r="D260">
        <v>3.78</v>
      </c>
      <c r="E260">
        <v>3.80132</v>
      </c>
      <c r="F260">
        <f t="shared" ref="F260:F323" si="109">ROUND(_xlfn.FORECAST.LINEAR($F$1,D260:E260,$D$1:$E$1),5)</f>
        <v>3.79176</v>
      </c>
      <c r="G260">
        <v>369.36</v>
      </c>
      <c r="H260">
        <f t="shared" ref="H260:H323" si="110">(2.05+B260)/36000*17*G260*0.42</f>
        <v>0.43258929789599992</v>
      </c>
      <c r="I260">
        <f t="shared" ref="I260:I323" si="111">(3.93+C260)/36000*54*G260*0.42</f>
        <v>1.8371179663199999</v>
      </c>
      <c r="J260">
        <f t="shared" ref="J260:J323" si="112">(1.92+F260)/36000*17*G260*0.42</f>
        <v>0.41842297526400002</v>
      </c>
      <c r="K260" s="4">
        <f t="shared" ref="K260:K323" si="113">I260-H260</f>
        <v>1.4045286684239999</v>
      </c>
      <c r="L260" s="4">
        <f t="shared" ref="L260:L323" si="114">J260-H260</f>
        <v>-1.4166322631999906E-2</v>
      </c>
      <c r="M260">
        <v>268.56</v>
      </c>
      <c r="N260">
        <f t="shared" ref="N260:N323" si="115">(2.05+B260)/36000*17*M260*0.42</f>
        <v>0.31453373901599996</v>
      </c>
      <c r="O260">
        <f t="shared" ref="O260:O323" si="116">(3.93+C260)/36000*54*M260*0.42</f>
        <v>1.3357602367199999</v>
      </c>
      <c r="P260">
        <f t="shared" ref="P260:P323" si="117">(1.92+F260)/36000*17*M260*0.42</f>
        <v>0.30423346934400003</v>
      </c>
      <c r="Q260" s="4">
        <f t="shared" ref="Q260:Q323" si="118">O260-N260</f>
        <v>1.021226497704</v>
      </c>
      <c r="R260" s="4">
        <f t="shared" ref="R260:R323" si="119">P260-N260</f>
        <v>-1.0300269671999929E-2</v>
      </c>
      <c r="S260">
        <v>338.86</v>
      </c>
      <c r="T260">
        <f t="shared" ref="T260:T323" si="120">(2.05+B260)/36000*17*S260*0.42</f>
        <v>0.39686812184599995</v>
      </c>
      <c r="U260">
        <f t="shared" ref="U260:U323" si="121">(3.93+C260)/36000*54*S260*0.42</f>
        <v>1.68541746282</v>
      </c>
      <c r="V260">
        <f t="shared" ref="V260:V323" si="122">(1.92+F260)/36000*17*S260*0.42</f>
        <v>0.38387158706400004</v>
      </c>
      <c r="W260" s="4">
        <f t="shared" ref="W260:W323" si="123">U260-T260</f>
        <v>1.2885493409740001</v>
      </c>
      <c r="X260" s="4">
        <f t="shared" ref="X260:X323" si="124">V260-T260</f>
        <v>-1.2996534781999913E-2</v>
      </c>
      <c r="Y260">
        <v>288.31</v>
      </c>
      <c r="Z260">
        <f t="shared" ref="Z260:Z323" si="125">(2.05+B260)/36000*17*Y260*0.42</f>
        <v>0.33766466449099991</v>
      </c>
      <c r="AA260">
        <f t="shared" ref="AA260:AA323" si="126">(3.93+C260)/36000*54*Y260*0.42</f>
        <v>1.43399252997</v>
      </c>
      <c r="AB260">
        <f t="shared" ref="AB260:AB323" si="127">(1.92+F260)/36000*17*Y260*0.42</f>
        <v>0.32660690924400004</v>
      </c>
      <c r="AC260" s="4">
        <f t="shared" ref="AC260:AC323" si="128">AA260-Z260</f>
        <v>1.0963278654790001</v>
      </c>
      <c r="AD260" s="4">
        <f t="shared" ref="AD260:AD323" si="129">AB260-Z260</f>
        <v>-1.1057755246999867E-2</v>
      </c>
      <c r="AE260">
        <v>246.06</v>
      </c>
      <c r="AF260">
        <f t="shared" si="104"/>
        <v>0.28818205176599992</v>
      </c>
      <c r="AG260">
        <f t="shared" si="105"/>
        <v>1.2238500292200001</v>
      </c>
      <c r="AH260">
        <f t="shared" si="106"/>
        <v>0.27874474034399999</v>
      </c>
      <c r="AI260">
        <f t="shared" si="107"/>
        <v>0.93566797745400021</v>
      </c>
      <c r="AJ260" s="4">
        <f t="shared" si="108"/>
        <v>-9.4373114219999388E-3</v>
      </c>
    </row>
    <row r="261" spans="1:36" x14ac:dyDescent="0.3">
      <c r="A261" s="3">
        <v>44873</v>
      </c>
      <c r="B261">
        <v>3.8587099999999999</v>
      </c>
      <c r="C261">
        <v>3.9673860000000003</v>
      </c>
      <c r="D261">
        <v>3.78</v>
      </c>
      <c r="E261">
        <v>3.7988499999999998</v>
      </c>
      <c r="F261">
        <f t="shared" si="109"/>
        <v>3.7904</v>
      </c>
      <c r="G261">
        <v>363.72</v>
      </c>
      <c r="H261">
        <f t="shared" si="110"/>
        <v>0.42624134023799998</v>
      </c>
      <c r="I261">
        <f t="shared" si="111"/>
        <v>1.8096354586296002</v>
      </c>
      <c r="J261">
        <f t="shared" si="112"/>
        <v>0.41193569312</v>
      </c>
      <c r="K261" s="4">
        <f t="shared" si="113"/>
        <v>1.3833941183916001</v>
      </c>
      <c r="L261" s="4">
        <f t="shared" si="114"/>
        <v>-1.4305647117999976E-2</v>
      </c>
      <c r="M261">
        <v>260.92</v>
      </c>
      <c r="N261">
        <f t="shared" si="115"/>
        <v>0.305770621618</v>
      </c>
      <c r="O261">
        <f t="shared" si="116"/>
        <v>1.2981691517256002</v>
      </c>
      <c r="P261">
        <f t="shared" si="117"/>
        <v>0.29550825098666667</v>
      </c>
      <c r="Q261" s="4">
        <f t="shared" si="118"/>
        <v>0.99239853010760015</v>
      </c>
      <c r="R261" s="4">
        <f t="shared" si="119"/>
        <v>-1.026237063133334E-2</v>
      </c>
      <c r="S261">
        <v>332.32</v>
      </c>
      <c r="T261">
        <f t="shared" si="120"/>
        <v>0.38944386392799996</v>
      </c>
      <c r="U261">
        <f t="shared" si="121"/>
        <v>1.6534093687776001</v>
      </c>
      <c r="V261">
        <f t="shared" si="122"/>
        <v>0.37637322538666662</v>
      </c>
      <c r="W261" s="4">
        <f t="shared" si="123"/>
        <v>1.2639655048496001</v>
      </c>
      <c r="X261" s="4">
        <f t="shared" si="124"/>
        <v>-1.3070638541333335E-2</v>
      </c>
      <c r="Y261">
        <v>285.17</v>
      </c>
      <c r="Z261">
        <f t="shared" si="125"/>
        <v>0.33418905475549998</v>
      </c>
      <c r="AA261">
        <f t="shared" si="126"/>
        <v>1.4188214663406002</v>
      </c>
      <c r="AB261">
        <f t="shared" si="127"/>
        <v>0.32297289565333337</v>
      </c>
      <c r="AC261" s="4">
        <f t="shared" si="128"/>
        <v>1.0846324115851003</v>
      </c>
      <c r="AD261" s="4">
        <f t="shared" si="129"/>
        <v>-1.1216159102166612E-2</v>
      </c>
      <c r="AE261">
        <v>242.92</v>
      </c>
      <c r="AF261">
        <f t="shared" si="104"/>
        <v>0.28467652691799999</v>
      </c>
      <c r="AG261">
        <f t="shared" si="105"/>
        <v>1.2086127944856</v>
      </c>
      <c r="AH261">
        <f t="shared" si="106"/>
        <v>0.27512212298666666</v>
      </c>
      <c r="AI261">
        <f t="shared" si="107"/>
        <v>0.92393626756759994</v>
      </c>
      <c r="AJ261" s="4">
        <f t="shared" si="108"/>
        <v>-9.5544039313333329E-3</v>
      </c>
    </row>
    <row r="262" spans="1:36" x14ac:dyDescent="0.3">
      <c r="A262" s="3">
        <v>44874</v>
      </c>
      <c r="B262">
        <v>3.8785699999999999</v>
      </c>
      <c r="C262">
        <v>3.9805160000000002</v>
      </c>
      <c r="D262">
        <v>3.78</v>
      </c>
      <c r="E262">
        <v>3.7957999999999998</v>
      </c>
      <c r="F262">
        <f t="shared" si="109"/>
        <v>3.7887200000000001</v>
      </c>
      <c r="G262">
        <v>345.38</v>
      </c>
      <c r="H262">
        <f t="shared" si="110"/>
        <v>0.40610921880899992</v>
      </c>
      <c r="I262">
        <f t="shared" si="111"/>
        <v>1.7212444301304002</v>
      </c>
      <c r="J262">
        <f t="shared" si="112"/>
        <v>0.39104941319733333</v>
      </c>
      <c r="K262" s="4">
        <f t="shared" si="113"/>
        <v>1.3151352113214003</v>
      </c>
      <c r="L262" s="4">
        <f t="shared" si="114"/>
        <v>-1.5059805611666588E-2</v>
      </c>
      <c r="M262">
        <v>250.96</v>
      </c>
      <c r="N262">
        <f t="shared" si="115"/>
        <v>0.29508706222799996</v>
      </c>
      <c r="O262">
        <f t="shared" si="116"/>
        <v>1.2506905500768002</v>
      </c>
      <c r="P262">
        <f t="shared" si="117"/>
        <v>0.28414430695466669</v>
      </c>
      <c r="Q262" s="4">
        <f t="shared" si="118"/>
        <v>0.95560348784880023</v>
      </c>
      <c r="R262" s="4">
        <f t="shared" si="119"/>
        <v>-1.0942755273333271E-2</v>
      </c>
      <c r="S262">
        <v>317.88</v>
      </c>
      <c r="T262">
        <f t="shared" si="120"/>
        <v>0.37377380993399995</v>
      </c>
      <c r="U262">
        <f t="shared" si="121"/>
        <v>1.5841947404304</v>
      </c>
      <c r="V262">
        <f t="shared" si="122"/>
        <v>0.35991310286399997</v>
      </c>
      <c r="W262" s="4">
        <f t="shared" si="123"/>
        <v>1.2104209304964</v>
      </c>
      <c r="X262" s="4">
        <f t="shared" si="124"/>
        <v>-1.3860707069999978E-2</v>
      </c>
      <c r="Y262">
        <v>273.95999999999998</v>
      </c>
      <c r="Z262">
        <f t="shared" si="125"/>
        <v>0.32213122237799996</v>
      </c>
      <c r="AA262">
        <f t="shared" si="126"/>
        <v>1.3653139269168</v>
      </c>
      <c r="AB262">
        <f t="shared" si="127"/>
        <v>0.31018558468799995</v>
      </c>
      <c r="AC262" s="4">
        <f t="shared" si="128"/>
        <v>1.0431827045388</v>
      </c>
      <c r="AD262" s="4">
        <f t="shared" si="129"/>
        <v>-1.1945637690000011E-2</v>
      </c>
      <c r="AE262">
        <v>231.71</v>
      </c>
      <c r="AF262">
        <f t="shared" si="104"/>
        <v>0.27245227601549998</v>
      </c>
      <c r="AG262">
        <f t="shared" si="105"/>
        <v>1.1547557672868001</v>
      </c>
      <c r="AH262">
        <f t="shared" si="106"/>
        <v>0.2623488897213333</v>
      </c>
      <c r="AI262">
        <f t="shared" si="107"/>
        <v>0.88230349127130014</v>
      </c>
      <c r="AJ262" s="4">
        <f t="shared" si="108"/>
        <v>-1.0103386294166683E-2</v>
      </c>
    </row>
    <row r="263" spans="1:36" x14ac:dyDescent="0.3">
      <c r="A263" s="3">
        <v>44875</v>
      </c>
      <c r="B263">
        <v>3.8731399999999998</v>
      </c>
      <c r="C263">
        <v>3.9826740000000003</v>
      </c>
      <c r="D263">
        <v>3.78</v>
      </c>
      <c r="E263">
        <v>3.7942499999999999</v>
      </c>
      <c r="F263">
        <f t="shared" si="109"/>
        <v>3.7878599999999998</v>
      </c>
      <c r="G263">
        <v>329.94</v>
      </c>
      <c r="H263">
        <f t="shared" si="110"/>
        <v>0.38759902763399995</v>
      </c>
      <c r="I263">
        <f t="shared" si="111"/>
        <v>1.6447458255228002</v>
      </c>
      <c r="J263">
        <f t="shared" si="112"/>
        <v>0.37351151346599992</v>
      </c>
      <c r="K263" s="4">
        <f t="shared" si="113"/>
        <v>1.2571467978888002</v>
      </c>
      <c r="L263" s="4">
        <f t="shared" si="114"/>
        <v>-1.4087514168000026E-2</v>
      </c>
      <c r="M263">
        <v>252.88</v>
      </c>
      <c r="N263">
        <f t="shared" si="115"/>
        <v>0.29707232256799998</v>
      </c>
      <c r="O263">
        <f t="shared" si="116"/>
        <v>1.2606029107056003</v>
      </c>
      <c r="P263">
        <f t="shared" si="117"/>
        <v>0.28627505463199993</v>
      </c>
      <c r="Q263" s="4">
        <f t="shared" si="118"/>
        <v>0.96353058813760029</v>
      </c>
      <c r="R263" s="4">
        <f t="shared" si="119"/>
        <v>-1.0797267936000055E-2</v>
      </c>
      <c r="S263">
        <v>313.19</v>
      </c>
      <c r="T263">
        <f t="shared" si="120"/>
        <v>0.36792186295899998</v>
      </c>
      <c r="U263">
        <f t="shared" si="121"/>
        <v>1.5612473331378003</v>
      </c>
      <c r="V263">
        <f t="shared" si="122"/>
        <v>0.35454952689099994</v>
      </c>
      <c r="W263" s="4">
        <f t="shared" si="123"/>
        <v>1.1933254701788003</v>
      </c>
      <c r="X263" s="4">
        <f t="shared" si="124"/>
        <v>-1.3372336068000035E-2</v>
      </c>
      <c r="Y263">
        <v>277.63</v>
      </c>
      <c r="Z263">
        <f t="shared" si="125"/>
        <v>0.32614753604299995</v>
      </c>
      <c r="AA263">
        <f t="shared" si="126"/>
        <v>1.3839812800506002</v>
      </c>
      <c r="AB263">
        <f t="shared" si="127"/>
        <v>0.31429351240699999</v>
      </c>
      <c r="AC263" s="4">
        <f t="shared" si="128"/>
        <v>1.0578337440076002</v>
      </c>
      <c r="AD263" s="4">
        <f t="shared" si="129"/>
        <v>-1.1854023635999966E-2</v>
      </c>
      <c r="AE263">
        <v>235.38</v>
      </c>
      <c r="AF263">
        <f t="shared" si="104"/>
        <v>0.27651409081799994</v>
      </c>
      <c r="AG263">
        <f t="shared" si="105"/>
        <v>1.1733656798556</v>
      </c>
      <c r="AH263">
        <f t="shared" si="106"/>
        <v>0.26646402388199997</v>
      </c>
      <c r="AI263">
        <f t="shared" si="107"/>
        <v>0.89685158903760009</v>
      </c>
      <c r="AJ263" s="4">
        <f t="shared" si="108"/>
        <v>-1.0050066935999968E-2</v>
      </c>
    </row>
    <row r="264" spans="1:36" x14ac:dyDescent="0.3">
      <c r="A264" s="3">
        <v>44879</v>
      </c>
      <c r="B264">
        <v>3.8865699999999999</v>
      </c>
      <c r="C264">
        <v>3.9766820000000003</v>
      </c>
      <c r="D264">
        <v>3.79</v>
      </c>
      <c r="E264">
        <v>3.81087</v>
      </c>
      <c r="F264">
        <f t="shared" si="109"/>
        <v>3.8015099999999999</v>
      </c>
      <c r="G264">
        <v>324.14999999999998</v>
      </c>
      <c r="H264">
        <f t="shared" si="110"/>
        <v>0.38166060115749995</v>
      </c>
      <c r="I264">
        <f t="shared" si="111"/>
        <v>1.6146591112889999</v>
      </c>
      <c r="J264">
        <f t="shared" si="112"/>
        <v>0.36783444752249994</v>
      </c>
      <c r="K264" s="4">
        <f t="shared" si="113"/>
        <v>1.2329985101315</v>
      </c>
      <c r="L264" s="4">
        <f t="shared" si="114"/>
        <v>-1.3826153635000005E-2</v>
      </c>
      <c r="M264">
        <v>244.1</v>
      </c>
      <c r="N264">
        <f t="shared" si="115"/>
        <v>0.28740815283833326</v>
      </c>
      <c r="O264">
        <f t="shared" si="116"/>
        <v>1.215913278006</v>
      </c>
      <c r="P264">
        <f t="shared" si="117"/>
        <v>0.27699641721500001</v>
      </c>
      <c r="Q264" s="4">
        <f t="shared" si="118"/>
        <v>0.92850512516766681</v>
      </c>
      <c r="R264" s="4">
        <f t="shared" si="119"/>
        <v>-1.0411735623333251E-2</v>
      </c>
      <c r="S264">
        <v>315.14999999999998</v>
      </c>
      <c r="T264">
        <f t="shared" si="120"/>
        <v>0.37106382370749996</v>
      </c>
      <c r="U264">
        <f t="shared" si="121"/>
        <v>1.569828224349</v>
      </c>
      <c r="V264">
        <f t="shared" si="122"/>
        <v>0.35762155217250002</v>
      </c>
      <c r="W264" s="4">
        <f t="shared" si="123"/>
        <v>1.1987644006415001</v>
      </c>
      <c r="X264" s="4">
        <f t="shared" si="124"/>
        <v>-1.3442271534999939E-2</v>
      </c>
      <c r="Y264">
        <v>272.85000000000002</v>
      </c>
      <c r="Z264">
        <f t="shared" si="125"/>
        <v>0.32125896969250001</v>
      </c>
      <c r="AA264">
        <f t="shared" si="126"/>
        <v>1.3591230557310001</v>
      </c>
      <c r="AB264">
        <f t="shared" si="127"/>
        <v>0.30962094402750007</v>
      </c>
      <c r="AC264" s="4">
        <f t="shared" si="128"/>
        <v>1.0378640860385002</v>
      </c>
      <c r="AD264" s="4">
        <f t="shared" si="129"/>
        <v>-1.163802566499994E-2</v>
      </c>
      <c r="AE264">
        <v>232.1</v>
      </c>
      <c r="AF264">
        <f t="shared" si="104"/>
        <v>0.27327911623833329</v>
      </c>
      <c r="AG264">
        <f t="shared" si="105"/>
        <v>1.156138762086</v>
      </c>
      <c r="AH264">
        <f t="shared" si="106"/>
        <v>0.26337922341499997</v>
      </c>
      <c r="AI264">
        <f t="shared" si="107"/>
        <v>0.88285964584766674</v>
      </c>
      <c r="AJ264" s="4">
        <f t="shared" si="108"/>
        <v>-9.8998928233333117E-3</v>
      </c>
    </row>
    <row r="265" spans="1:36" x14ac:dyDescent="0.3">
      <c r="A265" s="3">
        <v>44880</v>
      </c>
      <c r="B265">
        <v>3.9035700000000002</v>
      </c>
      <c r="C265">
        <v>4.0171419999999998</v>
      </c>
      <c r="D265">
        <v>3.8</v>
      </c>
      <c r="E265">
        <v>3.8638699999999999</v>
      </c>
      <c r="F265">
        <f t="shared" si="109"/>
        <v>3.8352400000000002</v>
      </c>
      <c r="G265">
        <v>334.88</v>
      </c>
      <c r="H265">
        <f t="shared" si="110"/>
        <v>0.3954234184506667</v>
      </c>
      <c r="I265">
        <f t="shared" si="111"/>
        <v>1.6766435151647998</v>
      </c>
      <c r="J265">
        <f t="shared" si="112"/>
        <v>0.38225076295466665</v>
      </c>
      <c r="K265" s="4">
        <f t="shared" si="113"/>
        <v>1.2812200967141332</v>
      </c>
      <c r="L265" s="4">
        <f t="shared" si="114"/>
        <v>-1.3172655496000052E-2</v>
      </c>
      <c r="M265">
        <v>240.36</v>
      </c>
      <c r="N265">
        <f t="shared" si="115"/>
        <v>0.28381501689800004</v>
      </c>
      <c r="O265">
        <f t="shared" si="116"/>
        <v>1.2034102822056001</v>
      </c>
      <c r="P265">
        <f t="shared" si="117"/>
        <v>0.27436034813600002</v>
      </c>
      <c r="Q265" s="4">
        <f t="shared" si="118"/>
        <v>0.91959526530760005</v>
      </c>
      <c r="R265" s="4">
        <f t="shared" si="119"/>
        <v>-9.454668762000018E-3</v>
      </c>
      <c r="S265">
        <v>325.38</v>
      </c>
      <c r="T265">
        <f t="shared" si="120"/>
        <v>0.38420590030899998</v>
      </c>
      <c r="U265">
        <f t="shared" si="121"/>
        <v>1.6290798702947999</v>
      </c>
      <c r="V265">
        <f t="shared" si="122"/>
        <v>0.37140693158799998</v>
      </c>
      <c r="W265" s="4">
        <f t="shared" si="123"/>
        <v>1.2448739699858</v>
      </c>
      <c r="X265" s="4">
        <f t="shared" si="124"/>
        <v>-1.2798968721000004E-2</v>
      </c>
      <c r="Y265">
        <v>270.86</v>
      </c>
      <c r="Z265">
        <f t="shared" si="125"/>
        <v>0.31982915408966672</v>
      </c>
      <c r="AA265">
        <f t="shared" si="126"/>
        <v>1.3561146157356001</v>
      </c>
      <c r="AB265">
        <f t="shared" si="127"/>
        <v>0.3091747541026667</v>
      </c>
      <c r="AC265" s="4">
        <f t="shared" si="128"/>
        <v>1.0362854616459334</v>
      </c>
      <c r="AD265" s="4">
        <f t="shared" si="129"/>
        <v>-1.0654399987000018E-2</v>
      </c>
      <c r="AE265">
        <v>230.61</v>
      </c>
      <c r="AF265">
        <f t="shared" si="104"/>
        <v>0.27230230091050001</v>
      </c>
      <c r="AG265">
        <f t="shared" si="105"/>
        <v>1.1545949624706</v>
      </c>
      <c r="AH265">
        <f t="shared" si="106"/>
        <v>0.26323115278600001</v>
      </c>
      <c r="AI265">
        <f t="shared" si="107"/>
        <v>0.8822926615601</v>
      </c>
      <c r="AJ265" s="4">
        <f t="shared" si="108"/>
        <v>-9.0711481244999947E-3</v>
      </c>
    </row>
    <row r="266" spans="1:36" x14ac:dyDescent="0.3">
      <c r="A266" s="3">
        <v>44881</v>
      </c>
      <c r="B266">
        <v>3.9107099999999999</v>
      </c>
      <c r="C266">
        <v>4.0322899999999997</v>
      </c>
      <c r="D266">
        <v>3.81</v>
      </c>
      <c r="E266">
        <v>3.8744700000000001</v>
      </c>
      <c r="F266">
        <f t="shared" si="109"/>
        <v>3.8455699999999999</v>
      </c>
      <c r="G266">
        <v>331.86</v>
      </c>
      <c r="H266">
        <f t="shared" si="110"/>
        <v>0.39232737541899998</v>
      </c>
      <c r="I266">
        <f t="shared" si="111"/>
        <v>1.6646903024220001</v>
      </c>
      <c r="J266">
        <f t="shared" si="112"/>
        <v>0.37948347527300003</v>
      </c>
      <c r="K266" s="4">
        <f t="shared" si="113"/>
        <v>1.2723629270030001</v>
      </c>
      <c r="L266" s="4">
        <f t="shared" si="114"/>
        <v>-1.2843900145999954E-2</v>
      </c>
      <c r="M266">
        <v>236.55</v>
      </c>
      <c r="N266">
        <f t="shared" si="115"/>
        <v>0.27965118018249996</v>
      </c>
      <c r="O266">
        <f t="shared" si="116"/>
        <v>1.186592210685</v>
      </c>
      <c r="P266">
        <f t="shared" si="117"/>
        <v>0.2704960407275</v>
      </c>
      <c r="Q266" s="4">
        <f t="shared" si="118"/>
        <v>0.90694103050250008</v>
      </c>
      <c r="R266" s="4">
        <f t="shared" si="119"/>
        <v>-9.155139454999961E-3</v>
      </c>
      <c r="S266">
        <v>322.61</v>
      </c>
      <c r="T266">
        <f t="shared" si="120"/>
        <v>0.38139195619816668</v>
      </c>
      <c r="U266">
        <f t="shared" si="121"/>
        <v>1.6182900574470001</v>
      </c>
      <c r="V266">
        <f t="shared" si="122"/>
        <v>0.36890605664383336</v>
      </c>
      <c r="W266" s="4">
        <f t="shared" si="123"/>
        <v>1.2368981012488334</v>
      </c>
      <c r="X266" s="4">
        <f t="shared" si="124"/>
        <v>-1.2485899554333324E-2</v>
      </c>
      <c r="Y266">
        <v>266.3</v>
      </c>
      <c r="Z266">
        <f t="shared" si="125"/>
        <v>0.31482185281166664</v>
      </c>
      <c r="AA266">
        <f t="shared" si="126"/>
        <v>1.3358254310100002</v>
      </c>
      <c r="AB266">
        <f t="shared" si="127"/>
        <v>0.30451530604833332</v>
      </c>
      <c r="AC266" s="4">
        <f t="shared" si="128"/>
        <v>1.0210035781983335</v>
      </c>
      <c r="AD266" s="4">
        <f t="shared" si="129"/>
        <v>-1.0306546763333313E-2</v>
      </c>
      <c r="AE266">
        <v>227.55</v>
      </c>
      <c r="AF266">
        <f t="shared" si="104"/>
        <v>0.26901131283250002</v>
      </c>
      <c r="AG266">
        <f t="shared" si="105"/>
        <v>1.1414460263850001</v>
      </c>
      <c r="AH266">
        <f t="shared" si="106"/>
        <v>0.26020449827750003</v>
      </c>
      <c r="AI266">
        <f t="shared" si="107"/>
        <v>0.87243471355250013</v>
      </c>
      <c r="AJ266" s="4">
        <f t="shared" si="108"/>
        <v>-8.8068145549999866E-3</v>
      </c>
    </row>
    <row r="267" spans="1:36" x14ac:dyDescent="0.3">
      <c r="A267" s="3">
        <v>44882</v>
      </c>
      <c r="B267">
        <v>3.9385699999999999</v>
      </c>
      <c r="C267">
        <v>4.0601440000000002</v>
      </c>
      <c r="D267">
        <v>3.8</v>
      </c>
      <c r="E267">
        <v>3.9106000000000001</v>
      </c>
      <c r="F267">
        <f t="shared" si="109"/>
        <v>3.8610199999999999</v>
      </c>
      <c r="G267">
        <v>322.98</v>
      </c>
      <c r="H267">
        <f t="shared" si="110"/>
        <v>0.38361402048899995</v>
      </c>
      <c r="I267">
        <f t="shared" si="111"/>
        <v>1.6258137267456003</v>
      </c>
      <c r="J267">
        <f t="shared" si="112"/>
        <v>0.37031884485400002</v>
      </c>
      <c r="K267" s="4">
        <f t="shared" si="113"/>
        <v>1.2421997062566004</v>
      </c>
      <c r="L267" s="4">
        <f t="shared" si="114"/>
        <v>-1.3295175634999934E-2</v>
      </c>
      <c r="M267">
        <v>227.97</v>
      </c>
      <c r="N267">
        <f t="shared" si="115"/>
        <v>0.27076750340849998</v>
      </c>
      <c r="O267">
        <f t="shared" si="116"/>
        <v>1.1475532704384002</v>
      </c>
      <c r="P267">
        <f t="shared" si="117"/>
        <v>0.261383327331</v>
      </c>
      <c r="Q267" s="4">
        <f t="shared" si="118"/>
        <v>0.87678576702990019</v>
      </c>
      <c r="R267" s="4">
        <f t="shared" si="119"/>
        <v>-9.3841760774999727E-3</v>
      </c>
      <c r="S267">
        <v>315.23</v>
      </c>
      <c r="T267">
        <f t="shared" si="120"/>
        <v>0.37440908935149997</v>
      </c>
      <c r="U267">
        <f t="shared" si="121"/>
        <v>1.5868018486656001</v>
      </c>
      <c r="V267">
        <f t="shared" si="122"/>
        <v>0.36143293536233329</v>
      </c>
      <c r="W267" s="4">
        <f t="shared" si="123"/>
        <v>1.2123927593141002</v>
      </c>
      <c r="X267" s="4">
        <f t="shared" si="124"/>
        <v>-1.2976153989166683E-2</v>
      </c>
      <c r="Y267">
        <v>252.22</v>
      </c>
      <c r="Z267">
        <f t="shared" si="125"/>
        <v>0.29957002987099995</v>
      </c>
      <c r="AA267">
        <f t="shared" si="126"/>
        <v>1.2696226953984</v>
      </c>
      <c r="AB267">
        <f t="shared" si="127"/>
        <v>0.28918762477266663</v>
      </c>
      <c r="AC267" s="4">
        <f t="shared" si="128"/>
        <v>0.97005266552739999</v>
      </c>
      <c r="AD267" s="4">
        <f t="shared" si="129"/>
        <v>-1.0382405098333325E-2</v>
      </c>
      <c r="AE267">
        <v>219.72</v>
      </c>
      <c r="AF267">
        <f t="shared" si="104"/>
        <v>0.26096870574599995</v>
      </c>
      <c r="AG267">
        <f t="shared" si="105"/>
        <v>1.1060244969984001</v>
      </c>
      <c r="AH267">
        <f t="shared" si="106"/>
        <v>0.251924133356</v>
      </c>
      <c r="AI267">
        <f t="shared" si="107"/>
        <v>0.84505579125240016</v>
      </c>
      <c r="AJ267" s="4">
        <f t="shared" si="108"/>
        <v>-9.0445723899999497E-3</v>
      </c>
    </row>
    <row r="268" spans="1:36" x14ac:dyDescent="0.3">
      <c r="A268" s="3">
        <v>44883</v>
      </c>
      <c r="B268">
        <v>3.9567100000000002</v>
      </c>
      <c r="C268">
        <v>4.0792019999999996</v>
      </c>
      <c r="D268">
        <v>3.8</v>
      </c>
      <c r="E268">
        <v>3.93153</v>
      </c>
      <c r="F268">
        <f t="shared" si="109"/>
        <v>3.8725700000000001</v>
      </c>
      <c r="G268">
        <v>322.31</v>
      </c>
      <c r="H268">
        <f t="shared" si="110"/>
        <v>0.38397783551983333</v>
      </c>
      <c r="I268">
        <f t="shared" si="111"/>
        <v>1.6263109148705999</v>
      </c>
      <c r="J268">
        <f t="shared" si="112"/>
        <v>0.37028897527883325</v>
      </c>
      <c r="K268" s="4">
        <f t="shared" si="113"/>
        <v>1.2423330793507665</v>
      </c>
      <c r="L268" s="4">
        <f t="shared" si="114"/>
        <v>-1.3688860241000078E-2</v>
      </c>
      <c r="M268">
        <v>221.33</v>
      </c>
      <c r="N268">
        <f t="shared" si="115"/>
        <v>0.26367724965283335</v>
      </c>
      <c r="O268">
        <f t="shared" si="116"/>
        <v>1.1167863075558</v>
      </c>
      <c r="P268">
        <f t="shared" si="117"/>
        <v>0.2542771210898333</v>
      </c>
      <c r="Q268" s="4">
        <f t="shared" si="118"/>
        <v>0.85310905790296665</v>
      </c>
      <c r="R268" s="4">
        <f t="shared" si="119"/>
        <v>-9.4001285630000431E-3</v>
      </c>
      <c r="S268">
        <v>315.56</v>
      </c>
      <c r="T268">
        <f t="shared" si="120"/>
        <v>0.37593635250733332</v>
      </c>
      <c r="U268">
        <f t="shared" si="121"/>
        <v>1.5922517833656</v>
      </c>
      <c r="V268">
        <f t="shared" si="122"/>
        <v>0.36253417219133327</v>
      </c>
      <c r="W268" s="4">
        <f t="shared" si="123"/>
        <v>1.2163154308582667</v>
      </c>
      <c r="X268" s="4">
        <f t="shared" si="124"/>
        <v>-1.3402180316000045E-2</v>
      </c>
      <c r="Y268">
        <v>244.58</v>
      </c>
      <c r="Z268">
        <f t="shared" si="125"/>
        <v>0.29137569114033335</v>
      </c>
      <c r="AA268">
        <f t="shared" si="126"/>
        <v>1.2341010938508001</v>
      </c>
      <c r="AB268">
        <f t="shared" si="127"/>
        <v>0.28098810950233327</v>
      </c>
      <c r="AC268" s="4">
        <f t="shared" si="128"/>
        <v>0.94272540271046679</v>
      </c>
      <c r="AD268" s="4">
        <f t="shared" si="129"/>
        <v>-1.0387581638000076E-2</v>
      </c>
      <c r="AE268">
        <v>212.08</v>
      </c>
      <c r="AF268">
        <f t="shared" si="104"/>
        <v>0.25265743959866671</v>
      </c>
      <c r="AG268">
        <f t="shared" si="105"/>
        <v>1.0701126829007999</v>
      </c>
      <c r="AH268">
        <f t="shared" si="106"/>
        <v>0.24365016871066664</v>
      </c>
      <c r="AI268">
        <f t="shared" si="107"/>
        <v>0.81745524330213315</v>
      </c>
      <c r="AJ268" s="4">
        <f t="shared" si="108"/>
        <v>-9.007270888000074E-3</v>
      </c>
    </row>
    <row r="269" spans="1:36" x14ac:dyDescent="0.3">
      <c r="A269" s="3">
        <v>44886</v>
      </c>
      <c r="B269">
        <v>3.9790000000000001</v>
      </c>
      <c r="C269">
        <v>4.0984059999999998</v>
      </c>
      <c r="D269">
        <v>3.8</v>
      </c>
      <c r="E269">
        <v>3.95079</v>
      </c>
      <c r="F269">
        <f t="shared" si="109"/>
        <v>3.8831899999999999</v>
      </c>
      <c r="G269">
        <v>316.73</v>
      </c>
      <c r="H269">
        <f t="shared" si="110"/>
        <v>0.37873042538333335</v>
      </c>
      <c r="I269">
        <f t="shared" si="111"/>
        <v>1.6019873303994003</v>
      </c>
      <c r="J269">
        <f t="shared" si="112"/>
        <v>0.36454546645883329</v>
      </c>
      <c r="K269" s="4">
        <f t="shared" si="113"/>
        <v>1.2232569050160671</v>
      </c>
      <c r="L269" s="4">
        <f t="shared" si="114"/>
        <v>-1.4184958924500057E-2</v>
      </c>
      <c r="M269">
        <v>223.46</v>
      </c>
      <c r="N269">
        <f t="shared" si="115"/>
        <v>0.26720266743333332</v>
      </c>
      <c r="O269">
        <f t="shared" si="116"/>
        <v>1.1302373909987999</v>
      </c>
      <c r="P269">
        <f t="shared" si="117"/>
        <v>0.25719486608433328</v>
      </c>
      <c r="Q269" s="4">
        <f t="shared" si="118"/>
        <v>0.86303472356546662</v>
      </c>
      <c r="R269" s="4">
        <f t="shared" si="119"/>
        <v>-1.0007801349000034E-2</v>
      </c>
      <c r="S269">
        <v>306.73</v>
      </c>
      <c r="T269">
        <f t="shared" si="120"/>
        <v>0.36677290871666668</v>
      </c>
      <c r="U269">
        <f t="shared" si="121"/>
        <v>1.5514083725994001</v>
      </c>
      <c r="V269">
        <f t="shared" si="122"/>
        <v>0.35303580629216663</v>
      </c>
      <c r="W269" s="4">
        <f t="shared" si="123"/>
        <v>1.1846354638827334</v>
      </c>
      <c r="X269" s="4">
        <f t="shared" si="124"/>
        <v>-1.3737102424500047E-2</v>
      </c>
      <c r="Y269">
        <v>247.21</v>
      </c>
      <c r="Z269">
        <f t="shared" si="125"/>
        <v>0.29560176951666667</v>
      </c>
      <c r="AA269">
        <f t="shared" si="126"/>
        <v>1.2503624157738</v>
      </c>
      <c r="AB269">
        <f t="shared" si="127"/>
        <v>0.28453030898016662</v>
      </c>
      <c r="AC269" s="4">
        <f t="shared" si="128"/>
        <v>0.95476064625713342</v>
      </c>
      <c r="AD269" s="4">
        <f t="shared" si="129"/>
        <v>-1.1071460536500044E-2</v>
      </c>
      <c r="AE269">
        <v>214.71</v>
      </c>
      <c r="AF269">
        <f t="shared" si="104"/>
        <v>0.25673984034999997</v>
      </c>
      <c r="AG269">
        <f t="shared" si="105"/>
        <v>1.0859808029238001</v>
      </c>
      <c r="AH269">
        <f t="shared" si="106"/>
        <v>0.24712391343849993</v>
      </c>
      <c r="AI269">
        <f t="shared" si="107"/>
        <v>0.82924096257380009</v>
      </c>
      <c r="AJ269" s="4">
        <f t="shared" si="108"/>
        <v>-9.615926911500039E-3</v>
      </c>
    </row>
    <row r="270" spans="1:36" x14ac:dyDescent="0.3">
      <c r="A270" s="3">
        <v>44887</v>
      </c>
      <c r="B270">
        <v>4.01614</v>
      </c>
      <c r="C270">
        <v>4.1548940000000005</v>
      </c>
      <c r="D270">
        <v>3.8</v>
      </c>
      <c r="E270">
        <v>4.0189500000000002</v>
      </c>
      <c r="F270">
        <f t="shared" si="109"/>
        <v>3.9207999999999998</v>
      </c>
      <c r="G270">
        <v>308.88</v>
      </c>
      <c r="H270">
        <f t="shared" si="110"/>
        <v>0.37161901576799999</v>
      </c>
      <c r="I270">
        <f t="shared" si="111"/>
        <v>1.5732750969935998</v>
      </c>
      <c r="J270">
        <f t="shared" si="112"/>
        <v>0.35781441695999999</v>
      </c>
      <c r="K270" s="4">
        <f t="shared" si="113"/>
        <v>1.2016560812255999</v>
      </c>
      <c r="L270" s="4">
        <f t="shared" si="114"/>
        <v>-1.3804598808000001E-2</v>
      </c>
      <c r="M270">
        <v>230.38</v>
      </c>
      <c r="N270">
        <f t="shared" si="115"/>
        <v>0.27717427108466669</v>
      </c>
      <c r="O270">
        <f t="shared" si="116"/>
        <v>1.1734366642236</v>
      </c>
      <c r="P270">
        <f t="shared" si="117"/>
        <v>0.26687802829333335</v>
      </c>
      <c r="Q270" s="4">
        <f t="shared" si="118"/>
        <v>0.8962623931389333</v>
      </c>
      <c r="R270" s="4">
        <f t="shared" si="119"/>
        <v>-1.0296242791333343E-2</v>
      </c>
      <c r="S270">
        <v>289.14</v>
      </c>
      <c r="T270">
        <f t="shared" si="120"/>
        <v>0.34786947105400001</v>
      </c>
      <c r="U270">
        <f t="shared" si="121"/>
        <v>1.4727297382308</v>
      </c>
      <c r="V270">
        <f t="shared" si="122"/>
        <v>0.33494710087999996</v>
      </c>
      <c r="W270" s="4">
        <f t="shared" si="123"/>
        <v>1.1248602671768</v>
      </c>
      <c r="X270" s="4">
        <f t="shared" si="124"/>
        <v>-1.2922370174000053E-2</v>
      </c>
      <c r="Y270">
        <v>246.13</v>
      </c>
      <c r="Z270">
        <f t="shared" si="125"/>
        <v>0.2961233759096667</v>
      </c>
      <c r="AA270">
        <f t="shared" si="126"/>
        <v>1.2536590249385999</v>
      </c>
      <c r="AB270">
        <f t="shared" si="127"/>
        <v>0.28512322729333328</v>
      </c>
      <c r="AC270" s="4">
        <f t="shared" si="128"/>
        <v>0.95753564902893329</v>
      </c>
      <c r="AD270" s="4">
        <f t="shared" si="129"/>
        <v>-1.1000148616333416E-2</v>
      </c>
      <c r="AE270">
        <v>222.38</v>
      </c>
      <c r="AF270">
        <f t="shared" si="104"/>
        <v>0.26754932895133338</v>
      </c>
      <c r="AG270">
        <f t="shared" si="105"/>
        <v>1.1326887984635998</v>
      </c>
      <c r="AH270">
        <f t="shared" si="106"/>
        <v>0.25761062562666664</v>
      </c>
      <c r="AI270">
        <f t="shared" si="107"/>
        <v>0.8651394695122665</v>
      </c>
      <c r="AJ270" s="4">
        <f t="shared" si="108"/>
        <v>-9.9387033246667311E-3</v>
      </c>
    </row>
    <row r="271" spans="1:36" x14ac:dyDescent="0.3">
      <c r="A271" s="3">
        <v>44888</v>
      </c>
      <c r="B271">
        <v>4.0435699999999999</v>
      </c>
      <c r="C271">
        <v>4.1906179999999997</v>
      </c>
      <c r="D271">
        <v>3.79</v>
      </c>
      <c r="E271">
        <v>4.0553299999999997</v>
      </c>
      <c r="F271">
        <f t="shared" si="109"/>
        <v>3.9363899999999998</v>
      </c>
      <c r="G271">
        <v>299.68</v>
      </c>
      <c r="H271">
        <f t="shared" si="110"/>
        <v>0.36218067642399998</v>
      </c>
      <c r="I271">
        <f t="shared" si="111"/>
        <v>1.5331596854112002</v>
      </c>
      <c r="J271">
        <f t="shared" si="112"/>
        <v>0.34808351944799992</v>
      </c>
      <c r="K271" s="4">
        <f t="shared" si="113"/>
        <v>1.1709790089872003</v>
      </c>
      <c r="L271" s="4">
        <f t="shared" si="114"/>
        <v>-1.4097156976000058E-2</v>
      </c>
      <c r="M271">
        <v>218.05</v>
      </c>
      <c r="N271">
        <f t="shared" si="115"/>
        <v>0.26352608280250001</v>
      </c>
      <c r="O271">
        <f t="shared" si="116"/>
        <v>1.1155414755870001</v>
      </c>
      <c r="P271">
        <f t="shared" si="117"/>
        <v>0.2532688581675</v>
      </c>
      <c r="Q271" s="4">
        <f t="shared" si="118"/>
        <v>0.85201539278450011</v>
      </c>
      <c r="R271" s="4">
        <f t="shared" si="119"/>
        <v>-1.0257224635000006E-2</v>
      </c>
      <c r="S271">
        <v>281.68</v>
      </c>
      <c r="T271">
        <f t="shared" si="120"/>
        <v>0.34042663152399993</v>
      </c>
      <c r="U271">
        <f t="shared" si="121"/>
        <v>1.4410718772912001</v>
      </c>
      <c r="V271">
        <f t="shared" si="122"/>
        <v>0.32717620714799994</v>
      </c>
      <c r="W271" s="4">
        <f t="shared" si="123"/>
        <v>1.1006452457672002</v>
      </c>
      <c r="X271" s="4">
        <f t="shared" si="124"/>
        <v>-1.3250424375999992E-2</v>
      </c>
      <c r="Y271">
        <v>233.8</v>
      </c>
      <c r="Z271">
        <f t="shared" si="125"/>
        <v>0.28256087209000003</v>
      </c>
      <c r="AA271">
        <f t="shared" si="126"/>
        <v>1.1961183076920001</v>
      </c>
      <c r="AB271">
        <f t="shared" si="127"/>
        <v>0.27156275642999994</v>
      </c>
      <c r="AC271" s="4">
        <f t="shared" si="128"/>
        <v>0.91355743560200009</v>
      </c>
      <c r="AD271" s="4">
        <f t="shared" si="129"/>
        <v>-1.0998115660000085E-2</v>
      </c>
      <c r="AE271">
        <v>216.3</v>
      </c>
      <c r="AF271">
        <f t="shared" si="104"/>
        <v>0.26141110621499997</v>
      </c>
      <c r="AG271">
        <f t="shared" si="105"/>
        <v>1.1065884942420001</v>
      </c>
      <c r="AH271">
        <f t="shared" si="106"/>
        <v>0.25123620280499998</v>
      </c>
      <c r="AI271">
        <f t="shared" si="107"/>
        <v>0.84517738802700015</v>
      </c>
      <c r="AJ271" s="4">
        <f t="shared" si="108"/>
        <v>-1.0174903409999991E-2</v>
      </c>
    </row>
    <row r="272" spans="1:36" x14ac:dyDescent="0.3">
      <c r="A272" s="3">
        <v>44894</v>
      </c>
      <c r="B272">
        <v>4.1201400000000001</v>
      </c>
      <c r="C272">
        <v>4.2361400000000007</v>
      </c>
      <c r="D272">
        <v>3.81</v>
      </c>
      <c r="E272">
        <v>4.1239600000000003</v>
      </c>
      <c r="F272">
        <f t="shared" si="109"/>
        <v>3.9832200000000002</v>
      </c>
      <c r="G272">
        <v>300.14</v>
      </c>
      <c r="H272">
        <f t="shared" si="110"/>
        <v>0.36729465422066665</v>
      </c>
      <c r="I272">
        <f t="shared" si="111"/>
        <v>1.5441207135479997</v>
      </c>
      <c r="J272">
        <f t="shared" si="112"/>
        <v>0.351405502742</v>
      </c>
      <c r="K272" s="4">
        <f t="shared" si="113"/>
        <v>1.176826059327333</v>
      </c>
      <c r="L272" s="4">
        <f t="shared" si="114"/>
        <v>-1.5889151478666652E-2</v>
      </c>
      <c r="M272">
        <v>216.28</v>
      </c>
      <c r="N272">
        <f t="shared" si="115"/>
        <v>0.2646714460413333</v>
      </c>
      <c r="O272">
        <f t="shared" si="116"/>
        <v>1.1126888382960001</v>
      </c>
      <c r="P272">
        <f t="shared" si="117"/>
        <v>0.253221770284</v>
      </c>
      <c r="Q272" s="4">
        <f t="shared" si="118"/>
        <v>0.84801739225466677</v>
      </c>
      <c r="R272" s="4">
        <f t="shared" si="119"/>
        <v>-1.14496757573333E-2</v>
      </c>
      <c r="S272">
        <v>279.64</v>
      </c>
      <c r="T272">
        <f t="shared" si="120"/>
        <v>0.34220789333733331</v>
      </c>
      <c r="U272">
        <f t="shared" si="121"/>
        <v>1.4386550154479998</v>
      </c>
      <c r="V272">
        <f t="shared" si="122"/>
        <v>0.32740399409199999</v>
      </c>
      <c r="W272" s="4">
        <f t="shared" si="123"/>
        <v>1.0964471221106664</v>
      </c>
      <c r="X272" s="4">
        <f t="shared" si="124"/>
        <v>-1.4803899245333318E-2</v>
      </c>
      <c r="Y272">
        <v>229.28</v>
      </c>
      <c r="Z272">
        <f t="shared" si="125"/>
        <v>0.28058012367466667</v>
      </c>
      <c r="AA272">
        <f t="shared" si="126"/>
        <v>1.1795695248960001</v>
      </c>
      <c r="AB272">
        <f t="shared" si="127"/>
        <v>0.26844223918400001</v>
      </c>
      <c r="AC272" s="4">
        <f t="shared" si="128"/>
        <v>0.89898940122133342</v>
      </c>
      <c r="AD272" s="4">
        <f t="shared" si="129"/>
        <v>-1.2137884490666662E-2</v>
      </c>
      <c r="AE272">
        <v>211.78</v>
      </c>
      <c r="AF272">
        <f t="shared" si="104"/>
        <v>0.2591645960913333</v>
      </c>
      <c r="AG272">
        <f t="shared" si="105"/>
        <v>1.089537831396</v>
      </c>
      <c r="AH272">
        <f t="shared" si="106"/>
        <v>0.24795314643400002</v>
      </c>
      <c r="AI272">
        <f t="shared" si="107"/>
        <v>0.83037323530466667</v>
      </c>
      <c r="AJ272" s="4">
        <f t="shared" si="108"/>
        <v>-1.1211449657333283E-2</v>
      </c>
    </row>
    <row r="273" spans="1:36" x14ac:dyDescent="0.3">
      <c r="A273" s="3">
        <v>44895</v>
      </c>
      <c r="B273">
        <v>4.1420000000000003</v>
      </c>
      <c r="C273">
        <v>4.2426960000000005</v>
      </c>
      <c r="D273">
        <v>3.82</v>
      </c>
      <c r="E273">
        <v>4.1294199999999996</v>
      </c>
      <c r="F273">
        <f t="shared" si="109"/>
        <v>3.99071</v>
      </c>
      <c r="G273">
        <v>311.64999999999998</v>
      </c>
      <c r="H273">
        <f t="shared" si="110"/>
        <v>0.38273113199999992</v>
      </c>
      <c r="I273">
        <f t="shared" si="111"/>
        <v>1.6046230462919999</v>
      </c>
      <c r="J273">
        <f t="shared" si="112"/>
        <v>0.36534443301416664</v>
      </c>
      <c r="K273" s="4">
        <f t="shared" si="113"/>
        <v>1.2218919142919999</v>
      </c>
      <c r="L273" s="4">
        <f t="shared" si="114"/>
        <v>-1.7386698985833282E-2</v>
      </c>
      <c r="M273">
        <v>224.97</v>
      </c>
      <c r="N273">
        <f t="shared" si="115"/>
        <v>0.27628115759999999</v>
      </c>
      <c r="O273">
        <f t="shared" si="116"/>
        <v>1.1583251940455999</v>
      </c>
      <c r="P273">
        <f t="shared" si="117"/>
        <v>0.26373026502549995</v>
      </c>
      <c r="Q273" s="4">
        <f t="shared" si="118"/>
        <v>0.88204403644559992</v>
      </c>
      <c r="R273" s="4">
        <f t="shared" si="119"/>
        <v>-1.2550892574500039E-2</v>
      </c>
      <c r="S273">
        <v>296.35000000000002</v>
      </c>
      <c r="T273">
        <f t="shared" si="120"/>
        <v>0.36394150800000002</v>
      </c>
      <c r="U273">
        <f t="shared" si="121"/>
        <v>1.5258464295480001</v>
      </c>
      <c r="V273">
        <f t="shared" si="122"/>
        <v>0.34740838351916664</v>
      </c>
      <c r="W273" s="4">
        <f t="shared" si="123"/>
        <v>1.161904921548</v>
      </c>
      <c r="X273" s="4">
        <f t="shared" si="124"/>
        <v>-1.6533124480833383E-2</v>
      </c>
      <c r="Y273">
        <v>233.47</v>
      </c>
      <c r="Z273">
        <f t="shared" si="125"/>
        <v>0.28671983759999997</v>
      </c>
      <c r="AA273">
        <f t="shared" si="126"/>
        <v>1.2020899811256001</v>
      </c>
      <c r="AB273">
        <f t="shared" si="127"/>
        <v>0.27369473696716662</v>
      </c>
      <c r="AC273" s="4">
        <f t="shared" si="128"/>
        <v>0.91537014352560009</v>
      </c>
      <c r="AD273" s="4">
        <f t="shared" si="129"/>
        <v>-1.3025100632833353E-2</v>
      </c>
      <c r="AE273">
        <v>218.22</v>
      </c>
      <c r="AF273">
        <f t="shared" si="104"/>
        <v>0.26799161760000001</v>
      </c>
      <c r="AG273">
        <f t="shared" si="105"/>
        <v>1.1235708043055999</v>
      </c>
      <c r="AH273">
        <f t="shared" si="106"/>
        <v>0.25581730201299996</v>
      </c>
      <c r="AI273">
        <f t="shared" si="107"/>
        <v>0.85557918670559985</v>
      </c>
      <c r="AJ273" s="4">
        <f t="shared" si="108"/>
        <v>-1.2174315587000051E-2</v>
      </c>
    </row>
    <row r="274" spans="1:36" x14ac:dyDescent="0.3">
      <c r="A274" s="3">
        <v>44896</v>
      </c>
      <c r="B274">
        <v>4.1722900000000003</v>
      </c>
      <c r="C274">
        <v>4.2890800000000002</v>
      </c>
      <c r="D274">
        <v>3.82</v>
      </c>
      <c r="E274">
        <v>4.1812199999999997</v>
      </c>
      <c r="F274">
        <f t="shared" si="109"/>
        <v>4.0192899999999998</v>
      </c>
      <c r="G274">
        <v>300.24</v>
      </c>
      <c r="H274">
        <f t="shared" si="110"/>
        <v>0.37052243600400003</v>
      </c>
      <c r="I274">
        <f t="shared" si="111"/>
        <v>1.5546488448960001</v>
      </c>
      <c r="J274">
        <f t="shared" si="112"/>
        <v>0.35367046520399992</v>
      </c>
      <c r="K274" s="4">
        <f t="shared" si="113"/>
        <v>1.184126408892</v>
      </c>
      <c r="L274" s="4">
        <f t="shared" si="114"/>
        <v>-1.6851970800000116E-2</v>
      </c>
      <c r="M274">
        <v>218.45</v>
      </c>
      <c r="N274">
        <f t="shared" si="115"/>
        <v>0.26958641801583333</v>
      </c>
      <c r="O274">
        <f t="shared" si="116"/>
        <v>1.13113855638</v>
      </c>
      <c r="P274">
        <f t="shared" si="117"/>
        <v>0.25732518359916662</v>
      </c>
      <c r="Q274" s="4">
        <f t="shared" si="118"/>
        <v>0.86155213836416666</v>
      </c>
      <c r="R274" s="4">
        <f t="shared" si="119"/>
        <v>-1.2261234416666711E-2</v>
      </c>
      <c r="S274">
        <v>288.49</v>
      </c>
      <c r="T274">
        <f t="shared" si="120"/>
        <v>0.35602190768316666</v>
      </c>
      <c r="U274">
        <f t="shared" si="121"/>
        <v>1.493807105196</v>
      </c>
      <c r="V274">
        <f t="shared" si="122"/>
        <v>0.33982944479983329</v>
      </c>
      <c r="W274" s="4">
        <f t="shared" si="123"/>
        <v>1.1377851975128332</v>
      </c>
      <c r="X274" s="4">
        <f t="shared" si="124"/>
        <v>-1.6192462883333369E-2</v>
      </c>
      <c r="Y274">
        <v>227.45</v>
      </c>
      <c r="Z274">
        <f t="shared" si="125"/>
        <v>0.28069320566583333</v>
      </c>
      <c r="AA274">
        <f t="shared" si="126"/>
        <v>1.17774073998</v>
      </c>
      <c r="AB274">
        <f t="shared" si="127"/>
        <v>0.26792681624916659</v>
      </c>
      <c r="AC274" s="4">
        <f t="shared" si="128"/>
        <v>0.89704753431416662</v>
      </c>
      <c r="AD274" s="4">
        <f t="shared" si="129"/>
        <v>-1.2766389416666746E-2</v>
      </c>
      <c r="AE274">
        <v>212.2</v>
      </c>
      <c r="AF274">
        <f t="shared" si="104"/>
        <v>0.26187337103666669</v>
      </c>
      <c r="AG274">
        <f t="shared" si="105"/>
        <v>1.0987759288799999</v>
      </c>
      <c r="AH274">
        <f t="shared" si="106"/>
        <v>0.24996293870333328</v>
      </c>
      <c r="AI274">
        <f t="shared" si="107"/>
        <v>0.83690255784333312</v>
      </c>
      <c r="AJ274" s="4">
        <f t="shared" si="108"/>
        <v>-1.1910432333333415E-2</v>
      </c>
    </row>
    <row r="275" spans="1:36" x14ac:dyDescent="0.3">
      <c r="A275" s="3">
        <v>44897</v>
      </c>
      <c r="B275">
        <v>4.1848599999999996</v>
      </c>
      <c r="C275">
        <v>4.28599</v>
      </c>
      <c r="D275">
        <v>3.81</v>
      </c>
      <c r="E275">
        <v>4.1884899999999998</v>
      </c>
      <c r="F275">
        <f t="shared" si="109"/>
        <v>4.0188199999999998</v>
      </c>
      <c r="G275">
        <v>290.95</v>
      </c>
      <c r="H275">
        <f t="shared" si="110"/>
        <v>0.35978311587166661</v>
      </c>
      <c r="I275">
        <f t="shared" si="111"/>
        <v>1.5059786430149997</v>
      </c>
      <c r="J275">
        <f t="shared" si="112"/>
        <v>0.34270010300166664</v>
      </c>
      <c r="K275" s="4">
        <f t="shared" si="113"/>
        <v>1.1461955271433331</v>
      </c>
      <c r="L275" s="4">
        <f t="shared" si="114"/>
        <v>-1.7083012869999969E-2</v>
      </c>
      <c r="M275">
        <v>212.29</v>
      </c>
      <c r="N275">
        <f t="shared" si="115"/>
        <v>0.2625136884976666</v>
      </c>
      <c r="O275">
        <f t="shared" si="116"/>
        <v>1.0988286857729999</v>
      </c>
      <c r="P275">
        <f t="shared" si="117"/>
        <v>0.25004916606366667</v>
      </c>
      <c r="Q275" s="4">
        <f t="shared" si="118"/>
        <v>0.83631499727533321</v>
      </c>
      <c r="R275" s="4">
        <f t="shared" si="119"/>
        <v>-1.2464522433999925E-2</v>
      </c>
      <c r="S275">
        <v>279.10000000000002</v>
      </c>
      <c r="T275">
        <f t="shared" si="120"/>
        <v>0.34512963615666664</v>
      </c>
      <c r="U275">
        <f t="shared" si="121"/>
        <v>1.44464216967</v>
      </c>
      <c r="V275">
        <f t="shared" si="122"/>
        <v>0.32874239129666666</v>
      </c>
      <c r="W275" s="4">
        <f t="shared" si="123"/>
        <v>1.0995125335133333</v>
      </c>
      <c r="X275" s="4">
        <f t="shared" si="124"/>
        <v>-1.6387244859999983E-2</v>
      </c>
      <c r="Y275">
        <v>230.04</v>
      </c>
      <c r="Z275">
        <f t="shared" si="125"/>
        <v>0.28446299355599997</v>
      </c>
      <c r="AA275">
        <f t="shared" si="126"/>
        <v>1.190703993948</v>
      </c>
      <c r="AB275">
        <f t="shared" si="127"/>
        <v>0.27095628697200003</v>
      </c>
      <c r="AC275" s="4">
        <f t="shared" si="128"/>
        <v>0.90624100039200006</v>
      </c>
      <c r="AD275" s="4">
        <f t="shared" si="129"/>
        <v>-1.3506706583999939E-2</v>
      </c>
      <c r="AE275">
        <v>206.04</v>
      </c>
      <c r="AF275">
        <f t="shared" si="104"/>
        <v>0.25478505995599993</v>
      </c>
      <c r="AG275">
        <f t="shared" si="105"/>
        <v>1.0664782251479998</v>
      </c>
      <c r="AH275">
        <f t="shared" si="106"/>
        <v>0.24268750377199996</v>
      </c>
      <c r="AI275">
        <f t="shared" si="107"/>
        <v>0.81169316519199985</v>
      </c>
      <c r="AJ275" s="4">
        <f t="shared" si="108"/>
        <v>-1.2097556183999963E-2</v>
      </c>
    </row>
    <row r="276" spans="1:36" x14ac:dyDescent="0.3">
      <c r="A276" s="3">
        <v>44900</v>
      </c>
      <c r="B276">
        <v>4.2172900000000002</v>
      </c>
      <c r="C276">
        <v>4.3096760000000005</v>
      </c>
      <c r="D276">
        <v>3.81</v>
      </c>
      <c r="E276">
        <v>4.2171399999999997</v>
      </c>
      <c r="F276">
        <f t="shared" si="109"/>
        <v>4.0346299999999999</v>
      </c>
      <c r="G276">
        <v>276.73</v>
      </c>
      <c r="H276">
        <f t="shared" si="110"/>
        <v>0.34397885373716669</v>
      </c>
      <c r="I276">
        <f t="shared" si="111"/>
        <v>1.4365042898724003</v>
      </c>
      <c r="J276">
        <f t="shared" si="112"/>
        <v>0.32681857738016667</v>
      </c>
      <c r="K276" s="4">
        <f t="shared" si="113"/>
        <v>1.0925254361352337</v>
      </c>
      <c r="L276" s="4">
        <f t="shared" si="114"/>
        <v>-1.7160276357000015E-2</v>
      </c>
      <c r="M276">
        <v>207.44</v>
      </c>
      <c r="N276">
        <f t="shared" si="115"/>
        <v>0.25785051645733331</v>
      </c>
      <c r="O276">
        <f t="shared" si="116"/>
        <v>1.0768201853472001</v>
      </c>
      <c r="P276">
        <f t="shared" si="117"/>
        <v>0.24498697536133332</v>
      </c>
      <c r="Q276" s="4">
        <f t="shared" si="118"/>
        <v>0.81896966888986689</v>
      </c>
      <c r="R276" s="4">
        <f t="shared" si="119"/>
        <v>-1.2863541095999992E-2</v>
      </c>
      <c r="S276">
        <v>264.48</v>
      </c>
      <c r="T276">
        <f t="shared" si="120"/>
        <v>0.32875195040799998</v>
      </c>
      <c r="U276">
        <f t="shared" si="121"/>
        <v>1.3729145903424003</v>
      </c>
      <c r="V276">
        <f t="shared" si="122"/>
        <v>0.31235130757600005</v>
      </c>
      <c r="W276" s="4">
        <f t="shared" si="123"/>
        <v>1.0441626399344002</v>
      </c>
      <c r="X276" s="4">
        <f t="shared" si="124"/>
        <v>-1.6400642831999934E-2</v>
      </c>
      <c r="Y276">
        <v>223.69</v>
      </c>
      <c r="Z276">
        <f t="shared" si="125"/>
        <v>0.27804946985316664</v>
      </c>
      <c r="AA276">
        <f t="shared" si="126"/>
        <v>1.1611738683971999</v>
      </c>
      <c r="AB276">
        <f t="shared" si="127"/>
        <v>0.26417825163216663</v>
      </c>
      <c r="AC276" s="4">
        <f t="shared" si="128"/>
        <v>0.88312439854403335</v>
      </c>
      <c r="AD276" s="4">
        <f t="shared" si="129"/>
        <v>-1.3871218221000015E-2</v>
      </c>
      <c r="AE276">
        <v>201.19</v>
      </c>
      <c r="AF276">
        <f t="shared" si="104"/>
        <v>0.25008168822816668</v>
      </c>
      <c r="AG276">
        <f t="shared" si="105"/>
        <v>1.0443764610972002</v>
      </c>
      <c r="AH276">
        <f t="shared" si="106"/>
        <v>0.23760571525716664</v>
      </c>
      <c r="AI276">
        <f t="shared" si="107"/>
        <v>0.79429477286903349</v>
      </c>
      <c r="AJ276" s="4">
        <f t="shared" si="108"/>
        <v>-1.2475972971000032E-2</v>
      </c>
    </row>
    <row r="277" spans="1:36" x14ac:dyDescent="0.3">
      <c r="A277" s="3">
        <v>44904</v>
      </c>
      <c r="B277">
        <v>4.2702900000000001</v>
      </c>
      <c r="C277">
        <v>4.3768899999999995</v>
      </c>
      <c r="D277">
        <v>3.8</v>
      </c>
      <c r="E277">
        <v>4.2977100000000004</v>
      </c>
      <c r="F277">
        <f t="shared" si="109"/>
        <v>4.0746000000000002</v>
      </c>
      <c r="G277">
        <v>262.12</v>
      </c>
      <c r="H277">
        <f t="shared" si="110"/>
        <v>0.32857375893533336</v>
      </c>
      <c r="I277">
        <f t="shared" si="111"/>
        <v>1.3717632642839999</v>
      </c>
      <c r="J277">
        <f t="shared" si="112"/>
        <v>0.31164206947999995</v>
      </c>
      <c r="K277" s="4">
        <f t="shared" si="113"/>
        <v>1.0431895053486664</v>
      </c>
      <c r="L277" s="4">
        <f t="shared" si="114"/>
        <v>-1.693168945533341E-2</v>
      </c>
      <c r="M277">
        <v>195.86</v>
      </c>
      <c r="N277">
        <f t="shared" si="115"/>
        <v>0.24551524654766668</v>
      </c>
      <c r="O277">
        <f t="shared" si="116"/>
        <v>1.0250021095019999</v>
      </c>
      <c r="P277">
        <f t="shared" si="117"/>
        <v>0.23286363394000001</v>
      </c>
      <c r="Q277" s="4">
        <f t="shared" si="118"/>
        <v>0.77948686295433323</v>
      </c>
      <c r="R277" s="4">
        <f t="shared" si="119"/>
        <v>-1.2651612607666674E-2</v>
      </c>
      <c r="S277">
        <v>257.62</v>
      </c>
      <c r="T277">
        <f t="shared" si="120"/>
        <v>0.32293290011033338</v>
      </c>
      <c r="U277">
        <f t="shared" si="121"/>
        <v>1.3482132311339998</v>
      </c>
      <c r="V277">
        <f t="shared" si="122"/>
        <v>0.30629188897999998</v>
      </c>
      <c r="W277" s="4">
        <f t="shared" si="123"/>
        <v>1.0252803310236664</v>
      </c>
      <c r="X277" s="4">
        <f t="shared" si="124"/>
        <v>-1.6641011130333394E-2</v>
      </c>
      <c r="Y277">
        <v>205.61</v>
      </c>
      <c r="Z277">
        <f t="shared" si="125"/>
        <v>0.25773710733516669</v>
      </c>
      <c r="AA277">
        <f t="shared" si="126"/>
        <v>1.0760271813269999</v>
      </c>
      <c r="AB277">
        <f t="shared" si="127"/>
        <v>0.24445569168999998</v>
      </c>
      <c r="AC277" s="4">
        <f t="shared" si="128"/>
        <v>0.81829007399183329</v>
      </c>
      <c r="AD277" s="4">
        <f t="shared" si="129"/>
        <v>-1.3281415645166716E-2</v>
      </c>
      <c r="AE277">
        <v>189.36</v>
      </c>
      <c r="AF277">
        <f t="shared" si="104"/>
        <v>0.23736733935599999</v>
      </c>
      <c r="AG277">
        <f t="shared" si="105"/>
        <v>0.99098539495200011</v>
      </c>
      <c r="AH277">
        <f t="shared" si="106"/>
        <v>0.22513559544</v>
      </c>
      <c r="AI277">
        <f t="shared" si="107"/>
        <v>0.75361805559600015</v>
      </c>
      <c r="AJ277" s="4">
        <f t="shared" si="108"/>
        <v>-1.2231743915999987E-2</v>
      </c>
    </row>
    <row r="278" spans="1:36" x14ac:dyDescent="0.3">
      <c r="A278" s="3">
        <v>44907</v>
      </c>
      <c r="B278">
        <v>4.2921399999999998</v>
      </c>
      <c r="C278">
        <v>4.3934720000000009</v>
      </c>
      <c r="D278">
        <v>3.8</v>
      </c>
      <c r="E278">
        <v>4.3170799999999998</v>
      </c>
      <c r="F278">
        <f t="shared" si="109"/>
        <v>4.0852899999999996</v>
      </c>
      <c r="G278">
        <v>278.85000000000002</v>
      </c>
      <c r="H278">
        <f t="shared" si="110"/>
        <v>0.350753638235</v>
      </c>
      <c r="I278">
        <f t="shared" si="111"/>
        <v>1.4622301053360003</v>
      </c>
      <c r="J278">
        <f t="shared" si="112"/>
        <v>0.33212406477249995</v>
      </c>
      <c r="K278" s="4">
        <f t="shared" si="113"/>
        <v>1.1114764671010002</v>
      </c>
      <c r="L278" s="4">
        <f t="shared" si="114"/>
        <v>-1.8629573462500049E-2</v>
      </c>
      <c r="M278">
        <v>198.85</v>
      </c>
      <c r="N278">
        <f t="shared" si="115"/>
        <v>0.25012501690166661</v>
      </c>
      <c r="O278">
        <f t="shared" si="116"/>
        <v>1.0427271165359999</v>
      </c>
      <c r="P278">
        <f t="shared" si="117"/>
        <v>0.2368401301058333</v>
      </c>
      <c r="Q278" s="4">
        <f t="shared" si="118"/>
        <v>0.79260209963433326</v>
      </c>
      <c r="R278" s="4">
        <f t="shared" si="119"/>
        <v>-1.3284886795833312E-2</v>
      </c>
      <c r="S278">
        <v>276.85000000000002</v>
      </c>
      <c r="T278">
        <f t="shared" si="120"/>
        <v>0.34823792270166659</v>
      </c>
      <c r="U278">
        <f t="shared" si="121"/>
        <v>1.4517425306160001</v>
      </c>
      <c r="V278">
        <f t="shared" si="122"/>
        <v>0.32974196640583331</v>
      </c>
      <c r="W278" s="4">
        <f t="shared" si="123"/>
        <v>1.1035046079143336</v>
      </c>
      <c r="X278" s="4">
        <f t="shared" si="124"/>
        <v>-1.8495956295833282E-2</v>
      </c>
      <c r="Y278">
        <v>203.85</v>
      </c>
      <c r="Z278">
        <f t="shared" si="125"/>
        <v>0.2564143057349999</v>
      </c>
      <c r="AA278">
        <f t="shared" si="126"/>
        <v>1.068946053336</v>
      </c>
      <c r="AB278">
        <f t="shared" si="127"/>
        <v>0.24279537602249998</v>
      </c>
      <c r="AC278" s="4">
        <f t="shared" si="128"/>
        <v>0.81253174760100011</v>
      </c>
      <c r="AD278" s="4">
        <f t="shared" si="129"/>
        <v>-1.3618929712499922E-2</v>
      </c>
      <c r="AE278">
        <v>192.85</v>
      </c>
      <c r="AF278">
        <f t="shared" si="104"/>
        <v>0.24257787030166661</v>
      </c>
      <c r="AG278">
        <f t="shared" si="105"/>
        <v>1.0112643923760001</v>
      </c>
      <c r="AH278">
        <f t="shared" si="106"/>
        <v>0.22969383500583329</v>
      </c>
      <c r="AI278">
        <f t="shared" si="107"/>
        <v>0.76868652207433352</v>
      </c>
      <c r="AJ278" s="4">
        <f t="shared" si="108"/>
        <v>-1.2884035295833318E-2</v>
      </c>
    </row>
    <row r="279" spans="1:36" x14ac:dyDescent="0.3">
      <c r="A279" s="3">
        <v>44908</v>
      </c>
      <c r="B279">
        <v>4.3178599999999996</v>
      </c>
      <c r="C279">
        <v>4.4125220000000001</v>
      </c>
      <c r="D279">
        <v>3.8</v>
      </c>
      <c r="E279">
        <v>4.33561</v>
      </c>
      <c r="F279">
        <f t="shared" si="109"/>
        <v>4.09551</v>
      </c>
      <c r="G279">
        <v>289.12</v>
      </c>
      <c r="H279">
        <f t="shared" si="110"/>
        <v>0.36514667716799992</v>
      </c>
      <c r="I279">
        <f t="shared" si="111"/>
        <v>1.5195536752031999</v>
      </c>
      <c r="J279">
        <f t="shared" si="112"/>
        <v>0.34494217648800002</v>
      </c>
      <c r="K279" s="4">
        <f t="shared" si="113"/>
        <v>1.1544069980352001</v>
      </c>
      <c r="L279" s="4">
        <f t="shared" si="114"/>
        <v>-2.0204500679999904E-2</v>
      </c>
      <c r="M279">
        <v>208.34</v>
      </c>
      <c r="N279">
        <f t="shared" si="115"/>
        <v>0.26312485722599993</v>
      </c>
      <c r="O279">
        <f t="shared" si="116"/>
        <v>1.0949910510923999</v>
      </c>
      <c r="P279">
        <f t="shared" si="117"/>
        <v>0.24856548509100002</v>
      </c>
      <c r="Q279" s="4">
        <f t="shared" si="118"/>
        <v>0.83186619386640004</v>
      </c>
      <c r="R279" s="4">
        <f t="shared" si="119"/>
        <v>-1.4559372134999915E-2</v>
      </c>
      <c r="S279">
        <v>284.97000000000003</v>
      </c>
      <c r="T279">
        <f t="shared" si="120"/>
        <v>0.35990539773299995</v>
      </c>
      <c r="U279">
        <f t="shared" si="121"/>
        <v>1.4977421514342002</v>
      </c>
      <c r="V279">
        <f t="shared" si="122"/>
        <v>0.33999091046550001</v>
      </c>
      <c r="W279" s="4">
        <f t="shared" si="123"/>
        <v>1.1378367537012002</v>
      </c>
      <c r="X279" s="4">
        <f t="shared" si="124"/>
        <v>-1.9914487267499947E-2</v>
      </c>
      <c r="Y279">
        <v>212.59</v>
      </c>
      <c r="Z279">
        <f t="shared" si="125"/>
        <v>0.26849243255099997</v>
      </c>
      <c r="AA279">
        <f t="shared" si="126"/>
        <v>1.1173281537474</v>
      </c>
      <c r="AB279">
        <f t="shared" si="127"/>
        <v>0.25363605872849998</v>
      </c>
      <c r="AC279" s="4">
        <f t="shared" si="128"/>
        <v>0.84883572119640005</v>
      </c>
      <c r="AD279" s="4">
        <f t="shared" si="129"/>
        <v>-1.4856373822499991E-2</v>
      </c>
      <c r="AE279">
        <v>201.59</v>
      </c>
      <c r="AF279">
        <f t="shared" si="104"/>
        <v>0.25459988465099997</v>
      </c>
      <c r="AG279">
        <f t="shared" si="105"/>
        <v>1.0595144762874</v>
      </c>
      <c r="AH279">
        <f t="shared" si="106"/>
        <v>0.24051222107849998</v>
      </c>
      <c r="AI279">
        <f t="shared" si="107"/>
        <v>0.8049145916364</v>
      </c>
      <c r="AJ279" s="4">
        <f t="shared" si="108"/>
        <v>-1.4087663572499992E-2</v>
      </c>
    </row>
    <row r="280" spans="1:36" x14ac:dyDescent="0.3">
      <c r="A280" s="3">
        <v>44909</v>
      </c>
      <c r="B280">
        <v>4.3262900000000002</v>
      </c>
      <c r="C280">
        <v>4.3949559999999996</v>
      </c>
      <c r="D280">
        <v>3.8</v>
      </c>
      <c r="E280">
        <v>4.3257199999999996</v>
      </c>
      <c r="F280">
        <f t="shared" si="109"/>
        <v>4.0900499999999997</v>
      </c>
      <c r="G280">
        <v>310.18</v>
      </c>
      <c r="H280">
        <f t="shared" si="110"/>
        <v>0.39226319705299995</v>
      </c>
      <c r="I280">
        <f t="shared" si="111"/>
        <v>1.6268079568103999</v>
      </c>
      <c r="J280">
        <f t="shared" si="112"/>
        <v>0.36973246628499995</v>
      </c>
      <c r="K280" s="4">
        <f t="shared" si="113"/>
        <v>1.2345447597574</v>
      </c>
      <c r="L280" s="4">
        <f t="shared" si="114"/>
        <v>-2.2530730767999996E-2</v>
      </c>
      <c r="M280">
        <v>215.44</v>
      </c>
      <c r="N280">
        <f t="shared" si="115"/>
        <v>0.27245207032399998</v>
      </c>
      <c r="O280">
        <f t="shared" si="116"/>
        <v>1.1299229680031999</v>
      </c>
      <c r="P280">
        <f t="shared" si="117"/>
        <v>0.25680302577999997</v>
      </c>
      <c r="Q280" s="4">
        <f t="shared" si="118"/>
        <v>0.85747089767919993</v>
      </c>
      <c r="R280" s="4">
        <f t="shared" si="119"/>
        <v>-1.5649044544000013E-2</v>
      </c>
      <c r="S280">
        <v>303.43</v>
      </c>
      <c r="T280">
        <f t="shared" si="120"/>
        <v>0.38372693881549996</v>
      </c>
      <c r="U280">
        <f t="shared" si="121"/>
        <v>1.5914060814204001</v>
      </c>
      <c r="V280">
        <f t="shared" si="122"/>
        <v>0.36168651184749995</v>
      </c>
      <c r="W280" s="4">
        <f t="shared" si="123"/>
        <v>1.2076791426049001</v>
      </c>
      <c r="X280" s="4">
        <f t="shared" si="124"/>
        <v>-2.2040426968000015E-2</v>
      </c>
      <c r="Y280">
        <v>223.19</v>
      </c>
      <c r="Z280">
        <f t="shared" si="125"/>
        <v>0.28225295941149992</v>
      </c>
      <c r="AA280">
        <f t="shared" si="126"/>
        <v>1.1705695656732</v>
      </c>
      <c r="AB280">
        <f t="shared" si="127"/>
        <v>0.26604097346749994</v>
      </c>
      <c r="AC280" s="4">
        <f t="shared" si="128"/>
        <v>0.88831660626170006</v>
      </c>
      <c r="AD280" s="4">
        <f t="shared" si="129"/>
        <v>-1.6211985943999974E-2</v>
      </c>
      <c r="AE280">
        <v>205.94</v>
      </c>
      <c r="AF280">
        <f t="shared" si="104"/>
        <v>0.26043807724899998</v>
      </c>
      <c r="AG280">
        <f t="shared" si="105"/>
        <v>1.0800981063432</v>
      </c>
      <c r="AH280">
        <f t="shared" si="106"/>
        <v>0.245479089905</v>
      </c>
      <c r="AI280">
        <f t="shared" si="107"/>
        <v>0.81966002909419999</v>
      </c>
      <c r="AJ280" s="4">
        <f t="shared" si="108"/>
        <v>-1.4958987343999974E-2</v>
      </c>
    </row>
    <row r="281" spans="1:36" x14ac:dyDescent="0.3">
      <c r="A281" s="3">
        <v>44910</v>
      </c>
      <c r="B281">
        <v>4.3391400000000004</v>
      </c>
      <c r="C281">
        <v>4.3983639999999999</v>
      </c>
      <c r="D281">
        <v>4.32</v>
      </c>
      <c r="E281">
        <v>4.32456</v>
      </c>
      <c r="F281">
        <f t="shared" si="109"/>
        <v>4.3225199999999999</v>
      </c>
      <c r="G281">
        <v>308.33999999999997</v>
      </c>
      <c r="H281">
        <f t="shared" si="110"/>
        <v>0.39072210647399996</v>
      </c>
      <c r="I281">
        <f t="shared" si="111"/>
        <v>1.6178196861287999</v>
      </c>
      <c r="J281">
        <f t="shared" si="112"/>
        <v>0.38175569233199996</v>
      </c>
      <c r="K281" s="4">
        <f t="shared" si="113"/>
        <v>1.2270975796547998</v>
      </c>
      <c r="L281" s="4">
        <f t="shared" si="114"/>
        <v>-8.966414142000001E-3</v>
      </c>
      <c r="M281">
        <v>203.43</v>
      </c>
      <c r="N281">
        <f t="shared" si="115"/>
        <v>0.25778231212300001</v>
      </c>
      <c r="O281">
        <f t="shared" si="116"/>
        <v>1.0673706257676001</v>
      </c>
      <c r="P281">
        <f t="shared" si="117"/>
        <v>0.25186664231400002</v>
      </c>
      <c r="Q281" s="4">
        <f t="shared" si="118"/>
        <v>0.80958831364460004</v>
      </c>
      <c r="R281" s="4">
        <f t="shared" si="119"/>
        <v>-5.9156698089999904E-3</v>
      </c>
      <c r="S281">
        <v>302.83999999999997</v>
      </c>
      <c r="T281">
        <f t="shared" si="120"/>
        <v>0.38375261959066659</v>
      </c>
      <c r="U281">
        <f t="shared" si="121"/>
        <v>1.5889619048687997</v>
      </c>
      <c r="V281">
        <f t="shared" si="122"/>
        <v>0.37494614343199995</v>
      </c>
      <c r="W281" s="4">
        <f t="shared" si="123"/>
        <v>1.2052092852781331</v>
      </c>
      <c r="X281" s="4">
        <f t="shared" si="124"/>
        <v>-8.8064761586666429E-3</v>
      </c>
      <c r="Y281">
        <v>215.18</v>
      </c>
      <c r="Z281">
        <f t="shared" si="125"/>
        <v>0.27267167046466667</v>
      </c>
      <c r="AA281">
        <f t="shared" si="126"/>
        <v>1.1290213402775999</v>
      </c>
      <c r="AB281">
        <f t="shared" si="127"/>
        <v>0.26641431496399998</v>
      </c>
      <c r="AC281" s="4">
        <f t="shared" si="128"/>
        <v>0.85634966981293326</v>
      </c>
      <c r="AD281" s="4">
        <f t="shared" si="129"/>
        <v>-6.2573555006666948E-3</v>
      </c>
      <c r="AE281">
        <v>196.18</v>
      </c>
      <c r="AF281">
        <f t="shared" si="104"/>
        <v>0.24859526123133333</v>
      </c>
      <c r="AG281">
        <f t="shared" si="105"/>
        <v>1.0293308231976002</v>
      </c>
      <c r="AH281">
        <f t="shared" si="106"/>
        <v>0.242890418764</v>
      </c>
      <c r="AI281">
        <f t="shared" si="107"/>
        <v>0.78073556196626681</v>
      </c>
      <c r="AJ281" s="4">
        <f t="shared" si="108"/>
        <v>-5.7048424673333265E-3</v>
      </c>
    </row>
    <row r="282" spans="1:36" x14ac:dyDescent="0.3">
      <c r="A282" s="3">
        <v>44911</v>
      </c>
      <c r="B282">
        <v>4.3528599999999997</v>
      </c>
      <c r="C282">
        <v>4.3948240000000007</v>
      </c>
      <c r="D282">
        <v>4.32</v>
      </c>
      <c r="E282">
        <v>4.3210199999999999</v>
      </c>
      <c r="F282">
        <f t="shared" si="109"/>
        <v>4.3205600000000004</v>
      </c>
      <c r="G282">
        <v>291.49</v>
      </c>
      <c r="H282">
        <f t="shared" si="110"/>
        <v>0.37016331617766668</v>
      </c>
      <c r="I282">
        <f t="shared" si="111"/>
        <v>1.5287598570888004</v>
      </c>
      <c r="J282">
        <f t="shared" si="112"/>
        <v>0.36078039882266671</v>
      </c>
      <c r="K282" s="4">
        <f t="shared" si="113"/>
        <v>1.1585965409111336</v>
      </c>
      <c r="L282" s="4">
        <f t="shared" si="114"/>
        <v>-9.3829173549999645E-3</v>
      </c>
      <c r="M282">
        <v>200.23</v>
      </c>
      <c r="N282">
        <f t="shared" si="115"/>
        <v>0.25427219046366667</v>
      </c>
      <c r="O282">
        <f t="shared" si="116"/>
        <v>1.0501340909976</v>
      </c>
      <c r="P282">
        <f t="shared" si="117"/>
        <v>0.24782688687866669</v>
      </c>
      <c r="Q282" s="4">
        <f t="shared" si="118"/>
        <v>0.79586190053393335</v>
      </c>
      <c r="R282" s="4">
        <f t="shared" si="119"/>
        <v>-6.4453035849999785E-3</v>
      </c>
      <c r="S282">
        <v>283.99</v>
      </c>
      <c r="T282">
        <f t="shared" si="120"/>
        <v>0.3606390619276667</v>
      </c>
      <c r="U282">
        <f t="shared" si="121"/>
        <v>1.4894250636888002</v>
      </c>
      <c r="V282">
        <f t="shared" si="122"/>
        <v>0.35149756582266672</v>
      </c>
      <c r="W282" s="4">
        <f t="shared" si="123"/>
        <v>1.1287860017611335</v>
      </c>
      <c r="X282" s="4">
        <f t="shared" si="124"/>
        <v>-9.1414961049999799E-3</v>
      </c>
      <c r="Y282">
        <v>210.48</v>
      </c>
      <c r="Z282">
        <f t="shared" si="125"/>
        <v>0.26728867127199996</v>
      </c>
      <c r="AA282">
        <f t="shared" si="126"/>
        <v>1.1038916419776001</v>
      </c>
      <c r="AB282">
        <f t="shared" si="127"/>
        <v>0.260513425312</v>
      </c>
      <c r="AC282" s="4">
        <f t="shared" si="128"/>
        <v>0.83660297070560019</v>
      </c>
      <c r="AD282" s="4">
        <f t="shared" si="129"/>
        <v>-6.7752459599999537E-3</v>
      </c>
      <c r="AE282">
        <v>192.98</v>
      </c>
      <c r="AF282">
        <f t="shared" si="104"/>
        <v>0.24506541135533333</v>
      </c>
      <c r="AG282">
        <f t="shared" si="105"/>
        <v>1.0121104573776001</v>
      </c>
      <c r="AH282">
        <f t="shared" si="106"/>
        <v>0.23885348164533332</v>
      </c>
      <c r="AI282">
        <f t="shared" si="107"/>
        <v>0.76704504602226675</v>
      </c>
      <c r="AJ282" s="4">
        <f t="shared" si="108"/>
        <v>-6.2119297100000082E-3</v>
      </c>
    </row>
    <row r="283" spans="1:36" x14ac:dyDescent="0.3">
      <c r="A283" s="3">
        <v>44914</v>
      </c>
      <c r="B283">
        <v>4.3538600000000001</v>
      </c>
      <c r="C283">
        <v>4.3956299999999997</v>
      </c>
      <c r="D283">
        <v>4.3</v>
      </c>
      <c r="E283">
        <v>4.3210499999999996</v>
      </c>
      <c r="F283">
        <f t="shared" si="109"/>
        <v>4.3116099999999999</v>
      </c>
      <c r="G283">
        <v>285.85000000000002</v>
      </c>
      <c r="H283">
        <f t="shared" si="110"/>
        <v>0.36305777056499999</v>
      </c>
      <c r="I283">
        <f t="shared" si="111"/>
        <v>1.4993252413650002</v>
      </c>
      <c r="J283">
        <f t="shared" si="112"/>
        <v>0.35329230083583335</v>
      </c>
      <c r="K283" s="4">
        <f t="shared" si="113"/>
        <v>1.1362674708000002</v>
      </c>
      <c r="L283" s="4">
        <f t="shared" si="114"/>
        <v>-9.7654697291666426E-3</v>
      </c>
      <c r="M283">
        <v>208.51</v>
      </c>
      <c r="N283">
        <f t="shared" si="115"/>
        <v>0.264828321639</v>
      </c>
      <c r="O283">
        <f t="shared" si="116"/>
        <v>1.0936655801190001</v>
      </c>
      <c r="P283">
        <f t="shared" si="117"/>
        <v>0.2577050118848333</v>
      </c>
      <c r="Q283" s="4">
        <f t="shared" si="118"/>
        <v>0.82883725848000012</v>
      </c>
      <c r="R283" s="4">
        <f t="shared" si="119"/>
        <v>-7.1233097541666957E-3</v>
      </c>
      <c r="S283">
        <v>277.85000000000002</v>
      </c>
      <c r="T283">
        <f t="shared" si="120"/>
        <v>0.35289697936500003</v>
      </c>
      <c r="U283">
        <f t="shared" si="121"/>
        <v>1.457364066165</v>
      </c>
      <c r="V283">
        <f t="shared" si="122"/>
        <v>0.3434048129691667</v>
      </c>
      <c r="W283" s="4">
        <f t="shared" si="123"/>
        <v>1.1044670867999999</v>
      </c>
      <c r="X283" s="4">
        <f t="shared" si="124"/>
        <v>-9.4921663958333347E-3</v>
      </c>
      <c r="Y283">
        <v>221.51</v>
      </c>
      <c r="Z283">
        <f t="shared" si="125"/>
        <v>0.28133960733899999</v>
      </c>
      <c r="AA283">
        <f t="shared" si="126"/>
        <v>1.1618524898190001</v>
      </c>
      <c r="AB283">
        <f t="shared" si="127"/>
        <v>0.27377217966816664</v>
      </c>
      <c r="AC283" s="4">
        <f t="shared" si="128"/>
        <v>0.88051288248000015</v>
      </c>
      <c r="AD283" s="4">
        <f t="shared" si="129"/>
        <v>-7.5674276708333488E-3</v>
      </c>
      <c r="AE283">
        <v>201.26</v>
      </c>
      <c r="AF283">
        <f t="shared" si="104"/>
        <v>0.25562010461399998</v>
      </c>
      <c r="AG283">
        <f t="shared" si="105"/>
        <v>1.0556382650939999</v>
      </c>
      <c r="AH283">
        <f t="shared" si="106"/>
        <v>0.24874447600566665</v>
      </c>
      <c r="AI283">
        <f t="shared" si="107"/>
        <v>0.80001816047999996</v>
      </c>
      <c r="AJ283" s="4">
        <f t="shared" si="108"/>
        <v>-6.8756286083333229E-3</v>
      </c>
    </row>
    <row r="284" spans="1:36" x14ac:dyDescent="0.3">
      <c r="A284" s="3">
        <v>44917</v>
      </c>
      <c r="B284">
        <v>4.3887099999999997</v>
      </c>
      <c r="C284">
        <v>4.410444</v>
      </c>
      <c r="D284">
        <v>4.3</v>
      </c>
      <c r="E284">
        <v>4.3233600000000001</v>
      </c>
      <c r="F284">
        <f t="shared" si="109"/>
        <v>4.3128900000000003</v>
      </c>
      <c r="G284">
        <v>298.64</v>
      </c>
      <c r="H284">
        <f t="shared" si="110"/>
        <v>0.38136651028933327</v>
      </c>
      <c r="I284">
        <f t="shared" si="111"/>
        <v>1.5691978235808</v>
      </c>
      <c r="J284">
        <f t="shared" si="112"/>
        <v>0.36917573680400001</v>
      </c>
      <c r="K284" s="4">
        <f t="shared" si="113"/>
        <v>1.1878313132914666</v>
      </c>
      <c r="L284" s="4">
        <f t="shared" si="114"/>
        <v>-1.2190773485333262E-2</v>
      </c>
      <c r="M284">
        <v>218.38</v>
      </c>
      <c r="N284">
        <f t="shared" si="115"/>
        <v>0.27887362214366662</v>
      </c>
      <c r="O284">
        <f t="shared" si="116"/>
        <v>1.1474732812535999</v>
      </c>
      <c r="P284">
        <f t="shared" si="117"/>
        <v>0.26995913944300004</v>
      </c>
      <c r="Q284" s="4">
        <f t="shared" si="118"/>
        <v>0.86859965910993331</v>
      </c>
      <c r="R284" s="4">
        <f t="shared" si="119"/>
        <v>-8.9144827006665817E-3</v>
      </c>
      <c r="S284">
        <v>300.14</v>
      </c>
      <c r="T284">
        <f t="shared" si="120"/>
        <v>0.3832820265143333</v>
      </c>
      <c r="U284">
        <f t="shared" si="121"/>
        <v>1.5770795431608</v>
      </c>
      <c r="V284">
        <f t="shared" si="122"/>
        <v>0.371030021579</v>
      </c>
      <c r="W284" s="4">
        <f t="shared" si="123"/>
        <v>1.1937975166464667</v>
      </c>
      <c r="X284" s="4">
        <f t="shared" si="124"/>
        <v>-1.2252004935333294E-2</v>
      </c>
      <c r="Y284">
        <v>225.88</v>
      </c>
      <c r="Z284">
        <f t="shared" si="125"/>
        <v>0.28845120326866663</v>
      </c>
      <c r="AA284">
        <f t="shared" si="126"/>
        <v>1.1868818791535998</v>
      </c>
      <c r="AB284">
        <f t="shared" si="127"/>
        <v>0.279230563318</v>
      </c>
      <c r="AC284" s="4">
        <f t="shared" si="128"/>
        <v>0.89843067588493319</v>
      </c>
      <c r="AD284" s="4">
        <f t="shared" si="129"/>
        <v>-9.2206399506666314E-3</v>
      </c>
      <c r="AE284">
        <v>210.38</v>
      </c>
      <c r="AF284">
        <f t="shared" si="104"/>
        <v>0.26865753561033329</v>
      </c>
      <c r="AG284">
        <f t="shared" si="105"/>
        <v>1.1054374434936001</v>
      </c>
      <c r="AH284">
        <f t="shared" si="106"/>
        <v>0.26006962064299999</v>
      </c>
      <c r="AI284">
        <f t="shared" si="107"/>
        <v>0.83677990788326673</v>
      </c>
      <c r="AJ284" s="4">
        <f t="shared" si="108"/>
        <v>-8.5879149673332988E-3</v>
      </c>
    </row>
    <row r="285" spans="1:36" x14ac:dyDescent="0.3">
      <c r="A285" s="3">
        <v>44918</v>
      </c>
      <c r="B285">
        <v>4.3868600000000004</v>
      </c>
      <c r="C285">
        <v>4.4133640000000005</v>
      </c>
      <c r="D285">
        <v>4.3</v>
      </c>
      <c r="E285">
        <v>4.3224999999999998</v>
      </c>
      <c r="F285">
        <f t="shared" si="109"/>
        <v>4.3124099999999999</v>
      </c>
      <c r="G285">
        <v>319.86</v>
      </c>
      <c r="H285">
        <f t="shared" si="110"/>
        <v>0.40834731785399997</v>
      </c>
      <c r="I285">
        <f t="shared" si="111"/>
        <v>1.6812862976952003</v>
      </c>
      <c r="J285">
        <f t="shared" si="112"/>
        <v>0.39537723474899999</v>
      </c>
      <c r="K285" s="4">
        <f t="shared" si="113"/>
        <v>1.2729389798412003</v>
      </c>
      <c r="L285" s="4">
        <f t="shared" si="114"/>
        <v>-1.2970083104999974E-2</v>
      </c>
      <c r="M285">
        <v>237.65</v>
      </c>
      <c r="N285">
        <f t="shared" si="115"/>
        <v>0.30339442283499996</v>
      </c>
      <c r="O285">
        <f t="shared" si="116"/>
        <v>1.2491642863980001</v>
      </c>
      <c r="P285">
        <f t="shared" si="117"/>
        <v>0.29375789357249998</v>
      </c>
      <c r="Q285" s="4">
        <f t="shared" si="118"/>
        <v>0.94576986356300019</v>
      </c>
      <c r="R285" s="4">
        <f t="shared" si="119"/>
        <v>-9.636529262499971E-3</v>
      </c>
      <c r="S285">
        <v>312.48</v>
      </c>
      <c r="T285">
        <f t="shared" si="120"/>
        <v>0.39892568587199995</v>
      </c>
      <c r="U285">
        <f t="shared" si="121"/>
        <v>1.6424946611136002</v>
      </c>
      <c r="V285">
        <f t="shared" si="122"/>
        <v>0.38625485623200001</v>
      </c>
      <c r="W285" s="4">
        <f t="shared" si="123"/>
        <v>1.2435689752416001</v>
      </c>
      <c r="X285" s="4">
        <f t="shared" si="124"/>
        <v>-1.2670829639999937E-2</v>
      </c>
      <c r="Y285">
        <v>245.15</v>
      </c>
      <c r="Z285">
        <f t="shared" si="125"/>
        <v>0.31296925208499998</v>
      </c>
      <c r="AA285">
        <f t="shared" si="126"/>
        <v>1.2885866812980002</v>
      </c>
      <c r="AB285">
        <f t="shared" si="127"/>
        <v>0.30302860344749999</v>
      </c>
      <c r="AC285" s="4">
        <f t="shared" si="128"/>
        <v>0.97561742921300021</v>
      </c>
      <c r="AD285" s="4">
        <f t="shared" si="129"/>
        <v>-9.9406486374999936E-3</v>
      </c>
      <c r="AE285">
        <v>228.9</v>
      </c>
      <c r="AF285">
        <f t="shared" si="104"/>
        <v>0.29222378870999999</v>
      </c>
      <c r="AG285">
        <f t="shared" si="105"/>
        <v>1.2031714923480001</v>
      </c>
      <c r="AH285">
        <f t="shared" si="106"/>
        <v>0.282942065385</v>
      </c>
      <c r="AI285">
        <f t="shared" si="107"/>
        <v>0.91094770363800015</v>
      </c>
      <c r="AJ285" s="4">
        <f t="shared" si="108"/>
        <v>-9.2817233249999909E-3</v>
      </c>
    </row>
    <row r="286" spans="1:36" x14ac:dyDescent="0.3">
      <c r="A286" s="3">
        <v>44923</v>
      </c>
      <c r="B286">
        <v>4.3835699999999997</v>
      </c>
      <c r="C286">
        <v>4.425916</v>
      </c>
      <c r="D286">
        <v>4.3</v>
      </c>
      <c r="E286">
        <v>4.3230399999999998</v>
      </c>
      <c r="F286">
        <f t="shared" si="109"/>
        <v>4.31271</v>
      </c>
      <c r="G286">
        <v>325.99</v>
      </c>
      <c r="H286">
        <f t="shared" si="110"/>
        <v>0.41596043105283331</v>
      </c>
      <c r="I286">
        <f t="shared" si="111"/>
        <v>1.7160853858092002</v>
      </c>
      <c r="J286">
        <f t="shared" si="112"/>
        <v>0.40297389135849998</v>
      </c>
      <c r="K286" s="4">
        <f t="shared" si="113"/>
        <v>1.3001249547563669</v>
      </c>
      <c r="L286" s="4">
        <f t="shared" si="114"/>
        <v>-1.2986539694333332E-2</v>
      </c>
      <c r="M286">
        <v>239.96</v>
      </c>
      <c r="N286">
        <f t="shared" si="115"/>
        <v>0.30618689234466667</v>
      </c>
      <c r="O286">
        <f t="shared" si="116"/>
        <v>1.2632039301168003</v>
      </c>
      <c r="P286">
        <f t="shared" si="117"/>
        <v>0.29662754983399997</v>
      </c>
      <c r="Q286" s="4">
        <f t="shared" si="118"/>
        <v>0.95701703777213365</v>
      </c>
      <c r="R286" s="4">
        <f t="shared" si="119"/>
        <v>-9.5593425106667018E-3</v>
      </c>
      <c r="S286">
        <v>331.49</v>
      </c>
      <c r="T286">
        <f t="shared" si="120"/>
        <v>0.42297838366116663</v>
      </c>
      <c r="U286">
        <f t="shared" si="121"/>
        <v>1.7450386347492004</v>
      </c>
      <c r="V286">
        <f t="shared" si="122"/>
        <v>0.40977273918349993</v>
      </c>
      <c r="W286" s="4">
        <f t="shared" si="123"/>
        <v>1.3220602510880337</v>
      </c>
      <c r="X286" s="4">
        <f t="shared" si="124"/>
        <v>-1.32056444776667E-2</v>
      </c>
      <c r="Y286">
        <v>248.46</v>
      </c>
      <c r="Z286">
        <f t="shared" si="125"/>
        <v>0.31703281910299996</v>
      </c>
      <c r="AA286">
        <f t="shared" si="126"/>
        <v>1.3079498602968003</v>
      </c>
      <c r="AB286">
        <f t="shared" si="127"/>
        <v>0.30713486010899999</v>
      </c>
      <c r="AC286" s="4">
        <f t="shared" si="128"/>
        <v>0.99091704119380031</v>
      </c>
      <c r="AD286" s="4">
        <f t="shared" si="129"/>
        <v>-9.8979589939999779E-3</v>
      </c>
      <c r="AE286">
        <v>229.71</v>
      </c>
      <c r="AF286">
        <f t="shared" si="104"/>
        <v>0.29310798066549998</v>
      </c>
      <c r="AG286">
        <f t="shared" si="105"/>
        <v>1.2092456025468004</v>
      </c>
      <c r="AH286">
        <f t="shared" si="106"/>
        <v>0.28395696979649998</v>
      </c>
      <c r="AI286">
        <f t="shared" si="107"/>
        <v>0.91613762188130043</v>
      </c>
      <c r="AJ286" s="4">
        <f t="shared" si="108"/>
        <v>-9.151010868999998E-3</v>
      </c>
    </row>
    <row r="287" spans="1:36" x14ac:dyDescent="0.3">
      <c r="A287" s="3">
        <v>44924</v>
      </c>
      <c r="B287">
        <v>4.3687100000000001</v>
      </c>
      <c r="C287">
        <v>4.437549999999999</v>
      </c>
      <c r="D287">
        <v>4.3</v>
      </c>
      <c r="E287">
        <v>4.3340699999999996</v>
      </c>
      <c r="F287">
        <f t="shared" si="109"/>
        <v>4.3188000000000004</v>
      </c>
      <c r="G287">
        <v>326.33</v>
      </c>
      <c r="H287">
        <f t="shared" si="110"/>
        <v>0.41543249746949995</v>
      </c>
      <c r="I287">
        <f t="shared" si="111"/>
        <v>1.7202670326449996</v>
      </c>
      <c r="J287">
        <f t="shared" si="112"/>
        <v>0.40378834145999998</v>
      </c>
      <c r="K287" s="4">
        <f t="shared" si="113"/>
        <v>1.3048345351754995</v>
      </c>
      <c r="L287" s="4">
        <f t="shared" si="114"/>
        <v>-1.1644156009499973E-2</v>
      </c>
      <c r="M287">
        <v>240.42</v>
      </c>
      <c r="N287">
        <f t="shared" si="115"/>
        <v>0.30606527454299998</v>
      </c>
      <c r="O287">
        <f t="shared" si="116"/>
        <v>1.2673876137299998</v>
      </c>
      <c r="P287">
        <f t="shared" si="117"/>
        <v>0.29748657203999995</v>
      </c>
      <c r="Q287" s="4">
        <f t="shared" si="118"/>
        <v>0.96132233918699983</v>
      </c>
      <c r="R287" s="4">
        <f t="shared" si="119"/>
        <v>-8.5787025030000241E-3</v>
      </c>
      <c r="S287">
        <v>328.08</v>
      </c>
      <c r="T287">
        <f t="shared" si="120"/>
        <v>0.41766032473199993</v>
      </c>
      <c r="U287">
        <f t="shared" si="121"/>
        <v>1.7294922565199997</v>
      </c>
      <c r="V287">
        <f t="shared" si="122"/>
        <v>0.40595372495999998</v>
      </c>
      <c r="W287" s="4">
        <f t="shared" si="123"/>
        <v>1.3118319317879998</v>
      </c>
      <c r="X287" s="4">
        <f t="shared" si="124"/>
        <v>-1.1706599771999948E-2</v>
      </c>
      <c r="Y287">
        <v>249.92</v>
      </c>
      <c r="Z287">
        <f t="shared" si="125"/>
        <v>0.31815919396799996</v>
      </c>
      <c r="AA287">
        <f t="shared" si="126"/>
        <v>1.3174674004799996</v>
      </c>
      <c r="AB287">
        <f t="shared" si="127"/>
        <v>0.30924151104000003</v>
      </c>
      <c r="AC287" s="4">
        <f t="shared" si="128"/>
        <v>0.99930820651199959</v>
      </c>
      <c r="AD287" s="4">
        <f t="shared" si="129"/>
        <v>-8.917682927999937E-3</v>
      </c>
      <c r="AE287">
        <v>229.87</v>
      </c>
      <c r="AF287">
        <f t="shared" si="104"/>
        <v>0.29263465876049999</v>
      </c>
      <c r="AG287">
        <f t="shared" si="105"/>
        <v>1.2117726926549999</v>
      </c>
      <c r="AH287">
        <f t="shared" si="106"/>
        <v>0.28443240294</v>
      </c>
      <c r="AI287">
        <f t="shared" si="107"/>
        <v>0.91913803389449988</v>
      </c>
      <c r="AJ287" s="4">
        <f t="shared" si="108"/>
        <v>-8.2022558204999929E-3</v>
      </c>
    </row>
    <row r="288" spans="1:36" x14ac:dyDescent="0.3">
      <c r="A288" s="3">
        <v>44925</v>
      </c>
      <c r="B288">
        <v>4.3915699999999998</v>
      </c>
      <c r="C288">
        <v>4.4498159999999993</v>
      </c>
      <c r="D288">
        <v>4.3</v>
      </c>
      <c r="E288">
        <v>4.35806</v>
      </c>
      <c r="F288">
        <f t="shared" si="109"/>
        <v>4.3320299999999996</v>
      </c>
      <c r="G288">
        <v>334.5</v>
      </c>
      <c r="H288">
        <f t="shared" si="110"/>
        <v>0.42734985772499989</v>
      </c>
      <c r="I288">
        <f t="shared" si="111"/>
        <v>1.7659205247599998</v>
      </c>
      <c r="J288">
        <f t="shared" si="112"/>
        <v>0.41477530027499998</v>
      </c>
      <c r="K288" s="4">
        <f t="shared" si="113"/>
        <v>1.3385706670349999</v>
      </c>
      <c r="L288" s="4">
        <f t="shared" si="114"/>
        <v>-1.2574557449999912E-2</v>
      </c>
      <c r="M288">
        <v>254.63</v>
      </c>
      <c r="N288">
        <f t="shared" si="115"/>
        <v>0.32530969887149996</v>
      </c>
      <c r="O288">
        <f t="shared" si="116"/>
        <v>1.3442641052903999</v>
      </c>
      <c r="P288">
        <f t="shared" si="117"/>
        <v>0.31573762244849995</v>
      </c>
      <c r="Q288" s="4">
        <f t="shared" si="118"/>
        <v>1.0189544064188998</v>
      </c>
      <c r="R288" s="4">
        <f t="shared" si="119"/>
        <v>-9.5720764230000088E-3</v>
      </c>
      <c r="S288">
        <v>338.5</v>
      </c>
      <c r="T288">
        <f t="shared" si="120"/>
        <v>0.43246016992499992</v>
      </c>
      <c r="U288">
        <f t="shared" si="121"/>
        <v>1.7870376610799998</v>
      </c>
      <c r="V288">
        <f t="shared" si="122"/>
        <v>0.41973524407499996</v>
      </c>
      <c r="W288" s="4">
        <f t="shared" si="123"/>
        <v>1.3545774911549999</v>
      </c>
      <c r="X288" s="4">
        <f t="shared" si="124"/>
        <v>-1.2724925849999957E-2</v>
      </c>
      <c r="Y288">
        <v>266.08</v>
      </c>
      <c r="Z288">
        <f t="shared" si="125"/>
        <v>0.33993796754399991</v>
      </c>
      <c r="AA288">
        <f t="shared" si="126"/>
        <v>1.4047119080063997</v>
      </c>
      <c r="AB288">
        <f t="shared" si="127"/>
        <v>0.32993546157599996</v>
      </c>
      <c r="AC288" s="4">
        <f t="shared" si="128"/>
        <v>1.0647739404623997</v>
      </c>
      <c r="AD288" s="4">
        <f t="shared" si="129"/>
        <v>-1.0002505967999953E-2</v>
      </c>
      <c r="AE288">
        <v>244.08</v>
      </c>
      <c r="AF288">
        <f t="shared" si="104"/>
        <v>0.31183125044399995</v>
      </c>
      <c r="AG288">
        <f t="shared" si="105"/>
        <v>1.2885676582463998</v>
      </c>
      <c r="AH288">
        <f t="shared" si="106"/>
        <v>0.30265577067599997</v>
      </c>
      <c r="AI288">
        <f t="shared" si="107"/>
        <v>0.9767364078023999</v>
      </c>
      <c r="AJ288" s="4">
        <f t="shared" si="108"/>
        <v>-9.1754797679999833E-3</v>
      </c>
    </row>
    <row r="289" spans="1:36" x14ac:dyDescent="0.3">
      <c r="A289" s="3">
        <v>44929</v>
      </c>
      <c r="B289">
        <v>4.4012900000000004</v>
      </c>
      <c r="C289">
        <v>4.4569559999999999</v>
      </c>
      <c r="D289">
        <v>4.3099999999999996</v>
      </c>
      <c r="E289">
        <v>4.3597000000000001</v>
      </c>
      <c r="F289">
        <f t="shared" si="109"/>
        <v>4.3374199999999998</v>
      </c>
      <c r="G289">
        <v>306.64999999999998</v>
      </c>
      <c r="H289">
        <f t="shared" si="110"/>
        <v>0.39236046890249998</v>
      </c>
      <c r="I289">
        <f t="shared" si="111"/>
        <v>1.6202718361619999</v>
      </c>
      <c r="J289">
        <f t="shared" si="112"/>
        <v>0.3805695055283333</v>
      </c>
      <c r="K289" s="4">
        <f t="shared" si="113"/>
        <v>1.2279113672594999</v>
      </c>
      <c r="L289" s="4">
        <f t="shared" si="114"/>
        <v>-1.1790963374166685E-2</v>
      </c>
      <c r="M289">
        <v>243.12</v>
      </c>
      <c r="N289">
        <f t="shared" si="115"/>
        <v>0.311073462252</v>
      </c>
      <c r="O289">
        <f t="shared" si="116"/>
        <v>1.2845931479135999</v>
      </c>
      <c r="P289">
        <f t="shared" si="117"/>
        <v>0.30172528349599997</v>
      </c>
      <c r="Q289" s="4">
        <f t="shared" si="118"/>
        <v>0.97351968566159996</v>
      </c>
      <c r="R289" s="4">
        <f t="shared" si="119"/>
        <v>-9.3481787560000251E-3</v>
      </c>
      <c r="S289">
        <v>328.65</v>
      </c>
      <c r="T289">
        <f t="shared" si="120"/>
        <v>0.42050959760249995</v>
      </c>
      <c r="U289">
        <f t="shared" si="121"/>
        <v>1.7365150463219998</v>
      </c>
      <c r="V289">
        <f t="shared" si="122"/>
        <v>0.40787271479499992</v>
      </c>
      <c r="W289" s="4">
        <f t="shared" si="123"/>
        <v>1.3160054487194999</v>
      </c>
      <c r="X289" s="4">
        <f t="shared" si="124"/>
        <v>-1.2636882807500027E-2</v>
      </c>
      <c r="Y289">
        <v>254.62</v>
      </c>
      <c r="Z289">
        <f t="shared" si="125"/>
        <v>0.325787779527</v>
      </c>
      <c r="AA289">
        <f t="shared" si="126"/>
        <v>1.3453566441335998</v>
      </c>
      <c r="AB289">
        <f t="shared" si="127"/>
        <v>0.3159974156126667</v>
      </c>
      <c r="AC289" s="4">
        <f t="shared" si="128"/>
        <v>1.0195688646065997</v>
      </c>
      <c r="AD289" s="4">
        <f t="shared" si="129"/>
        <v>-9.7903639143332999E-3</v>
      </c>
      <c r="AE289">
        <v>232.62</v>
      </c>
      <c r="AF289">
        <f t="shared" si="104"/>
        <v>0.29763865082699997</v>
      </c>
      <c r="AG289">
        <f t="shared" si="105"/>
        <v>1.2291134339735998</v>
      </c>
      <c r="AH289">
        <f t="shared" si="106"/>
        <v>0.28869420634600002</v>
      </c>
      <c r="AI289">
        <f t="shared" si="107"/>
        <v>0.93147478314659993</v>
      </c>
      <c r="AJ289" s="4">
        <f t="shared" si="108"/>
        <v>-8.9444444809999579E-3</v>
      </c>
    </row>
    <row r="290" spans="1:36" x14ac:dyDescent="0.3">
      <c r="A290" s="3">
        <v>44930</v>
      </c>
      <c r="B290">
        <v>4.38429</v>
      </c>
      <c r="C290">
        <v>4.4600040000000005</v>
      </c>
      <c r="D290">
        <v>4.3</v>
      </c>
      <c r="E290">
        <v>4.36388</v>
      </c>
      <c r="F290">
        <f t="shared" si="109"/>
        <v>4.3352399999999998</v>
      </c>
      <c r="G290">
        <v>296.69</v>
      </c>
      <c r="H290">
        <f t="shared" si="110"/>
        <v>0.37861625085316658</v>
      </c>
      <c r="I290">
        <f t="shared" si="111"/>
        <v>1.5682150806588</v>
      </c>
      <c r="J290">
        <f t="shared" si="112"/>
        <v>0.36808031919399992</v>
      </c>
      <c r="K290" s="4">
        <f t="shared" si="113"/>
        <v>1.1895988298056335</v>
      </c>
      <c r="L290" s="4">
        <f t="shared" si="114"/>
        <v>-1.0535931659166664E-2</v>
      </c>
      <c r="M290">
        <v>227.92</v>
      </c>
      <c r="N290">
        <f t="shared" si="115"/>
        <v>0.29085650306533328</v>
      </c>
      <c r="O290">
        <f t="shared" si="116"/>
        <v>1.2047173183583999</v>
      </c>
      <c r="P290">
        <f t="shared" si="117"/>
        <v>0.2827627029919999</v>
      </c>
      <c r="Q290" s="4">
        <f t="shared" si="118"/>
        <v>0.91386081529306662</v>
      </c>
      <c r="R290" s="4">
        <f t="shared" si="119"/>
        <v>-8.0938000733333793E-3</v>
      </c>
      <c r="S290">
        <v>308.44</v>
      </c>
      <c r="T290">
        <f t="shared" si="120"/>
        <v>0.39361082750733328</v>
      </c>
      <c r="U290">
        <f t="shared" si="121"/>
        <v>1.6303220852688001</v>
      </c>
      <c r="V290">
        <f t="shared" si="122"/>
        <v>0.38265763474399989</v>
      </c>
      <c r="W290" s="4">
        <f t="shared" si="123"/>
        <v>1.2367112577614667</v>
      </c>
      <c r="X290" s="4">
        <f t="shared" si="124"/>
        <v>-1.0953192763333397E-2</v>
      </c>
      <c r="Y290">
        <v>241.67</v>
      </c>
      <c r="Z290">
        <f t="shared" si="125"/>
        <v>0.3084033480861666</v>
      </c>
      <c r="AA290">
        <f t="shared" si="126"/>
        <v>1.2773957280083998</v>
      </c>
      <c r="AB290">
        <f t="shared" si="127"/>
        <v>0.29982126374199991</v>
      </c>
      <c r="AC290" s="4">
        <f t="shared" si="128"/>
        <v>0.9689923799222333</v>
      </c>
      <c r="AD290" s="4">
        <f t="shared" si="129"/>
        <v>-8.582084344166685E-3</v>
      </c>
      <c r="AE290">
        <v>220.92</v>
      </c>
      <c r="AF290">
        <f t="shared" si="104"/>
        <v>0.28192356378199995</v>
      </c>
      <c r="AG290">
        <f t="shared" si="105"/>
        <v>1.1677174007183999</v>
      </c>
      <c r="AH290">
        <f t="shared" si="106"/>
        <v>0.27407834479199994</v>
      </c>
      <c r="AI290">
        <f t="shared" si="107"/>
        <v>0.88579383693640001</v>
      </c>
      <c r="AJ290" s="4">
        <f t="shared" si="108"/>
        <v>-7.8452189900000135E-3</v>
      </c>
    </row>
    <row r="291" spans="1:36" x14ac:dyDescent="0.3">
      <c r="A291" s="3">
        <v>44931</v>
      </c>
      <c r="B291">
        <v>4.3951399999999996</v>
      </c>
      <c r="C291">
        <v>4.488162</v>
      </c>
      <c r="D291">
        <v>4.3099999999999996</v>
      </c>
      <c r="E291">
        <v>4.3966099999999999</v>
      </c>
      <c r="F291">
        <f t="shared" si="109"/>
        <v>4.35778</v>
      </c>
      <c r="G291">
        <v>294.98</v>
      </c>
      <c r="H291">
        <f t="shared" si="110"/>
        <v>0.37706883377799999</v>
      </c>
      <c r="I291">
        <f t="shared" si="111"/>
        <v>1.5644093388588003</v>
      </c>
      <c r="J291">
        <f t="shared" si="112"/>
        <v>0.36727754297266668</v>
      </c>
      <c r="K291" s="4">
        <f t="shared" si="113"/>
        <v>1.1873405050808004</v>
      </c>
      <c r="L291" s="4">
        <f t="shared" si="114"/>
        <v>-9.7912908053333081E-3</v>
      </c>
      <c r="M291">
        <v>227.71</v>
      </c>
      <c r="N291">
        <f t="shared" si="115"/>
        <v>0.29107852783099997</v>
      </c>
      <c r="O291">
        <f t="shared" si="116"/>
        <v>1.2076467914826001</v>
      </c>
      <c r="P291">
        <f t="shared" si="117"/>
        <v>0.28352013462033337</v>
      </c>
      <c r="Q291" s="4">
        <f t="shared" si="118"/>
        <v>0.91656826365160016</v>
      </c>
      <c r="R291" s="4">
        <f t="shared" si="119"/>
        <v>-7.5583932106665919E-3</v>
      </c>
      <c r="S291">
        <v>314.98</v>
      </c>
      <c r="T291">
        <f t="shared" si="120"/>
        <v>0.402634555778</v>
      </c>
      <c r="U291">
        <f t="shared" si="121"/>
        <v>1.6704781800588002</v>
      </c>
      <c r="V291">
        <f t="shared" si="122"/>
        <v>0.39217940363933335</v>
      </c>
      <c r="W291" s="4">
        <f t="shared" si="123"/>
        <v>1.2678436242808002</v>
      </c>
      <c r="X291" s="4">
        <f t="shared" si="124"/>
        <v>-1.0455152138666657E-2</v>
      </c>
      <c r="Y291">
        <v>240.96</v>
      </c>
      <c r="Z291">
        <f t="shared" si="125"/>
        <v>0.30801581865600003</v>
      </c>
      <c r="AA291">
        <f t="shared" si="126"/>
        <v>1.2779173987776002</v>
      </c>
      <c r="AB291">
        <f t="shared" si="127"/>
        <v>0.300017617312</v>
      </c>
      <c r="AC291" s="4">
        <f t="shared" si="128"/>
        <v>0.96990158012160022</v>
      </c>
      <c r="AD291" s="4">
        <f t="shared" si="129"/>
        <v>-7.9982013440000332E-3</v>
      </c>
      <c r="AE291">
        <v>220.21</v>
      </c>
      <c r="AF291">
        <f t="shared" si="104"/>
        <v>0.281491382081</v>
      </c>
      <c r="AG291">
        <f t="shared" si="105"/>
        <v>1.1678709760326003</v>
      </c>
      <c r="AH291">
        <f t="shared" si="106"/>
        <v>0.27418193687033332</v>
      </c>
      <c r="AI291">
        <f t="shared" si="107"/>
        <v>0.88637959395160026</v>
      </c>
      <c r="AJ291" s="4">
        <f t="shared" si="108"/>
        <v>-7.3094452106666763E-3</v>
      </c>
    </row>
    <row r="292" spans="1:36" x14ac:dyDescent="0.3">
      <c r="A292" s="3">
        <v>44932</v>
      </c>
      <c r="B292">
        <v>4.4015700000000004</v>
      </c>
      <c r="C292">
        <v>4.5099619999999998</v>
      </c>
      <c r="D292">
        <v>4.3099999999999996</v>
      </c>
      <c r="E292">
        <v>4.4129100000000001</v>
      </c>
      <c r="F292">
        <f t="shared" si="109"/>
        <v>4.3667800000000003</v>
      </c>
      <c r="G292">
        <v>300.2</v>
      </c>
      <c r="H292">
        <f t="shared" si="110"/>
        <v>0.38412432727666668</v>
      </c>
      <c r="I292">
        <f t="shared" si="111"/>
        <v>1.5962162532119994</v>
      </c>
      <c r="J292">
        <f t="shared" si="112"/>
        <v>0.37431278560666664</v>
      </c>
      <c r="K292" s="4">
        <f t="shared" si="113"/>
        <v>1.2120919259353329</v>
      </c>
      <c r="L292" s="4">
        <f t="shared" si="114"/>
        <v>-9.8115416700000346E-3</v>
      </c>
      <c r="M292">
        <v>228.21</v>
      </c>
      <c r="N292">
        <f t="shared" si="115"/>
        <v>0.29200870329049999</v>
      </c>
      <c r="O292">
        <f t="shared" si="116"/>
        <v>1.2134327486525998</v>
      </c>
      <c r="P292">
        <f t="shared" si="117"/>
        <v>0.28455003598699996</v>
      </c>
      <c r="Q292" s="4">
        <f t="shared" si="118"/>
        <v>0.92142404536209976</v>
      </c>
      <c r="R292" s="4">
        <f t="shared" si="119"/>
        <v>-7.4586673035000328E-3</v>
      </c>
      <c r="S292">
        <v>336.7</v>
      </c>
      <c r="T292">
        <f t="shared" si="120"/>
        <v>0.43082831776833336</v>
      </c>
      <c r="U292">
        <f t="shared" si="121"/>
        <v>1.7902931794019998</v>
      </c>
      <c r="V292">
        <f t="shared" si="122"/>
        <v>0.41982383382333333</v>
      </c>
      <c r="W292" s="4">
        <f t="shared" si="123"/>
        <v>1.3594648616336664</v>
      </c>
      <c r="X292" s="4">
        <f t="shared" si="124"/>
        <v>-1.1004483945000032E-2</v>
      </c>
      <c r="Y292">
        <v>241.71</v>
      </c>
      <c r="Z292">
        <f t="shared" si="125"/>
        <v>0.30928278196550002</v>
      </c>
      <c r="AA292">
        <f t="shared" si="126"/>
        <v>1.2852146254625998</v>
      </c>
      <c r="AB292">
        <f t="shared" si="127"/>
        <v>0.30138288943699998</v>
      </c>
      <c r="AC292" s="4">
        <f t="shared" si="128"/>
        <v>0.97593184349709983</v>
      </c>
      <c r="AD292" s="4">
        <f t="shared" si="129"/>
        <v>-7.899892528500041E-3</v>
      </c>
      <c r="AE292">
        <v>220.96</v>
      </c>
      <c r="AF292">
        <f t="shared" si="104"/>
        <v>0.28273188326133336</v>
      </c>
      <c r="AG292">
        <f t="shared" si="105"/>
        <v>1.1748832222176</v>
      </c>
      <c r="AH292">
        <f t="shared" si="106"/>
        <v>0.27551017024533331</v>
      </c>
      <c r="AI292">
        <f t="shared" si="107"/>
        <v>0.89215133895626664</v>
      </c>
      <c r="AJ292" s="4">
        <f t="shared" si="108"/>
        <v>-7.2217130160000531E-3</v>
      </c>
    </row>
    <row r="293" spans="1:36" x14ac:dyDescent="0.3">
      <c r="A293" s="3">
        <v>44935</v>
      </c>
      <c r="B293">
        <v>4.4042899999999996</v>
      </c>
      <c r="C293">
        <v>4.5138420000000004</v>
      </c>
      <c r="D293">
        <v>4.3099999999999996</v>
      </c>
      <c r="E293">
        <v>4.4330499999999997</v>
      </c>
      <c r="F293">
        <f t="shared" si="109"/>
        <v>4.3778899999999998</v>
      </c>
      <c r="G293">
        <v>304.85000000000002</v>
      </c>
      <c r="H293">
        <f t="shared" si="110"/>
        <v>0.39023874412250004</v>
      </c>
      <c r="I293">
        <f t="shared" si="111"/>
        <v>1.621686297231</v>
      </c>
      <c r="J293">
        <f t="shared" si="112"/>
        <v>0.38078250035583333</v>
      </c>
      <c r="K293" s="4">
        <f t="shared" si="113"/>
        <v>1.2314475531085001</v>
      </c>
      <c r="L293" s="4">
        <f t="shared" si="114"/>
        <v>-9.4562437666667054E-3</v>
      </c>
      <c r="M293">
        <v>231.54</v>
      </c>
      <c r="N293">
        <f t="shared" si="115"/>
        <v>0.29639455080899996</v>
      </c>
      <c r="O293">
        <f t="shared" si="116"/>
        <v>1.2317049213083999</v>
      </c>
      <c r="P293">
        <f t="shared" si="117"/>
        <v>0.28921233436900001</v>
      </c>
      <c r="Q293" s="4">
        <f t="shared" si="118"/>
        <v>0.93531037049939991</v>
      </c>
      <c r="R293" s="4">
        <f t="shared" si="119"/>
        <v>-7.1822164399999444E-3</v>
      </c>
      <c r="S293">
        <v>323.35000000000002</v>
      </c>
      <c r="T293">
        <f t="shared" si="120"/>
        <v>0.41392060984750001</v>
      </c>
      <c r="U293">
        <f t="shared" si="121"/>
        <v>1.7200992757410003</v>
      </c>
      <c r="V293">
        <f t="shared" si="122"/>
        <v>0.40389050841416668</v>
      </c>
      <c r="W293" s="4">
        <f t="shared" si="123"/>
        <v>1.3061786658935004</v>
      </c>
      <c r="X293" s="4">
        <f t="shared" si="124"/>
        <v>-1.0030101433333327E-2</v>
      </c>
      <c r="Y293">
        <v>245.29</v>
      </c>
      <c r="Z293">
        <f t="shared" si="125"/>
        <v>0.31399593749649995</v>
      </c>
      <c r="AA293">
        <f t="shared" si="126"/>
        <v>1.3048497026334001</v>
      </c>
      <c r="AB293">
        <f t="shared" si="127"/>
        <v>0.30638720522316665</v>
      </c>
      <c r="AC293" s="4">
        <f t="shared" si="128"/>
        <v>0.99085376513690004</v>
      </c>
      <c r="AD293" s="4">
        <f t="shared" si="129"/>
        <v>-7.6087322733333074E-3</v>
      </c>
      <c r="AE293">
        <v>224.29</v>
      </c>
      <c r="AF293">
        <f t="shared" si="104"/>
        <v>0.28711381964649996</v>
      </c>
      <c r="AG293">
        <f t="shared" si="105"/>
        <v>1.1931376729733998</v>
      </c>
      <c r="AH293">
        <f t="shared" si="106"/>
        <v>0.28015649337316662</v>
      </c>
      <c r="AI293">
        <f t="shared" si="107"/>
        <v>0.90602385332689983</v>
      </c>
      <c r="AJ293" s="4">
        <f t="shared" si="108"/>
        <v>-6.9573262733333419E-3</v>
      </c>
    </row>
    <row r="294" spans="1:36" x14ac:dyDescent="0.3">
      <c r="A294" s="3">
        <v>44936</v>
      </c>
      <c r="B294">
        <v>4.4298599999999997</v>
      </c>
      <c r="C294">
        <v>4.5078620000000003</v>
      </c>
      <c r="D294">
        <v>4.3099999999999996</v>
      </c>
      <c r="E294">
        <v>4.4295099999999996</v>
      </c>
      <c r="F294">
        <f t="shared" si="109"/>
        <v>4.3759399999999999</v>
      </c>
      <c r="G294">
        <v>314.82</v>
      </c>
      <c r="H294">
        <f t="shared" si="110"/>
        <v>0.40459792249799992</v>
      </c>
      <c r="I294">
        <f t="shared" si="111"/>
        <v>1.6735368603492</v>
      </c>
      <c r="J294">
        <f t="shared" si="112"/>
        <v>0.39311408644199997</v>
      </c>
      <c r="K294" s="4">
        <f t="shared" si="113"/>
        <v>1.2689389378512002</v>
      </c>
      <c r="L294" s="4">
        <f t="shared" si="114"/>
        <v>-1.1483836055999952E-2</v>
      </c>
      <c r="M294">
        <v>234.32</v>
      </c>
      <c r="N294">
        <f t="shared" si="115"/>
        <v>0.30114155771466661</v>
      </c>
      <c r="O294">
        <f t="shared" si="116"/>
        <v>1.2456106890192</v>
      </c>
      <c r="P294">
        <f t="shared" si="117"/>
        <v>0.29259415772533326</v>
      </c>
      <c r="Q294" s="4">
        <f t="shared" si="118"/>
        <v>0.94446913130453347</v>
      </c>
      <c r="R294" s="4">
        <f t="shared" si="119"/>
        <v>-8.5473999893333485E-3</v>
      </c>
      <c r="S294">
        <v>341.57</v>
      </c>
      <c r="T294">
        <f t="shared" si="120"/>
        <v>0.43897627973966657</v>
      </c>
      <c r="U294">
        <f t="shared" si="121"/>
        <v>1.8157359297041999</v>
      </c>
      <c r="V294">
        <f t="shared" si="122"/>
        <v>0.42651667145033323</v>
      </c>
      <c r="W294" s="4">
        <f t="shared" si="123"/>
        <v>1.3767596499645334</v>
      </c>
      <c r="X294" s="4">
        <f t="shared" si="124"/>
        <v>-1.2459608289333346E-2</v>
      </c>
      <c r="Y294">
        <v>248.07</v>
      </c>
      <c r="Z294">
        <f t="shared" si="125"/>
        <v>0.31881267592299994</v>
      </c>
      <c r="AA294">
        <f t="shared" si="126"/>
        <v>1.3187036685942</v>
      </c>
      <c r="AB294">
        <f t="shared" si="127"/>
        <v>0.30976371076699993</v>
      </c>
      <c r="AC294" s="4">
        <f t="shared" si="128"/>
        <v>0.99989099267120007</v>
      </c>
      <c r="AD294" s="4">
        <f t="shared" si="129"/>
        <v>-9.0489651560000106E-3</v>
      </c>
      <c r="AE294">
        <v>227.07</v>
      </c>
      <c r="AF294">
        <f t="shared" si="104"/>
        <v>0.29182405902299996</v>
      </c>
      <c r="AG294">
        <f t="shared" si="105"/>
        <v>1.2070707543342001</v>
      </c>
      <c r="AH294">
        <f t="shared" si="106"/>
        <v>0.28354112066699999</v>
      </c>
      <c r="AI294">
        <f t="shared" si="107"/>
        <v>0.91524669531120018</v>
      </c>
      <c r="AJ294" s="4">
        <f t="shared" si="108"/>
        <v>-8.2829383559999692E-3</v>
      </c>
    </row>
    <row r="295" spans="1:36" x14ac:dyDescent="0.3">
      <c r="A295" s="3">
        <v>44937</v>
      </c>
      <c r="B295">
        <v>4.4234299999999998</v>
      </c>
      <c r="C295">
        <v>4.514278</v>
      </c>
      <c r="D295">
        <v>4.3</v>
      </c>
      <c r="E295">
        <v>4.43445</v>
      </c>
      <c r="F295">
        <f t="shared" si="109"/>
        <v>4.37418</v>
      </c>
      <c r="G295">
        <v>320.79000000000002</v>
      </c>
      <c r="H295">
        <f t="shared" si="110"/>
        <v>0.41186130259049991</v>
      </c>
      <c r="I295">
        <f t="shared" si="111"/>
        <v>1.7065691619606</v>
      </c>
      <c r="J295">
        <f t="shared" si="112"/>
        <v>0.40045681710300002</v>
      </c>
      <c r="K295" s="4">
        <f t="shared" si="113"/>
        <v>1.2947078593701002</v>
      </c>
      <c r="L295" s="4">
        <f t="shared" si="114"/>
        <v>-1.1404485487499894E-2</v>
      </c>
      <c r="M295">
        <v>246.2</v>
      </c>
      <c r="N295">
        <f t="shared" si="115"/>
        <v>0.31609542908999994</v>
      </c>
      <c r="O295">
        <f t="shared" si="116"/>
        <v>1.3097581834680001</v>
      </c>
      <c r="P295">
        <f t="shared" si="117"/>
        <v>0.30734271134000002</v>
      </c>
      <c r="Q295" s="4">
        <f t="shared" si="118"/>
        <v>0.99366275437800011</v>
      </c>
      <c r="R295" s="4">
        <f t="shared" si="119"/>
        <v>-8.7527177499999165E-3</v>
      </c>
      <c r="S295">
        <v>377.04</v>
      </c>
      <c r="T295">
        <f t="shared" si="120"/>
        <v>0.48408050602799996</v>
      </c>
      <c r="U295">
        <f t="shared" si="121"/>
        <v>2.0058132635855999</v>
      </c>
      <c r="V295">
        <f t="shared" si="122"/>
        <v>0.47067626272800001</v>
      </c>
      <c r="W295" s="4">
        <f t="shared" si="123"/>
        <v>1.5217327575575998</v>
      </c>
      <c r="X295" s="4">
        <f t="shared" si="124"/>
        <v>-1.3404243299999952E-2</v>
      </c>
      <c r="Y295">
        <v>260.45</v>
      </c>
      <c r="Z295">
        <f t="shared" si="125"/>
        <v>0.33439096062749996</v>
      </c>
      <c r="AA295">
        <f t="shared" si="126"/>
        <v>1.3855666892129999</v>
      </c>
      <c r="AB295">
        <f t="shared" si="127"/>
        <v>0.32513163756500002</v>
      </c>
      <c r="AC295" s="4">
        <f t="shared" si="128"/>
        <v>1.0511757285854999</v>
      </c>
      <c r="AD295" s="4">
        <f t="shared" si="129"/>
        <v>-9.2593230624999356E-3</v>
      </c>
      <c r="AE295">
        <v>237.95</v>
      </c>
      <c r="AF295">
        <f t="shared" si="104"/>
        <v>0.30550327925249993</v>
      </c>
      <c r="AG295">
        <f t="shared" si="105"/>
        <v>1.265869048563</v>
      </c>
      <c r="AH295">
        <f t="shared" si="106"/>
        <v>0.29704385931499994</v>
      </c>
      <c r="AI295">
        <f t="shared" si="107"/>
        <v>0.96036576931050011</v>
      </c>
      <c r="AJ295" s="4">
        <f t="shared" si="108"/>
        <v>-8.4594199374999901E-3</v>
      </c>
    </row>
    <row r="296" spans="1:36" x14ac:dyDescent="0.3">
      <c r="A296" s="3">
        <v>44938</v>
      </c>
      <c r="B296">
        <v>4.4589999999999996</v>
      </c>
      <c r="C296">
        <v>4.5498440000000002</v>
      </c>
      <c r="D296">
        <v>4.3</v>
      </c>
      <c r="E296">
        <v>4.47804</v>
      </c>
      <c r="F296">
        <f t="shared" si="109"/>
        <v>4.3982299999999999</v>
      </c>
      <c r="G296">
        <v>321.64999999999998</v>
      </c>
      <c r="H296">
        <f t="shared" si="110"/>
        <v>0.41523460358333331</v>
      </c>
      <c r="I296">
        <f t="shared" si="111"/>
        <v>1.7183513482379997</v>
      </c>
      <c r="J296">
        <f t="shared" si="112"/>
        <v>0.40306463810083326</v>
      </c>
      <c r="K296" s="4">
        <f t="shared" si="113"/>
        <v>1.3031167446546665</v>
      </c>
      <c r="L296" s="4">
        <f t="shared" si="114"/>
        <v>-1.2169965482500045E-2</v>
      </c>
      <c r="M296">
        <v>250.28</v>
      </c>
      <c r="N296">
        <f t="shared" si="115"/>
        <v>0.32309938313333331</v>
      </c>
      <c r="O296">
        <f t="shared" si="116"/>
        <v>1.3370712744816</v>
      </c>
      <c r="P296">
        <f t="shared" si="117"/>
        <v>0.31362977653933333</v>
      </c>
      <c r="Q296" s="4">
        <f t="shared" si="118"/>
        <v>1.0139718913482667</v>
      </c>
      <c r="R296" s="4">
        <f t="shared" si="119"/>
        <v>-9.4696065939999796E-3</v>
      </c>
      <c r="S296">
        <v>364.65</v>
      </c>
      <c r="T296">
        <f t="shared" si="120"/>
        <v>0.47074552524999996</v>
      </c>
      <c r="U296">
        <f t="shared" si="121"/>
        <v>1.9480703221979998</v>
      </c>
      <c r="V296">
        <f t="shared" si="122"/>
        <v>0.45694860961749995</v>
      </c>
      <c r="W296" s="4">
        <f t="shared" si="123"/>
        <v>1.4773247969479999</v>
      </c>
      <c r="X296" s="4">
        <f t="shared" si="124"/>
        <v>-1.3796915632500018E-2</v>
      </c>
      <c r="Y296">
        <v>265.27999999999997</v>
      </c>
      <c r="Z296">
        <f t="shared" si="125"/>
        <v>0.34246365813333324</v>
      </c>
      <c r="AA296">
        <f t="shared" si="126"/>
        <v>1.4172058002815997</v>
      </c>
      <c r="AB296">
        <f t="shared" si="127"/>
        <v>0.33242651078933327</v>
      </c>
      <c r="AC296" s="4">
        <f t="shared" si="128"/>
        <v>1.0747421421482666</v>
      </c>
      <c r="AD296" s="4">
        <f t="shared" si="129"/>
        <v>-1.0037147343999964E-2</v>
      </c>
      <c r="AE296">
        <v>243.78</v>
      </c>
      <c r="AF296">
        <f t="shared" si="104"/>
        <v>0.31470819729999999</v>
      </c>
      <c r="AG296">
        <f t="shared" si="105"/>
        <v>1.3023463133016</v>
      </c>
      <c r="AH296">
        <f t="shared" si="106"/>
        <v>0.30548452503099999</v>
      </c>
      <c r="AI296">
        <f t="shared" si="107"/>
        <v>0.98763811600160001</v>
      </c>
      <c r="AJ296" s="4">
        <f t="shared" si="108"/>
        <v>-9.223672269000005E-3</v>
      </c>
    </row>
    <row r="297" spans="1:36" x14ac:dyDescent="0.3">
      <c r="A297" s="3">
        <v>44939</v>
      </c>
      <c r="B297">
        <v>4.4544300000000003</v>
      </c>
      <c r="C297">
        <v>4.5424519999999999</v>
      </c>
      <c r="D297">
        <v>4.3</v>
      </c>
      <c r="E297">
        <v>4.4828200000000002</v>
      </c>
      <c r="F297">
        <f t="shared" si="109"/>
        <v>4.4008700000000003</v>
      </c>
      <c r="G297">
        <v>321.08999999999997</v>
      </c>
      <c r="H297">
        <f t="shared" si="110"/>
        <v>0.41422064002549996</v>
      </c>
      <c r="I297">
        <f t="shared" si="111"/>
        <v>1.7138643559883999</v>
      </c>
      <c r="J297">
        <f t="shared" si="112"/>
        <v>0.40253101607949993</v>
      </c>
      <c r="K297" s="4">
        <f t="shared" si="113"/>
        <v>1.2996437159629</v>
      </c>
      <c r="L297" s="4">
        <f t="shared" si="114"/>
        <v>-1.1689623946000038E-2</v>
      </c>
      <c r="M297">
        <v>259.27999999999997</v>
      </c>
      <c r="N297">
        <f t="shared" si="115"/>
        <v>0.33448294106266663</v>
      </c>
      <c r="O297">
        <f t="shared" si="116"/>
        <v>1.3839445333728</v>
      </c>
      <c r="P297">
        <f t="shared" si="117"/>
        <v>0.32504357609733325</v>
      </c>
      <c r="Q297" s="4">
        <f t="shared" si="118"/>
        <v>1.0494615923101334</v>
      </c>
      <c r="R297" s="4">
        <f t="shared" si="119"/>
        <v>-9.4393649653333744E-3</v>
      </c>
      <c r="S297">
        <v>355.34</v>
      </c>
      <c r="T297">
        <f t="shared" si="120"/>
        <v>0.45840469097966657</v>
      </c>
      <c r="U297">
        <f t="shared" si="121"/>
        <v>1.8966786890184</v>
      </c>
      <c r="V297">
        <f t="shared" si="122"/>
        <v>0.44546815925033328</v>
      </c>
      <c r="W297" s="4">
        <f t="shared" si="123"/>
        <v>1.4382739980387333</v>
      </c>
      <c r="X297" s="4">
        <f t="shared" si="124"/>
        <v>-1.2936531729333289E-2</v>
      </c>
      <c r="Y297">
        <v>272.02999999999997</v>
      </c>
      <c r="Z297">
        <f t="shared" si="125"/>
        <v>0.35093101842516661</v>
      </c>
      <c r="AA297">
        <f t="shared" si="126"/>
        <v>1.4519995040628</v>
      </c>
      <c r="AB297">
        <f t="shared" si="127"/>
        <v>0.34102747610983325</v>
      </c>
      <c r="AC297" s="4">
        <f t="shared" si="128"/>
        <v>1.1010684856376334</v>
      </c>
      <c r="AD297" s="4">
        <f t="shared" si="129"/>
        <v>-9.9035423153333579E-3</v>
      </c>
      <c r="AE297">
        <v>250.53</v>
      </c>
      <c r="AF297">
        <f t="shared" si="104"/>
        <v>0.32319504483349998</v>
      </c>
      <c r="AG297">
        <f t="shared" si="105"/>
        <v>1.3372401417228001</v>
      </c>
      <c r="AH297">
        <f t="shared" si="106"/>
        <v>0.3140742329515</v>
      </c>
      <c r="AI297">
        <f t="shared" si="107"/>
        <v>1.0140450968893002</v>
      </c>
      <c r="AJ297" s="4">
        <f t="shared" si="108"/>
        <v>-9.1208118819999795E-3</v>
      </c>
    </row>
    <row r="298" spans="1:36" x14ac:dyDescent="0.3">
      <c r="A298" s="3">
        <v>44943</v>
      </c>
      <c r="B298">
        <v>4.47</v>
      </c>
      <c r="C298">
        <v>4.54251</v>
      </c>
      <c r="D298">
        <v>4.3099999999999996</v>
      </c>
      <c r="E298">
        <v>4.4821900000000001</v>
      </c>
      <c r="F298">
        <f t="shared" si="109"/>
        <v>4.4050000000000002</v>
      </c>
      <c r="G298">
        <v>319.95</v>
      </c>
      <c r="H298">
        <f t="shared" si="110"/>
        <v>0.41373800999999999</v>
      </c>
      <c r="I298">
        <f t="shared" si="111"/>
        <v>1.7077911319349997</v>
      </c>
      <c r="J298">
        <f t="shared" si="112"/>
        <v>0.40136394374999995</v>
      </c>
      <c r="K298" s="4">
        <f t="shared" si="113"/>
        <v>1.2940531219349998</v>
      </c>
      <c r="L298" s="4">
        <f t="shared" si="114"/>
        <v>-1.2374066250000038E-2</v>
      </c>
      <c r="M298">
        <v>260.26</v>
      </c>
      <c r="N298">
        <f t="shared" si="115"/>
        <v>0.33655088133333333</v>
      </c>
      <c r="O298">
        <f t="shared" si="116"/>
        <v>1.3891849351379997</v>
      </c>
      <c r="P298">
        <f t="shared" si="117"/>
        <v>0.32648532583333328</v>
      </c>
      <c r="Q298" s="4">
        <f t="shared" si="118"/>
        <v>1.0526340538046663</v>
      </c>
      <c r="R298" s="4">
        <f t="shared" si="119"/>
        <v>-1.0065555500000045E-2</v>
      </c>
      <c r="S298">
        <v>370.1</v>
      </c>
      <c r="T298">
        <f t="shared" si="120"/>
        <v>0.47858864666666667</v>
      </c>
      <c r="U298">
        <f t="shared" si="121"/>
        <v>1.9754758491299997</v>
      </c>
      <c r="V298">
        <f t="shared" si="122"/>
        <v>0.46427502916666663</v>
      </c>
      <c r="W298" s="4">
        <f t="shared" si="123"/>
        <v>1.4968872024633331</v>
      </c>
      <c r="X298" s="4">
        <f t="shared" si="124"/>
        <v>-1.4313617500000042E-2</v>
      </c>
      <c r="Y298">
        <v>273.01</v>
      </c>
      <c r="Z298">
        <f t="shared" si="125"/>
        <v>0.35303833133333329</v>
      </c>
      <c r="AA298">
        <f t="shared" si="126"/>
        <v>1.4572403717129998</v>
      </c>
      <c r="AB298">
        <f t="shared" si="127"/>
        <v>0.34247966958333331</v>
      </c>
      <c r="AC298" s="4">
        <f t="shared" si="128"/>
        <v>1.1042020403796666</v>
      </c>
      <c r="AD298" s="4">
        <f t="shared" si="129"/>
        <v>-1.0558661749999976E-2</v>
      </c>
      <c r="AE298">
        <v>251.51</v>
      </c>
      <c r="AF298">
        <f t="shared" si="104"/>
        <v>0.32523596466666665</v>
      </c>
      <c r="AG298">
        <f t="shared" si="105"/>
        <v>1.3424802237629998</v>
      </c>
      <c r="AH298">
        <f t="shared" si="106"/>
        <v>0.31550881541666664</v>
      </c>
      <c r="AI298">
        <f t="shared" si="107"/>
        <v>1.0172442590963331</v>
      </c>
      <c r="AJ298" s="4">
        <f t="shared" si="108"/>
        <v>-9.7271492500000112E-3</v>
      </c>
    </row>
    <row r="299" spans="1:36" x14ac:dyDescent="0.3">
      <c r="A299" s="3">
        <v>44944</v>
      </c>
      <c r="B299">
        <v>4.4857100000000001</v>
      </c>
      <c r="C299">
        <v>4.548578</v>
      </c>
      <c r="D299">
        <v>4.3</v>
      </c>
      <c r="E299">
        <v>4.48827</v>
      </c>
      <c r="F299">
        <f t="shared" si="109"/>
        <v>4.4038700000000004</v>
      </c>
      <c r="G299">
        <v>319.8</v>
      </c>
      <c r="H299">
        <f t="shared" si="110"/>
        <v>0.41454047817</v>
      </c>
      <c r="I299">
        <f t="shared" si="111"/>
        <v>1.7082130239719999</v>
      </c>
      <c r="J299">
        <f t="shared" si="112"/>
        <v>0.40110410249000011</v>
      </c>
      <c r="K299" s="4">
        <f t="shared" si="113"/>
        <v>1.293672545802</v>
      </c>
      <c r="L299" s="4">
        <f t="shared" si="114"/>
        <v>-1.343637567999989E-2</v>
      </c>
      <c r="M299">
        <v>258.85000000000002</v>
      </c>
      <c r="N299">
        <f t="shared" si="115"/>
        <v>0.33553409247750005</v>
      </c>
      <c r="O299">
        <f t="shared" si="116"/>
        <v>1.3826483466390003</v>
      </c>
      <c r="P299">
        <f t="shared" si="117"/>
        <v>0.3246585269841667</v>
      </c>
      <c r="Q299" s="4">
        <f t="shared" si="118"/>
        <v>1.0471142541615002</v>
      </c>
      <c r="R299" s="4">
        <f t="shared" si="119"/>
        <v>-1.087556549333335E-2</v>
      </c>
      <c r="S299">
        <v>366.3</v>
      </c>
      <c r="T299">
        <f t="shared" si="120"/>
        <v>0.47481606364500001</v>
      </c>
      <c r="U299">
        <f t="shared" si="121"/>
        <v>1.9565929664819999</v>
      </c>
      <c r="V299">
        <f t="shared" si="122"/>
        <v>0.45942599356500008</v>
      </c>
      <c r="W299" s="4">
        <f t="shared" si="123"/>
        <v>1.4817769028369998</v>
      </c>
      <c r="X299" s="4">
        <f t="shared" si="124"/>
        <v>-1.5390070079999929E-2</v>
      </c>
      <c r="Y299">
        <v>271.60000000000002</v>
      </c>
      <c r="Z299">
        <f t="shared" si="125"/>
        <v>0.35206126914000002</v>
      </c>
      <c r="AA299">
        <f t="shared" si="126"/>
        <v>1.450752524424</v>
      </c>
      <c r="AB299">
        <f t="shared" si="127"/>
        <v>0.34065001324666672</v>
      </c>
      <c r="AC299" s="4">
        <f t="shared" si="128"/>
        <v>1.098691255284</v>
      </c>
      <c r="AD299" s="4">
        <f t="shared" si="129"/>
        <v>-1.1411255893333305E-2</v>
      </c>
      <c r="AE299">
        <v>250.1</v>
      </c>
      <c r="AF299">
        <f t="shared" si="104"/>
        <v>0.32419191241500001</v>
      </c>
      <c r="AG299">
        <f t="shared" si="105"/>
        <v>1.3359101854140001</v>
      </c>
      <c r="AH299">
        <f t="shared" si="106"/>
        <v>0.31368397758833338</v>
      </c>
      <c r="AI299">
        <f t="shared" si="107"/>
        <v>1.011718272999</v>
      </c>
      <c r="AJ299" s="4">
        <f t="shared" si="108"/>
        <v>-1.0507934826666621E-2</v>
      </c>
    </row>
    <row r="300" spans="1:36" x14ac:dyDescent="0.3">
      <c r="A300" s="3">
        <v>44945</v>
      </c>
      <c r="B300">
        <v>4.5084299999999997</v>
      </c>
      <c r="C300">
        <v>4.5683240000000005</v>
      </c>
      <c r="D300">
        <v>4.3099999999999996</v>
      </c>
      <c r="E300">
        <v>4.5115600000000002</v>
      </c>
      <c r="F300">
        <f t="shared" si="109"/>
        <v>4.4212100000000003</v>
      </c>
      <c r="G300">
        <v>330.54</v>
      </c>
      <c r="H300">
        <f t="shared" si="110"/>
        <v>0.42995165135299995</v>
      </c>
      <c r="I300">
        <f t="shared" si="111"/>
        <v>1.7696926894248002</v>
      </c>
      <c r="J300">
        <f t="shared" si="112"/>
        <v>0.41571133809100003</v>
      </c>
      <c r="K300" s="4">
        <f t="shared" si="113"/>
        <v>1.3397410380718002</v>
      </c>
      <c r="L300" s="4">
        <f t="shared" si="114"/>
        <v>-1.4240313261999926E-2</v>
      </c>
      <c r="M300">
        <v>267.68</v>
      </c>
      <c r="N300">
        <f t="shared" si="115"/>
        <v>0.34818617424266662</v>
      </c>
      <c r="O300">
        <f t="shared" si="116"/>
        <v>1.4331437620416001</v>
      </c>
      <c r="P300">
        <f t="shared" si="117"/>
        <v>0.33665399340533336</v>
      </c>
      <c r="Q300" s="4">
        <f t="shared" si="118"/>
        <v>1.0849575877989335</v>
      </c>
      <c r="R300" s="4">
        <f t="shared" si="119"/>
        <v>-1.1532180837333261E-2</v>
      </c>
      <c r="S300">
        <v>381.99</v>
      </c>
      <c r="T300">
        <f t="shared" si="120"/>
        <v>0.49687551068049995</v>
      </c>
      <c r="U300">
        <f t="shared" si="121"/>
        <v>2.0451531143987998</v>
      </c>
      <c r="V300">
        <f t="shared" si="122"/>
        <v>0.48041863023350001</v>
      </c>
      <c r="W300" s="4">
        <f t="shared" si="123"/>
        <v>1.5482776037182999</v>
      </c>
      <c r="X300" s="4">
        <f t="shared" si="124"/>
        <v>-1.6456880446999944E-2</v>
      </c>
      <c r="Y300">
        <v>280.43</v>
      </c>
      <c r="Z300">
        <f t="shared" si="125"/>
        <v>0.3647708041051666</v>
      </c>
      <c r="AA300">
        <f t="shared" si="126"/>
        <v>1.5014065495716</v>
      </c>
      <c r="AB300">
        <f t="shared" si="127"/>
        <v>0.35268932819283333</v>
      </c>
      <c r="AC300" s="4">
        <f t="shared" si="128"/>
        <v>1.1366357454664335</v>
      </c>
      <c r="AD300" s="4">
        <f t="shared" si="129"/>
        <v>-1.2081475912333273E-2</v>
      </c>
      <c r="AE300">
        <v>258.93</v>
      </c>
      <c r="AF300">
        <f t="shared" si="104"/>
        <v>0.33680456551349996</v>
      </c>
      <c r="AG300">
        <f t="shared" si="105"/>
        <v>1.3862967509916</v>
      </c>
      <c r="AH300">
        <f t="shared" si="106"/>
        <v>0.3256493518845</v>
      </c>
      <c r="AI300">
        <f t="shared" si="107"/>
        <v>1.0494921854781001</v>
      </c>
      <c r="AJ300" s="4">
        <f t="shared" si="108"/>
        <v>-1.115521362899996E-2</v>
      </c>
    </row>
    <row r="301" spans="1:36" x14ac:dyDescent="0.3">
      <c r="A301" s="3">
        <v>44946</v>
      </c>
      <c r="B301">
        <v>4.5131399999999999</v>
      </c>
      <c r="C301">
        <v>4.5756800000000002</v>
      </c>
      <c r="D301">
        <v>4.3</v>
      </c>
      <c r="E301">
        <v>4.5203800000000003</v>
      </c>
      <c r="F301">
        <f t="shared" si="109"/>
        <v>4.4215900000000001</v>
      </c>
      <c r="G301">
        <v>338.68</v>
      </c>
      <c r="H301">
        <f t="shared" si="110"/>
        <v>0.44085617728133331</v>
      </c>
      <c r="I301">
        <f t="shared" si="111"/>
        <v>1.8148433325119999</v>
      </c>
      <c r="J301">
        <f t="shared" si="112"/>
        <v>0.42597432407133329</v>
      </c>
      <c r="K301" s="4">
        <f t="shared" si="113"/>
        <v>1.3739871552306666</v>
      </c>
      <c r="L301" s="4">
        <f t="shared" si="114"/>
        <v>-1.4881853210000018E-2</v>
      </c>
      <c r="M301">
        <v>274.04000000000002</v>
      </c>
      <c r="N301">
        <f t="shared" si="115"/>
        <v>0.35671497231066662</v>
      </c>
      <c r="O301">
        <f t="shared" si="116"/>
        <v>1.4684648247359999</v>
      </c>
      <c r="P301">
        <f t="shared" si="117"/>
        <v>0.34467344918066667</v>
      </c>
      <c r="Q301" s="4">
        <f t="shared" si="118"/>
        <v>1.1117498524253333</v>
      </c>
      <c r="R301" s="4">
        <f t="shared" si="119"/>
        <v>-1.2041523129999954E-2</v>
      </c>
      <c r="S301">
        <v>375.93</v>
      </c>
      <c r="T301">
        <f t="shared" si="120"/>
        <v>0.48934410867299988</v>
      </c>
      <c r="U301">
        <f t="shared" si="121"/>
        <v>2.0144503779119995</v>
      </c>
      <c r="V301">
        <f t="shared" si="122"/>
        <v>0.47282546252549995</v>
      </c>
      <c r="W301" s="4">
        <f t="shared" si="123"/>
        <v>1.5251062692389996</v>
      </c>
      <c r="X301" s="4">
        <f t="shared" si="124"/>
        <v>-1.6518646147499927E-2</v>
      </c>
      <c r="Y301">
        <v>283.54000000000002</v>
      </c>
      <c r="Z301">
        <f t="shared" si="125"/>
        <v>0.36908102192733333</v>
      </c>
      <c r="AA301">
        <f t="shared" si="126"/>
        <v>1.5193713195359999</v>
      </c>
      <c r="AB301">
        <f t="shared" si="127"/>
        <v>0.35662206167233335</v>
      </c>
      <c r="AC301" s="4">
        <f t="shared" si="128"/>
        <v>1.1502902976086666</v>
      </c>
      <c r="AD301" s="4">
        <f t="shared" si="129"/>
        <v>-1.2458960254999984E-2</v>
      </c>
      <c r="AE301">
        <v>262.79000000000002</v>
      </c>
      <c r="AF301">
        <f t="shared" si="104"/>
        <v>0.34207096618566663</v>
      </c>
      <c r="AG301">
        <f t="shared" si="105"/>
        <v>1.4081808177359998</v>
      </c>
      <c r="AH301">
        <f t="shared" si="106"/>
        <v>0.33052377649316667</v>
      </c>
      <c r="AI301">
        <f t="shared" si="107"/>
        <v>1.0661098515503331</v>
      </c>
      <c r="AJ301" s="4">
        <f t="shared" si="108"/>
        <v>-1.154718969249996E-2</v>
      </c>
    </row>
    <row r="302" spans="1:36" x14ac:dyDescent="0.3">
      <c r="A302" s="3">
        <v>44949</v>
      </c>
      <c r="B302">
        <v>4.5058600000000002</v>
      </c>
      <c r="C302">
        <v>4.5818479999999999</v>
      </c>
      <c r="D302">
        <v>4.3</v>
      </c>
      <c r="E302">
        <v>4.5301</v>
      </c>
      <c r="F302">
        <f t="shared" si="109"/>
        <v>4.4269499999999997</v>
      </c>
      <c r="G302">
        <v>347.09</v>
      </c>
      <c r="H302">
        <f t="shared" si="110"/>
        <v>0.45130223373433331</v>
      </c>
      <c r="I302">
        <f t="shared" si="111"/>
        <v>1.8612577130615997</v>
      </c>
      <c r="J302">
        <f t="shared" si="112"/>
        <v>0.43692097030749988</v>
      </c>
      <c r="K302" s="4">
        <f t="shared" si="113"/>
        <v>1.4099554793272664</v>
      </c>
      <c r="L302" s="4">
        <f t="shared" si="114"/>
        <v>-1.4381263426833435E-2</v>
      </c>
      <c r="M302">
        <v>277.39999999999998</v>
      </c>
      <c r="N302">
        <f t="shared" si="115"/>
        <v>0.36068812019333329</v>
      </c>
      <c r="O302">
        <f t="shared" si="116"/>
        <v>1.4875475801759999</v>
      </c>
      <c r="P302">
        <f t="shared" si="117"/>
        <v>0.34919437944999993</v>
      </c>
      <c r="Q302" s="4">
        <f t="shared" si="118"/>
        <v>1.1268594599826667</v>
      </c>
      <c r="R302" s="4">
        <f t="shared" si="119"/>
        <v>-1.1493740743333369E-2</v>
      </c>
      <c r="S302">
        <v>378.34</v>
      </c>
      <c r="T302">
        <f t="shared" si="120"/>
        <v>0.49193490769266662</v>
      </c>
      <c r="U302">
        <f t="shared" si="121"/>
        <v>2.0288347205616</v>
      </c>
      <c r="V302">
        <f t="shared" si="122"/>
        <v>0.47625883749499986</v>
      </c>
      <c r="W302" s="4">
        <f t="shared" si="123"/>
        <v>1.5368998128689333</v>
      </c>
      <c r="X302" s="4">
        <f t="shared" si="124"/>
        <v>-1.5676070197666758E-2</v>
      </c>
      <c r="Y302">
        <v>286.39999999999998</v>
      </c>
      <c r="Z302">
        <f t="shared" si="125"/>
        <v>0.37239033029333329</v>
      </c>
      <c r="AA302">
        <f t="shared" si="126"/>
        <v>1.5358097583359998</v>
      </c>
      <c r="AB302">
        <f t="shared" si="127"/>
        <v>0.36052368519999989</v>
      </c>
      <c r="AC302" s="4">
        <f t="shared" si="128"/>
        <v>1.1634194280426664</v>
      </c>
      <c r="AD302" s="4">
        <f t="shared" si="129"/>
        <v>-1.1866645093333406E-2</v>
      </c>
      <c r="AE302">
        <v>266.8</v>
      </c>
      <c r="AF302">
        <f t="shared" si="104"/>
        <v>0.34690551718666662</v>
      </c>
      <c r="AG302">
        <f t="shared" si="105"/>
        <v>1.4307054592320001</v>
      </c>
      <c r="AH302">
        <f t="shared" si="106"/>
        <v>0.33585097489999993</v>
      </c>
      <c r="AI302">
        <f t="shared" si="107"/>
        <v>1.0837999420453335</v>
      </c>
      <c r="AJ302" s="4">
        <f t="shared" si="108"/>
        <v>-1.1054542286666691E-2</v>
      </c>
    </row>
    <row r="303" spans="1:36" x14ac:dyDescent="0.3">
      <c r="A303" s="3">
        <v>44950</v>
      </c>
      <c r="B303">
        <v>4.516</v>
      </c>
      <c r="C303">
        <v>4.5869799999999996</v>
      </c>
      <c r="D303">
        <v>4.3</v>
      </c>
      <c r="E303">
        <v>4.5343600000000004</v>
      </c>
      <c r="F303">
        <f t="shared" si="109"/>
        <v>4.4292999999999996</v>
      </c>
      <c r="G303">
        <v>333.72</v>
      </c>
      <c r="H303">
        <f t="shared" si="110"/>
        <v>0.43458909480000008</v>
      </c>
      <c r="I303">
        <f t="shared" si="111"/>
        <v>1.790640536328</v>
      </c>
      <c r="J303">
        <f t="shared" si="112"/>
        <v>0.42024619854000006</v>
      </c>
      <c r="K303" s="4">
        <f t="shared" si="113"/>
        <v>1.3560514415279998</v>
      </c>
      <c r="L303" s="4">
        <f t="shared" si="114"/>
        <v>-1.4342896260000015E-2</v>
      </c>
      <c r="M303">
        <v>272.81</v>
      </c>
      <c r="N303">
        <f t="shared" si="115"/>
        <v>0.35526864123333335</v>
      </c>
      <c r="O303">
        <f t="shared" si="116"/>
        <v>1.4638159076940001</v>
      </c>
      <c r="P303">
        <f t="shared" si="117"/>
        <v>0.34354358571166665</v>
      </c>
      <c r="Q303" s="4">
        <f t="shared" si="118"/>
        <v>1.1085472664606666</v>
      </c>
      <c r="R303" s="4">
        <f t="shared" si="119"/>
        <v>-1.1725055521666694E-2</v>
      </c>
      <c r="S303">
        <v>375.78</v>
      </c>
      <c r="T303">
        <f t="shared" si="120"/>
        <v>0.48936201019999992</v>
      </c>
      <c r="U303">
        <f t="shared" si="121"/>
        <v>2.0163217689719999</v>
      </c>
      <c r="V303">
        <f t="shared" si="122"/>
        <v>0.47321142420999995</v>
      </c>
      <c r="W303" s="4">
        <f t="shared" si="123"/>
        <v>1.5269597587720001</v>
      </c>
      <c r="X303" s="4">
        <f t="shared" si="124"/>
        <v>-1.6150585989999966E-2</v>
      </c>
      <c r="Y303">
        <v>281.81</v>
      </c>
      <c r="Z303">
        <f t="shared" si="125"/>
        <v>0.36698895123333336</v>
      </c>
      <c r="AA303">
        <f t="shared" si="126"/>
        <v>1.5121071842940002</v>
      </c>
      <c r="AB303">
        <f t="shared" si="127"/>
        <v>0.35487708621166664</v>
      </c>
      <c r="AC303" s="4">
        <f t="shared" si="128"/>
        <v>1.1451182330606668</v>
      </c>
      <c r="AD303" s="4">
        <f t="shared" si="129"/>
        <v>-1.2111865021666723E-2</v>
      </c>
      <c r="AE303">
        <v>262.20999999999998</v>
      </c>
      <c r="AF303">
        <f t="shared" si="104"/>
        <v>0.34146472056666666</v>
      </c>
      <c r="AG303">
        <f t="shared" si="105"/>
        <v>1.4069395152539999</v>
      </c>
      <c r="AH303">
        <f t="shared" si="106"/>
        <v>0.33019524067833328</v>
      </c>
      <c r="AI303">
        <f t="shared" si="107"/>
        <v>1.0654747946873333</v>
      </c>
      <c r="AJ303" s="4">
        <f t="shared" si="108"/>
        <v>-1.1269479888333378E-2</v>
      </c>
    </row>
    <row r="304" spans="1:36" x14ac:dyDescent="0.3">
      <c r="A304" s="3">
        <v>44951</v>
      </c>
      <c r="B304">
        <v>4.51729</v>
      </c>
      <c r="C304">
        <v>4.5905480000000001</v>
      </c>
      <c r="D304">
        <v>4.3099999999999996</v>
      </c>
      <c r="E304">
        <v>4.5380399999999996</v>
      </c>
      <c r="F304">
        <f t="shared" si="109"/>
        <v>4.4358199999999997</v>
      </c>
      <c r="G304">
        <v>326.02999999999997</v>
      </c>
      <c r="H304">
        <f t="shared" si="110"/>
        <v>0.42465815580883332</v>
      </c>
      <c r="I304">
        <f t="shared" si="111"/>
        <v>1.7501111865971994</v>
      </c>
      <c r="J304">
        <f t="shared" si="112"/>
        <v>0.41098395226233325</v>
      </c>
      <c r="K304" s="4">
        <f t="shared" si="113"/>
        <v>1.3254530307883661</v>
      </c>
      <c r="L304" s="4">
        <f t="shared" si="114"/>
        <v>-1.3674203546500063E-2</v>
      </c>
      <c r="M304">
        <v>264.77999999999997</v>
      </c>
      <c r="N304">
        <f t="shared" si="115"/>
        <v>0.34487926416299997</v>
      </c>
      <c r="O304">
        <f t="shared" si="116"/>
        <v>1.4213245406471997</v>
      </c>
      <c r="P304">
        <f t="shared" si="117"/>
        <v>0.33377398055399993</v>
      </c>
      <c r="Q304" s="4">
        <f t="shared" si="118"/>
        <v>1.0764452764841996</v>
      </c>
      <c r="R304" s="4">
        <f t="shared" si="119"/>
        <v>-1.1105283609000038E-2</v>
      </c>
      <c r="S304">
        <v>384.98</v>
      </c>
      <c r="T304">
        <f t="shared" si="120"/>
        <v>0.50144126866633332</v>
      </c>
      <c r="U304">
        <f t="shared" si="121"/>
        <v>2.0665515584951999</v>
      </c>
      <c r="V304">
        <f t="shared" si="122"/>
        <v>0.48529461074733332</v>
      </c>
      <c r="W304" s="4">
        <f t="shared" si="123"/>
        <v>1.5651102898288665</v>
      </c>
      <c r="X304" s="4">
        <f t="shared" si="124"/>
        <v>-1.6146657918999996E-2</v>
      </c>
      <c r="Y304">
        <v>275.48</v>
      </c>
      <c r="Z304">
        <f t="shared" si="125"/>
        <v>0.35881614809133333</v>
      </c>
      <c r="AA304">
        <f t="shared" si="126"/>
        <v>1.4787615547152</v>
      </c>
      <c r="AB304">
        <f t="shared" si="127"/>
        <v>0.34726208989733331</v>
      </c>
      <c r="AC304" s="4">
        <f t="shared" si="128"/>
        <v>1.1199454066238665</v>
      </c>
      <c r="AD304" s="4">
        <f t="shared" si="129"/>
        <v>-1.1554058194000016E-2</v>
      </c>
      <c r="AE304">
        <v>255.88</v>
      </c>
      <c r="AF304">
        <f t="shared" si="104"/>
        <v>0.33328690276466666</v>
      </c>
      <c r="AG304">
        <f t="shared" si="105"/>
        <v>1.3735498280112</v>
      </c>
      <c r="AH304">
        <f t="shared" si="106"/>
        <v>0.32255489895066664</v>
      </c>
      <c r="AI304">
        <f t="shared" si="107"/>
        <v>1.0402629252465334</v>
      </c>
      <c r="AJ304" s="4">
        <f t="shared" si="108"/>
        <v>-1.0732003814000024E-2</v>
      </c>
    </row>
    <row r="305" spans="1:36" x14ac:dyDescent="0.3">
      <c r="A305" s="3">
        <v>44952</v>
      </c>
      <c r="B305">
        <v>4.5472900000000003</v>
      </c>
      <c r="C305">
        <v>4.6001079999999996</v>
      </c>
      <c r="D305">
        <v>4.3</v>
      </c>
      <c r="E305">
        <v>4.5533799999999998</v>
      </c>
      <c r="F305">
        <f t="shared" si="109"/>
        <v>4.4398</v>
      </c>
      <c r="G305">
        <v>329.82</v>
      </c>
      <c r="H305">
        <f t="shared" si="110"/>
        <v>0.43155710724700008</v>
      </c>
      <c r="I305">
        <f t="shared" si="111"/>
        <v>1.7724421389528</v>
      </c>
      <c r="J305">
        <f t="shared" si="112"/>
        <v>0.41602186513999995</v>
      </c>
      <c r="K305" s="4">
        <f t="shared" si="113"/>
        <v>1.3408850317057999</v>
      </c>
      <c r="L305" s="4">
        <f t="shared" si="114"/>
        <v>-1.5535242107000136E-2</v>
      </c>
      <c r="M305">
        <v>265.66000000000003</v>
      </c>
      <c r="N305">
        <f t="shared" si="115"/>
        <v>0.34760615217766677</v>
      </c>
      <c r="O305">
        <f t="shared" si="116"/>
        <v>1.4276483495064003</v>
      </c>
      <c r="P305">
        <f t="shared" si="117"/>
        <v>0.33509298615333333</v>
      </c>
      <c r="Q305" s="4">
        <f t="shared" si="118"/>
        <v>1.0800421973287335</v>
      </c>
      <c r="R305" s="4">
        <f t="shared" si="119"/>
        <v>-1.2513166024333444E-2</v>
      </c>
      <c r="S305">
        <v>381.57</v>
      </c>
      <c r="T305">
        <f t="shared" si="120"/>
        <v>0.49927004248450002</v>
      </c>
      <c r="U305">
        <f t="shared" si="121"/>
        <v>2.0505449850227997</v>
      </c>
      <c r="V305">
        <f t="shared" si="122"/>
        <v>0.48129726238999992</v>
      </c>
      <c r="W305" s="4">
        <f t="shared" si="123"/>
        <v>1.5512749425382997</v>
      </c>
      <c r="X305" s="4">
        <f t="shared" si="124"/>
        <v>-1.7972780094500096E-2</v>
      </c>
      <c r="Y305">
        <v>277.66000000000003</v>
      </c>
      <c r="Z305">
        <f t="shared" si="125"/>
        <v>0.36330770237766674</v>
      </c>
      <c r="AA305">
        <f t="shared" si="126"/>
        <v>1.4921359659864002</v>
      </c>
      <c r="AB305">
        <f t="shared" si="127"/>
        <v>0.35022931015333331</v>
      </c>
      <c r="AC305" s="4">
        <f t="shared" si="128"/>
        <v>1.1288282636087335</v>
      </c>
      <c r="AD305" s="4">
        <f t="shared" si="129"/>
        <v>-1.3078392224333435E-2</v>
      </c>
      <c r="AE305">
        <v>255.16</v>
      </c>
      <c r="AF305">
        <f t="shared" si="104"/>
        <v>0.33386729575266672</v>
      </c>
      <c r="AG305">
        <f t="shared" si="105"/>
        <v>1.3712216850864001</v>
      </c>
      <c r="AH305">
        <f t="shared" si="106"/>
        <v>0.32184870265333332</v>
      </c>
      <c r="AI305">
        <f t="shared" si="107"/>
        <v>1.0373543893337334</v>
      </c>
      <c r="AJ305" s="4">
        <f t="shared" si="108"/>
        <v>-1.2018593099333397E-2</v>
      </c>
    </row>
    <row r="306" spans="1:36" x14ac:dyDescent="0.3">
      <c r="A306" s="3">
        <v>44953</v>
      </c>
      <c r="B306">
        <v>4.5697099999999997</v>
      </c>
      <c r="C306">
        <v>4.6072600000000001</v>
      </c>
      <c r="D306">
        <v>4.3</v>
      </c>
      <c r="E306">
        <v>4.5614400000000002</v>
      </c>
      <c r="F306">
        <f t="shared" si="109"/>
        <v>4.4442399999999997</v>
      </c>
      <c r="G306">
        <v>316.57</v>
      </c>
      <c r="H306">
        <f t="shared" si="110"/>
        <v>0.41562764961549992</v>
      </c>
      <c r="I306">
        <f t="shared" si="111"/>
        <v>1.7026634508659999</v>
      </c>
      <c r="J306">
        <f t="shared" si="112"/>
        <v>0.39958761226533335</v>
      </c>
      <c r="K306" s="4">
        <f t="shared" si="113"/>
        <v>1.2870358012505001</v>
      </c>
      <c r="L306" s="4">
        <f t="shared" si="114"/>
        <v>-1.6040037350166569E-2</v>
      </c>
      <c r="M306">
        <v>263.60000000000002</v>
      </c>
      <c r="N306">
        <f t="shared" si="115"/>
        <v>0.34608285193999999</v>
      </c>
      <c r="O306">
        <f t="shared" si="116"/>
        <v>1.4177656936799998</v>
      </c>
      <c r="P306">
        <f t="shared" si="117"/>
        <v>0.33272671002666671</v>
      </c>
      <c r="Q306" s="4">
        <f t="shared" si="118"/>
        <v>1.0716828417399999</v>
      </c>
      <c r="R306" s="4">
        <f t="shared" si="119"/>
        <v>-1.3356141913333286E-2</v>
      </c>
      <c r="S306">
        <v>350.02</v>
      </c>
      <c r="T306">
        <f t="shared" si="120"/>
        <v>0.45954446068299987</v>
      </c>
      <c r="U306">
        <f t="shared" si="121"/>
        <v>1.8825733994759999</v>
      </c>
      <c r="V306">
        <f t="shared" si="122"/>
        <v>0.44180957148533329</v>
      </c>
      <c r="W306" s="4">
        <f t="shared" si="123"/>
        <v>1.423028938793</v>
      </c>
      <c r="X306" s="4">
        <f t="shared" si="124"/>
        <v>-1.7734889197666581E-2</v>
      </c>
      <c r="Y306">
        <v>275.10000000000002</v>
      </c>
      <c r="Z306">
        <f t="shared" si="125"/>
        <v>0.36118130716499997</v>
      </c>
      <c r="AA306">
        <f t="shared" si="126"/>
        <v>1.4796181423799999</v>
      </c>
      <c r="AB306">
        <f t="shared" si="127"/>
        <v>0.34724248076000003</v>
      </c>
      <c r="AC306" s="4">
        <f t="shared" si="128"/>
        <v>1.1184368352149998</v>
      </c>
      <c r="AD306" s="4">
        <f t="shared" si="129"/>
        <v>-1.3938826404999938E-2</v>
      </c>
      <c r="AE306">
        <v>252.6</v>
      </c>
      <c r="AF306">
        <f t="shared" si="104"/>
        <v>0.33164085128999993</v>
      </c>
      <c r="AG306">
        <f t="shared" si="105"/>
        <v>1.3586024818799998</v>
      </c>
      <c r="AH306">
        <f t="shared" si="106"/>
        <v>0.31884205975999996</v>
      </c>
      <c r="AI306">
        <f t="shared" si="107"/>
        <v>1.0269616305899998</v>
      </c>
      <c r="AJ306" s="4">
        <f t="shared" si="108"/>
        <v>-1.2798791529999964E-2</v>
      </c>
    </row>
    <row r="307" spans="1:36" x14ac:dyDescent="0.3">
      <c r="A307" s="3">
        <v>44956</v>
      </c>
      <c r="B307">
        <v>4.5655700000000001</v>
      </c>
      <c r="C307">
        <v>4.6133160000000002</v>
      </c>
      <c r="D307">
        <v>4.3</v>
      </c>
      <c r="E307">
        <v>4.5677599999999998</v>
      </c>
      <c r="F307">
        <f t="shared" si="109"/>
        <v>4.44773</v>
      </c>
      <c r="G307">
        <v>302.23</v>
      </c>
      <c r="H307">
        <f t="shared" si="110"/>
        <v>0.39655237135150007</v>
      </c>
      <c r="I307">
        <f t="shared" si="111"/>
        <v>1.6266892286484</v>
      </c>
      <c r="J307">
        <f t="shared" si="112"/>
        <v>0.38169627585016663</v>
      </c>
      <c r="K307" s="4">
        <f t="shared" si="113"/>
        <v>1.2301368572969</v>
      </c>
      <c r="L307" s="4">
        <f t="shared" si="114"/>
        <v>-1.4856095501333433E-2</v>
      </c>
      <c r="M307">
        <v>254.08</v>
      </c>
      <c r="N307">
        <f t="shared" si="115"/>
        <v>0.33337533174400003</v>
      </c>
      <c r="O307">
        <f t="shared" si="116"/>
        <v>1.3675320094463999</v>
      </c>
      <c r="P307">
        <f t="shared" si="117"/>
        <v>0.32088604628266665</v>
      </c>
      <c r="Q307" s="4">
        <f t="shared" si="118"/>
        <v>1.0341566777023998</v>
      </c>
      <c r="R307" s="4">
        <f t="shared" si="119"/>
        <v>-1.2489285461333377E-2</v>
      </c>
      <c r="S307">
        <v>329.73</v>
      </c>
      <c r="T307">
        <f t="shared" si="120"/>
        <v>0.43263479272650007</v>
      </c>
      <c r="U307">
        <f t="shared" si="121"/>
        <v>1.7747021783484001</v>
      </c>
      <c r="V307">
        <f t="shared" si="122"/>
        <v>0.41642693655849994</v>
      </c>
      <c r="W307" s="4">
        <f t="shared" si="123"/>
        <v>1.3420673856218999</v>
      </c>
      <c r="X307" s="4">
        <f t="shared" si="124"/>
        <v>-1.6207856168000134E-2</v>
      </c>
      <c r="Y307">
        <v>266.58</v>
      </c>
      <c r="Z307">
        <f t="shared" si="125"/>
        <v>0.34977643236899997</v>
      </c>
      <c r="AA307">
        <f t="shared" si="126"/>
        <v>1.4348106229463999</v>
      </c>
      <c r="AB307">
        <f t="shared" si="127"/>
        <v>0.33667271024099993</v>
      </c>
      <c r="AC307" s="4">
        <f t="shared" si="128"/>
        <v>1.0850341905773999</v>
      </c>
      <c r="AD307" s="4">
        <f t="shared" si="129"/>
        <v>-1.3103722128000039E-2</v>
      </c>
      <c r="AE307">
        <v>244.08</v>
      </c>
      <c r="AF307">
        <f t="shared" si="104"/>
        <v>0.32025445124400004</v>
      </c>
      <c r="AG307">
        <f t="shared" si="105"/>
        <v>1.3137091186464001</v>
      </c>
      <c r="AH307">
        <f t="shared" si="106"/>
        <v>0.30825671511599995</v>
      </c>
      <c r="AI307">
        <f t="shared" si="107"/>
        <v>0.99345466740240007</v>
      </c>
      <c r="AJ307" s="4">
        <f t="shared" si="108"/>
        <v>-1.1997736128000092E-2</v>
      </c>
    </row>
    <row r="308" spans="1:36" x14ac:dyDescent="0.3">
      <c r="A308" s="3">
        <v>44957</v>
      </c>
      <c r="B308">
        <v>4.5742900000000004</v>
      </c>
      <c r="C308">
        <v>4.6176840000000006</v>
      </c>
      <c r="D308">
        <v>4.3099999999999996</v>
      </c>
      <c r="E308">
        <v>4.5724799999999997</v>
      </c>
      <c r="F308">
        <f t="shared" si="109"/>
        <v>4.4548199999999998</v>
      </c>
      <c r="G308">
        <v>310.48</v>
      </c>
      <c r="H308">
        <f t="shared" si="110"/>
        <v>0.40791406257466667</v>
      </c>
      <c r="I308">
        <f t="shared" si="111"/>
        <v>1.6719475048415999</v>
      </c>
      <c r="J308">
        <f t="shared" si="112"/>
        <v>0.39255206586399999</v>
      </c>
      <c r="K308" s="4">
        <f t="shared" si="113"/>
        <v>1.2640334422669333</v>
      </c>
      <c r="L308" s="4">
        <f t="shared" si="114"/>
        <v>-1.5361996710666681E-2</v>
      </c>
      <c r="M308">
        <v>261.68</v>
      </c>
      <c r="N308">
        <f t="shared" si="115"/>
        <v>0.34379976776133336</v>
      </c>
      <c r="O308">
        <f t="shared" si="116"/>
        <v>1.4091575079456</v>
      </c>
      <c r="P308">
        <f t="shared" si="117"/>
        <v>0.33085230802399995</v>
      </c>
      <c r="Q308" s="4">
        <f t="shared" si="118"/>
        <v>1.0653577401842667</v>
      </c>
      <c r="R308" s="4">
        <f t="shared" si="119"/>
        <v>-1.2947459737333411E-2</v>
      </c>
      <c r="S308">
        <v>314.73</v>
      </c>
      <c r="T308">
        <f t="shared" si="120"/>
        <v>0.41349778702050005</v>
      </c>
      <c r="U308">
        <f t="shared" si="121"/>
        <v>1.6948339287515999</v>
      </c>
      <c r="V308">
        <f t="shared" si="122"/>
        <v>0.39792550788899994</v>
      </c>
      <c r="W308" s="4">
        <f t="shared" si="123"/>
        <v>1.2813361417310998</v>
      </c>
      <c r="X308" s="4">
        <f t="shared" si="124"/>
        <v>-1.5572279131500111E-2</v>
      </c>
      <c r="Y308">
        <v>273.18</v>
      </c>
      <c r="Z308">
        <f t="shared" si="125"/>
        <v>0.35890866920300002</v>
      </c>
      <c r="AA308">
        <f t="shared" si="126"/>
        <v>1.4710854785256</v>
      </c>
      <c r="AB308">
        <f t="shared" si="127"/>
        <v>0.345392209974</v>
      </c>
      <c r="AC308" s="4">
        <f t="shared" si="128"/>
        <v>1.1121768093225999</v>
      </c>
      <c r="AD308" s="4">
        <f t="shared" si="129"/>
        <v>-1.3516459229000022E-2</v>
      </c>
      <c r="AE308">
        <v>251.48</v>
      </c>
      <c r="AF308">
        <f t="shared" si="104"/>
        <v>0.33039882909133333</v>
      </c>
      <c r="AG308">
        <f t="shared" si="105"/>
        <v>1.3542300905615998</v>
      </c>
      <c r="AH308">
        <f t="shared" si="106"/>
        <v>0.31795604716399994</v>
      </c>
      <c r="AI308">
        <f t="shared" si="107"/>
        <v>1.0238312614702665</v>
      </c>
      <c r="AJ308" s="4">
        <f t="shared" si="108"/>
        <v>-1.2442781927333391E-2</v>
      </c>
    </row>
    <row r="309" spans="1:36" x14ac:dyDescent="0.3">
      <c r="A309" s="3">
        <v>44958</v>
      </c>
      <c r="B309">
        <v>4.5750000000000002</v>
      </c>
      <c r="C309">
        <v>4.616752</v>
      </c>
      <c r="D309">
        <v>4.3099999999999996</v>
      </c>
      <c r="E309">
        <v>4.57172</v>
      </c>
      <c r="F309">
        <f t="shared" si="109"/>
        <v>4.4543999999999997</v>
      </c>
      <c r="G309">
        <v>290.26</v>
      </c>
      <c r="H309">
        <f t="shared" si="110"/>
        <v>0.38138954583333329</v>
      </c>
      <c r="I309">
        <f t="shared" si="111"/>
        <v>1.5628915483775996</v>
      </c>
      <c r="J309">
        <f t="shared" si="112"/>
        <v>0.36696294655999995</v>
      </c>
      <c r="K309" s="4">
        <f t="shared" si="113"/>
        <v>1.1815020025442662</v>
      </c>
      <c r="L309" s="4">
        <f t="shared" si="114"/>
        <v>-1.442659927333334E-2</v>
      </c>
      <c r="M309">
        <v>250.38</v>
      </c>
      <c r="N309">
        <f t="shared" si="115"/>
        <v>0.32898888749999999</v>
      </c>
      <c r="O309">
        <f t="shared" si="116"/>
        <v>1.3481595324287998</v>
      </c>
      <c r="P309">
        <f t="shared" si="117"/>
        <v>0.31654441727999999</v>
      </c>
      <c r="Q309" s="4">
        <f t="shared" si="118"/>
        <v>1.0191706449287998</v>
      </c>
      <c r="R309" s="4">
        <f t="shared" si="119"/>
        <v>-1.2444470220000003E-2</v>
      </c>
      <c r="S309">
        <v>279.86</v>
      </c>
      <c r="T309">
        <f t="shared" si="120"/>
        <v>0.36772437916666667</v>
      </c>
      <c r="U309">
        <f t="shared" si="121"/>
        <v>1.5068932292735997</v>
      </c>
      <c r="V309">
        <f t="shared" si="122"/>
        <v>0.35381468416</v>
      </c>
      <c r="W309" s="4">
        <f t="shared" si="123"/>
        <v>1.139168850106933</v>
      </c>
      <c r="X309" s="4">
        <f t="shared" si="124"/>
        <v>-1.3909695006666667E-2</v>
      </c>
      <c r="Y309">
        <v>262.63</v>
      </c>
      <c r="Z309">
        <f t="shared" si="125"/>
        <v>0.3450848770833333</v>
      </c>
      <c r="AA309">
        <f t="shared" si="126"/>
        <v>1.4141190909887997</v>
      </c>
      <c r="AB309">
        <f t="shared" si="127"/>
        <v>0.33203155327999995</v>
      </c>
      <c r="AC309" s="4">
        <f t="shared" si="128"/>
        <v>1.0690342139054665</v>
      </c>
      <c r="AD309" s="4">
        <f t="shared" si="129"/>
        <v>-1.305332380333335E-2</v>
      </c>
      <c r="AE309">
        <v>240.18</v>
      </c>
      <c r="AF309">
        <f t="shared" si="104"/>
        <v>0.31558651249999997</v>
      </c>
      <c r="AG309">
        <f t="shared" si="105"/>
        <v>1.2932381040768</v>
      </c>
      <c r="AH309">
        <f t="shared" si="106"/>
        <v>0.30364900608000001</v>
      </c>
      <c r="AI309">
        <f t="shared" si="107"/>
        <v>0.97765159157680004</v>
      </c>
      <c r="AJ309" s="4">
        <f t="shared" si="108"/>
        <v>-1.1937506419999966E-2</v>
      </c>
    </row>
    <row r="310" spans="1:36" x14ac:dyDescent="0.3">
      <c r="A310" s="3">
        <v>44959</v>
      </c>
      <c r="B310">
        <v>4.58</v>
      </c>
      <c r="C310">
        <v>4.6191939999999994</v>
      </c>
      <c r="D310">
        <v>4.5599999999999996</v>
      </c>
      <c r="E310">
        <v>4.5671299999999997</v>
      </c>
      <c r="F310">
        <f t="shared" si="109"/>
        <v>4.56393</v>
      </c>
      <c r="G310">
        <v>284.32</v>
      </c>
      <c r="H310">
        <f t="shared" si="110"/>
        <v>0.37386658399999995</v>
      </c>
      <c r="I310">
        <f t="shared" si="111"/>
        <v>1.5313453079903998</v>
      </c>
      <c r="J310">
        <f t="shared" si="112"/>
        <v>0.36562967722399997</v>
      </c>
      <c r="K310" s="4">
        <f t="shared" si="113"/>
        <v>1.1574787239903999</v>
      </c>
      <c r="L310" s="4">
        <f t="shared" si="114"/>
        <v>-8.2369067759999748E-3</v>
      </c>
      <c r="M310">
        <v>250.23</v>
      </c>
      <c r="N310">
        <f t="shared" si="115"/>
        <v>0.32903993849999996</v>
      </c>
      <c r="O310">
        <f t="shared" si="116"/>
        <v>1.3477368332105997</v>
      </c>
      <c r="P310">
        <f t="shared" si="117"/>
        <v>0.32179063777349992</v>
      </c>
      <c r="Q310" s="4">
        <f t="shared" si="118"/>
        <v>1.0186968947105997</v>
      </c>
      <c r="R310" s="4">
        <f t="shared" si="119"/>
        <v>-7.2493007265000409E-3</v>
      </c>
      <c r="S310">
        <v>269.17</v>
      </c>
      <c r="T310">
        <f t="shared" si="120"/>
        <v>0.35394509149999998</v>
      </c>
      <c r="U310">
        <f t="shared" si="121"/>
        <v>1.4497475258574</v>
      </c>
      <c r="V310">
        <f t="shared" si="122"/>
        <v>0.34614708855649995</v>
      </c>
      <c r="W310" s="4">
        <f t="shared" si="123"/>
        <v>1.0958024343574</v>
      </c>
      <c r="X310" s="4">
        <f t="shared" si="124"/>
        <v>-7.7980029435000264E-3</v>
      </c>
      <c r="Y310">
        <v>261.48</v>
      </c>
      <c r="Z310">
        <f t="shared" si="125"/>
        <v>0.34383312599999999</v>
      </c>
      <c r="AA310">
        <f t="shared" si="126"/>
        <v>1.4083292456856</v>
      </c>
      <c r="AB310">
        <f t="shared" si="127"/>
        <v>0.33625790658599997</v>
      </c>
      <c r="AC310" s="4">
        <f t="shared" si="128"/>
        <v>1.0644961196856</v>
      </c>
      <c r="AD310" s="4">
        <f t="shared" si="129"/>
        <v>-7.5752194140000229E-3</v>
      </c>
      <c r="AE310">
        <v>240.03</v>
      </c>
      <c r="AF310">
        <f t="shared" si="104"/>
        <v>0.31562744850000002</v>
      </c>
      <c r="AG310">
        <f t="shared" si="105"/>
        <v>1.2927997125665998</v>
      </c>
      <c r="AH310">
        <f t="shared" si="106"/>
        <v>0.30867364738349995</v>
      </c>
      <c r="AI310">
        <f t="shared" si="107"/>
        <v>0.97717226406659974</v>
      </c>
      <c r="AJ310" s="4">
        <f t="shared" si="108"/>
        <v>-6.953801116500069E-3</v>
      </c>
    </row>
    <row r="311" spans="1:36" x14ac:dyDescent="0.3">
      <c r="A311" s="3">
        <v>44960</v>
      </c>
      <c r="B311">
        <v>4.57186</v>
      </c>
      <c r="C311">
        <v>4.6170840000000002</v>
      </c>
      <c r="D311">
        <v>4.55</v>
      </c>
      <c r="E311">
        <v>4.5670200000000003</v>
      </c>
      <c r="F311">
        <f t="shared" si="109"/>
        <v>4.5593899999999996</v>
      </c>
      <c r="G311">
        <v>271.77999999999997</v>
      </c>
      <c r="H311">
        <f t="shared" si="110"/>
        <v>0.35693834030866661</v>
      </c>
      <c r="I311">
        <f t="shared" si="111"/>
        <v>1.4634436883975999</v>
      </c>
      <c r="J311">
        <f t="shared" si="112"/>
        <v>0.34925877514966658</v>
      </c>
      <c r="K311" s="4">
        <f t="shared" si="113"/>
        <v>1.1065053480889333</v>
      </c>
      <c r="L311" s="4">
        <f t="shared" si="114"/>
        <v>-7.6795651590000347E-3</v>
      </c>
      <c r="M311">
        <v>236.35</v>
      </c>
      <c r="N311">
        <f t="shared" si="115"/>
        <v>0.31040686118166666</v>
      </c>
      <c r="O311">
        <f t="shared" si="116"/>
        <v>1.2726650811419999</v>
      </c>
      <c r="P311">
        <f t="shared" si="117"/>
        <v>0.30372842558916663</v>
      </c>
      <c r="Q311" s="4">
        <f t="shared" si="118"/>
        <v>0.96225821996033334</v>
      </c>
      <c r="R311" s="4">
        <f t="shared" si="119"/>
        <v>-6.6784355925000316E-3</v>
      </c>
      <c r="S311">
        <v>269.27999999999997</v>
      </c>
      <c r="T311">
        <f t="shared" si="120"/>
        <v>0.35365500139199996</v>
      </c>
      <c r="U311">
        <f t="shared" si="121"/>
        <v>1.4499820310975997</v>
      </c>
      <c r="V311">
        <f t="shared" si="122"/>
        <v>0.34604607760799994</v>
      </c>
      <c r="W311" s="4">
        <f t="shared" si="123"/>
        <v>1.0963270297055998</v>
      </c>
      <c r="X311" s="4">
        <f t="shared" si="124"/>
        <v>-7.6089237840000212E-3</v>
      </c>
      <c r="Y311">
        <v>248.6</v>
      </c>
      <c r="Z311">
        <f t="shared" si="125"/>
        <v>0.3264952218733333</v>
      </c>
      <c r="AA311">
        <f t="shared" si="126"/>
        <v>1.338627201912</v>
      </c>
      <c r="AB311">
        <f t="shared" si="127"/>
        <v>0.31947064354333327</v>
      </c>
      <c r="AC311" s="4">
        <f t="shared" si="128"/>
        <v>1.0121319800386668</v>
      </c>
      <c r="AD311" s="4">
        <f t="shared" si="129"/>
        <v>-7.0245783300000308E-3</v>
      </c>
      <c r="AE311">
        <v>227.15</v>
      </c>
      <c r="AF311">
        <f t="shared" si="104"/>
        <v>0.29832417396833333</v>
      </c>
      <c r="AG311">
        <f t="shared" si="105"/>
        <v>1.223126182278</v>
      </c>
      <c r="AH311">
        <f t="shared" si="106"/>
        <v>0.29190569863583327</v>
      </c>
      <c r="AI311">
        <f t="shared" si="107"/>
        <v>0.92480200830966663</v>
      </c>
      <c r="AJ311" s="4">
        <f t="shared" si="108"/>
        <v>-6.4184753325000621E-3</v>
      </c>
    </row>
    <row r="312" spans="1:36" x14ac:dyDescent="0.3">
      <c r="A312" s="3">
        <v>44963</v>
      </c>
      <c r="B312">
        <v>4.5882899999999998</v>
      </c>
      <c r="C312">
        <v>4.6224280000000002</v>
      </c>
      <c r="D312">
        <v>4.55</v>
      </c>
      <c r="E312">
        <v>4.5659799999999997</v>
      </c>
      <c r="F312">
        <f t="shared" si="109"/>
        <v>4.5588199999999999</v>
      </c>
      <c r="G312">
        <v>270.67</v>
      </c>
      <c r="H312">
        <f t="shared" si="110"/>
        <v>0.35636254760283337</v>
      </c>
      <c r="I312">
        <f t="shared" si="111"/>
        <v>1.4583779826588001</v>
      </c>
      <c r="J312">
        <f t="shared" si="112"/>
        <v>0.34780173819766663</v>
      </c>
      <c r="K312" s="4">
        <f t="shared" si="113"/>
        <v>1.1020154350559668</v>
      </c>
      <c r="L312" s="4">
        <f t="shared" si="114"/>
        <v>-8.5608094051667361E-3</v>
      </c>
      <c r="M312">
        <v>245.84</v>
      </c>
      <c r="N312">
        <f t="shared" si="115"/>
        <v>0.32367151403066663</v>
      </c>
      <c r="O312">
        <f t="shared" si="116"/>
        <v>1.3245932066976001</v>
      </c>
      <c r="P312">
        <f t="shared" si="117"/>
        <v>0.31589603324533327</v>
      </c>
      <c r="Q312" s="4">
        <f t="shared" si="118"/>
        <v>1.0009216926669335</v>
      </c>
      <c r="R312" s="4">
        <f t="shared" si="119"/>
        <v>-7.7754807853333552E-3</v>
      </c>
      <c r="S312">
        <v>274.12</v>
      </c>
      <c r="T312">
        <f t="shared" si="120"/>
        <v>0.36090479753533333</v>
      </c>
      <c r="U312">
        <f t="shared" si="121"/>
        <v>1.4769666849168002</v>
      </c>
      <c r="V312">
        <f t="shared" si="122"/>
        <v>0.35223487078266663</v>
      </c>
      <c r="W312" s="4">
        <f t="shared" si="123"/>
        <v>1.1160618873814667</v>
      </c>
      <c r="X312" s="4">
        <f t="shared" si="124"/>
        <v>-8.6699267526667012E-3</v>
      </c>
      <c r="Y312">
        <v>255.34</v>
      </c>
      <c r="Z312">
        <f t="shared" si="125"/>
        <v>0.33617915877233334</v>
      </c>
      <c r="AA312">
        <f t="shared" si="126"/>
        <v>1.3757794882776</v>
      </c>
      <c r="AB312">
        <f t="shared" si="127"/>
        <v>0.32810320992866659</v>
      </c>
      <c r="AC312" s="4">
        <f t="shared" si="128"/>
        <v>1.0396003295052667</v>
      </c>
      <c r="AD312" s="4">
        <f t="shared" si="129"/>
        <v>-8.075948843666747E-3</v>
      </c>
      <c r="AE312">
        <v>233.89</v>
      </c>
      <c r="AF312">
        <f t="shared" ref="AF312:AF375" si="130">(2.05+B312)/36000*17*AE312*0.42</f>
        <v>0.30793821353983331</v>
      </c>
      <c r="AG312">
        <f t="shared" ref="AG312:AG375" si="131">(3.93+C312)/36000*54*AE312*0.42</f>
        <v>1.2602062524996001</v>
      </c>
      <c r="AH312">
        <f t="shared" ref="AH312:AH375" si="132">(1.92+F312)/36000*17*AE312*0.42</f>
        <v>0.30054068994366662</v>
      </c>
      <c r="AI312">
        <f t="shared" ref="AI312:AI375" si="133">AG312-AF312</f>
        <v>0.95226803895976675</v>
      </c>
      <c r="AJ312" s="4">
        <f t="shared" ref="AJ312:AJ375" si="134">AH312-AF312</f>
        <v>-7.3975235961666885E-3</v>
      </c>
    </row>
    <row r="313" spans="1:36" x14ac:dyDescent="0.3">
      <c r="A313" s="3">
        <v>44964</v>
      </c>
      <c r="B313">
        <v>4.5807099999999998</v>
      </c>
      <c r="C313">
        <v>4.6286100000000001</v>
      </c>
      <c r="D313">
        <v>4.55</v>
      </c>
      <c r="E313">
        <v>4.5654500000000002</v>
      </c>
      <c r="F313">
        <f t="shared" si="109"/>
        <v>4.5585199999999997</v>
      </c>
      <c r="G313">
        <v>283.74</v>
      </c>
      <c r="H313">
        <f t="shared" si="110"/>
        <v>0.37314386832099994</v>
      </c>
      <c r="I313">
        <f t="shared" si="111"/>
        <v>1.5299046008820001</v>
      </c>
      <c r="J313">
        <f t="shared" si="112"/>
        <v>0.36457936085199993</v>
      </c>
      <c r="K313" s="4">
        <f t="shared" si="113"/>
        <v>1.1567607325610001</v>
      </c>
      <c r="L313" s="4">
        <f t="shared" si="114"/>
        <v>-8.5645074690000045E-3</v>
      </c>
      <c r="M313">
        <v>254.18</v>
      </c>
      <c r="N313">
        <f t="shared" si="115"/>
        <v>0.33426978378033328</v>
      </c>
      <c r="O313">
        <f t="shared" si="116"/>
        <v>1.3705193185739999</v>
      </c>
      <c r="P313">
        <f t="shared" si="117"/>
        <v>0.3265975256973333</v>
      </c>
      <c r="Q313" s="4">
        <f t="shared" si="118"/>
        <v>1.0362495347936667</v>
      </c>
      <c r="R313" s="4">
        <f t="shared" si="119"/>
        <v>-7.6722580829999831E-3</v>
      </c>
      <c r="S313">
        <v>289.19</v>
      </c>
      <c r="T313">
        <f t="shared" si="120"/>
        <v>0.38031111327183326</v>
      </c>
      <c r="U313">
        <f t="shared" si="121"/>
        <v>1.5592905883169998</v>
      </c>
      <c r="V313">
        <f t="shared" si="122"/>
        <v>0.37158210109533329</v>
      </c>
      <c r="W313" s="4">
        <f t="shared" si="123"/>
        <v>1.1789794750451665</v>
      </c>
      <c r="X313" s="4">
        <f t="shared" si="124"/>
        <v>-8.7290121764999618E-3</v>
      </c>
      <c r="Y313">
        <v>263.68</v>
      </c>
      <c r="Z313">
        <f t="shared" si="125"/>
        <v>0.34676314653866658</v>
      </c>
      <c r="AA313">
        <f t="shared" si="126"/>
        <v>1.4217425994239998</v>
      </c>
      <c r="AB313">
        <f t="shared" si="127"/>
        <v>0.33880413713066659</v>
      </c>
      <c r="AC313" s="4">
        <f t="shared" si="128"/>
        <v>1.0749794528853331</v>
      </c>
      <c r="AD313" s="4">
        <f t="shared" si="129"/>
        <v>-7.959009407999984E-3</v>
      </c>
      <c r="AE313">
        <v>242.23</v>
      </c>
      <c r="AF313">
        <f t="shared" si="130"/>
        <v>0.3185544485211666</v>
      </c>
      <c r="AG313">
        <f t="shared" si="131"/>
        <v>1.306085823189</v>
      </c>
      <c r="AH313">
        <f t="shared" si="132"/>
        <v>0.31124289342066658</v>
      </c>
      <c r="AI313">
        <f t="shared" si="133"/>
        <v>0.98753137466783336</v>
      </c>
      <c r="AJ313" s="4">
        <f t="shared" si="134"/>
        <v>-7.3115551005000223E-3</v>
      </c>
    </row>
    <row r="314" spans="1:36" x14ac:dyDescent="0.3">
      <c r="A314" s="3">
        <v>44965</v>
      </c>
      <c r="B314">
        <v>4.5750000000000002</v>
      </c>
      <c r="C314">
        <v>4.6278540000000001</v>
      </c>
      <c r="D314">
        <v>4.55</v>
      </c>
      <c r="E314">
        <v>4.5611300000000004</v>
      </c>
      <c r="F314">
        <f t="shared" si="109"/>
        <v>4.5561400000000001</v>
      </c>
      <c r="G314">
        <v>282.68</v>
      </c>
      <c r="H314">
        <f t="shared" si="110"/>
        <v>0.37142974166666665</v>
      </c>
      <c r="I314">
        <f t="shared" si="111"/>
        <v>1.5240545262936001</v>
      </c>
      <c r="J314">
        <f t="shared" si="112"/>
        <v>0.36308392561466662</v>
      </c>
      <c r="K314" s="4">
        <f t="shared" si="113"/>
        <v>1.1526247846269335</v>
      </c>
      <c r="L314" s="4">
        <f t="shared" si="114"/>
        <v>-8.3458160520000213E-3</v>
      </c>
      <c r="M314">
        <v>252.28</v>
      </c>
      <c r="N314">
        <f t="shared" si="115"/>
        <v>0.33148540833333329</v>
      </c>
      <c r="O314">
        <f t="shared" si="116"/>
        <v>1.3601545064856</v>
      </c>
      <c r="P314">
        <f t="shared" si="117"/>
        <v>0.32403711884133329</v>
      </c>
      <c r="Q314" s="4">
        <f t="shared" si="118"/>
        <v>1.0286690981522666</v>
      </c>
      <c r="R314" s="4">
        <f t="shared" si="119"/>
        <v>-7.4482894919999931E-3</v>
      </c>
      <c r="S314">
        <v>288.08</v>
      </c>
      <c r="T314">
        <f t="shared" si="120"/>
        <v>0.37852511666666661</v>
      </c>
      <c r="U314">
        <f t="shared" si="121"/>
        <v>1.5531683456015999</v>
      </c>
      <c r="V314">
        <f t="shared" si="122"/>
        <v>0.37001987155466659</v>
      </c>
      <c r="W314" s="4">
        <f t="shared" si="123"/>
        <v>1.1746432289349333</v>
      </c>
      <c r="X314" s="4">
        <f t="shared" si="124"/>
        <v>-8.505245112000015E-3</v>
      </c>
      <c r="Y314">
        <v>264.02999999999997</v>
      </c>
      <c r="Z314">
        <f t="shared" si="125"/>
        <v>0.34692441874999996</v>
      </c>
      <c r="AA314">
        <f t="shared" si="126"/>
        <v>1.4235040207205998</v>
      </c>
      <c r="AB314">
        <f t="shared" si="127"/>
        <v>0.33912922343299989</v>
      </c>
      <c r="AC314" s="4">
        <f t="shared" si="128"/>
        <v>1.0765796019705998</v>
      </c>
      <c r="AD314" s="4">
        <f t="shared" si="129"/>
        <v>-7.7951953170000698E-3</v>
      </c>
      <c r="AE314">
        <v>242.58</v>
      </c>
      <c r="AF314">
        <f t="shared" si="130"/>
        <v>0.3187400125</v>
      </c>
      <c r="AG314">
        <f t="shared" si="131"/>
        <v>1.3078574606916</v>
      </c>
      <c r="AH314">
        <f t="shared" si="132"/>
        <v>0.31157810483799997</v>
      </c>
      <c r="AI314">
        <f t="shared" si="133"/>
        <v>0.98911744819160008</v>
      </c>
      <c r="AJ314" s="4">
        <f t="shared" si="134"/>
        <v>-7.1619076620000333E-3</v>
      </c>
    </row>
    <row r="315" spans="1:36" x14ac:dyDescent="0.3">
      <c r="A315" s="3">
        <v>44966</v>
      </c>
      <c r="B315">
        <v>4.5725699999999998</v>
      </c>
      <c r="C315">
        <v>4.6372419999999996</v>
      </c>
      <c r="D315">
        <v>4.55</v>
      </c>
      <c r="E315">
        <v>4.55999</v>
      </c>
      <c r="F315">
        <f t="shared" si="109"/>
        <v>4.5555099999999999</v>
      </c>
      <c r="G315">
        <v>274.58999999999997</v>
      </c>
      <c r="H315">
        <f t="shared" si="110"/>
        <v>0.36066748009949995</v>
      </c>
      <c r="I315">
        <f t="shared" si="111"/>
        <v>1.4820617578913999</v>
      </c>
      <c r="J315">
        <f t="shared" si="112"/>
        <v>0.35265854102849997</v>
      </c>
      <c r="K315" s="4">
        <f t="shared" si="113"/>
        <v>1.1213942777918999</v>
      </c>
      <c r="L315" s="4">
        <f t="shared" si="114"/>
        <v>-8.0089390709999764E-3</v>
      </c>
      <c r="M315">
        <v>251</v>
      </c>
      <c r="N315">
        <f t="shared" si="115"/>
        <v>0.32968257221666664</v>
      </c>
      <c r="O315">
        <f t="shared" si="116"/>
        <v>1.3547379774600001</v>
      </c>
      <c r="P315">
        <f t="shared" si="117"/>
        <v>0.32236168031666662</v>
      </c>
      <c r="Q315" s="4">
        <f t="shared" si="118"/>
        <v>1.0250554052433336</v>
      </c>
      <c r="R315" s="4">
        <f t="shared" si="119"/>
        <v>-7.320891900000015E-3</v>
      </c>
      <c r="S315">
        <v>273.79000000000002</v>
      </c>
      <c r="T315">
        <f t="shared" si="120"/>
        <v>0.35961669899283333</v>
      </c>
      <c r="U315">
        <f t="shared" si="121"/>
        <v>1.4777438679234001</v>
      </c>
      <c r="V315">
        <f t="shared" si="122"/>
        <v>0.35163109344183335</v>
      </c>
      <c r="W315" s="4">
        <f t="shared" si="123"/>
        <v>1.1181271689305667</v>
      </c>
      <c r="X315" s="4">
        <f t="shared" si="124"/>
        <v>-7.9856055509999746E-3</v>
      </c>
      <c r="Y315">
        <v>261.89999999999998</v>
      </c>
      <c r="Z315">
        <f t="shared" si="125"/>
        <v>0.34399946479499993</v>
      </c>
      <c r="AA315">
        <f t="shared" si="126"/>
        <v>1.413569228274</v>
      </c>
      <c r="AB315">
        <f t="shared" si="127"/>
        <v>0.33636065368499996</v>
      </c>
      <c r="AC315" s="4">
        <f t="shared" si="128"/>
        <v>1.069569763479</v>
      </c>
      <c r="AD315" s="4">
        <f t="shared" si="129"/>
        <v>-7.6388111099999767E-3</v>
      </c>
      <c r="AE315">
        <v>240.45</v>
      </c>
      <c r="AF315">
        <f t="shared" si="130"/>
        <v>0.31582539637249996</v>
      </c>
      <c r="AG315">
        <f t="shared" si="131"/>
        <v>1.2977958035070001</v>
      </c>
      <c r="AH315">
        <f t="shared" si="132"/>
        <v>0.30881221526749997</v>
      </c>
      <c r="AI315">
        <f t="shared" si="133"/>
        <v>0.98197040713450012</v>
      </c>
      <c r="AJ315" s="4">
        <f t="shared" si="134"/>
        <v>-7.0131811049999881E-3</v>
      </c>
    </row>
    <row r="316" spans="1:36" x14ac:dyDescent="0.3">
      <c r="A316" s="3">
        <v>44967</v>
      </c>
      <c r="B316">
        <v>4.5780000000000003</v>
      </c>
      <c r="C316">
        <v>4.6392500000000005</v>
      </c>
      <c r="D316">
        <v>4.55</v>
      </c>
      <c r="E316">
        <v>4.5615300000000003</v>
      </c>
      <c r="F316">
        <f t="shared" si="109"/>
        <v>4.5563599999999997</v>
      </c>
      <c r="G316">
        <v>278.81</v>
      </c>
      <c r="H316">
        <f t="shared" si="110"/>
        <v>0.36651061486666658</v>
      </c>
      <c r="I316">
        <f t="shared" si="111"/>
        <v>1.5051913332749998</v>
      </c>
      <c r="J316">
        <f t="shared" si="112"/>
        <v>0.35812532976733336</v>
      </c>
      <c r="K316" s="4">
        <f t="shared" si="113"/>
        <v>1.1386807184083332</v>
      </c>
      <c r="L316" s="4">
        <f t="shared" si="114"/>
        <v>-8.3852850993332284E-3</v>
      </c>
      <c r="M316">
        <v>256.87</v>
      </c>
      <c r="N316">
        <f t="shared" si="115"/>
        <v>0.33766931473333328</v>
      </c>
      <c r="O316">
        <f t="shared" si="116"/>
        <v>1.3867454459249997</v>
      </c>
      <c r="P316">
        <f t="shared" si="117"/>
        <v>0.32994388098466665</v>
      </c>
      <c r="Q316" s="4">
        <f t="shared" si="118"/>
        <v>1.0490761311916663</v>
      </c>
      <c r="R316" s="4">
        <f t="shared" si="119"/>
        <v>-7.7254337486666325E-3</v>
      </c>
      <c r="S316">
        <v>286.45999999999998</v>
      </c>
      <c r="T316">
        <f t="shared" si="120"/>
        <v>0.37656694786666661</v>
      </c>
      <c r="U316">
        <f t="shared" si="121"/>
        <v>1.5464908336499998</v>
      </c>
      <c r="V316">
        <f t="shared" si="122"/>
        <v>0.36795158697733332</v>
      </c>
      <c r="W316" s="4">
        <f t="shared" si="123"/>
        <v>1.1699238857833332</v>
      </c>
      <c r="X316" s="4">
        <f t="shared" si="124"/>
        <v>-8.61536088933329E-3</v>
      </c>
      <c r="Y316">
        <v>267.87</v>
      </c>
      <c r="Z316">
        <f t="shared" si="125"/>
        <v>0.35212940139999999</v>
      </c>
      <c r="AA316">
        <f t="shared" si="126"/>
        <v>1.4461303484249999</v>
      </c>
      <c r="AB316">
        <f t="shared" si="127"/>
        <v>0.34407313971799997</v>
      </c>
      <c r="AC316" s="4">
        <f t="shared" si="128"/>
        <v>1.0940009470249998</v>
      </c>
      <c r="AD316" s="4">
        <f t="shared" si="129"/>
        <v>-8.056261682000021E-3</v>
      </c>
      <c r="AE316">
        <v>246.42</v>
      </c>
      <c r="AF316">
        <f t="shared" si="130"/>
        <v>0.32393223239999996</v>
      </c>
      <c r="AG316">
        <f t="shared" si="131"/>
        <v>1.3303297885499998</v>
      </c>
      <c r="AH316">
        <f t="shared" si="132"/>
        <v>0.31652108518799998</v>
      </c>
      <c r="AI316">
        <f t="shared" si="133"/>
        <v>1.0063975561499998</v>
      </c>
      <c r="AJ316" s="4">
        <f t="shared" si="134"/>
        <v>-7.4111472119999799E-3</v>
      </c>
    </row>
    <row r="317" spans="1:36" x14ac:dyDescent="0.3">
      <c r="A317" s="3">
        <v>44970</v>
      </c>
      <c r="B317">
        <v>4.58786</v>
      </c>
      <c r="C317">
        <v>4.6418140000000001</v>
      </c>
      <c r="D317">
        <v>4.55</v>
      </c>
      <c r="E317">
        <v>4.5624700000000002</v>
      </c>
      <c r="F317">
        <f t="shared" si="109"/>
        <v>4.5568799999999996</v>
      </c>
      <c r="G317">
        <v>283.32</v>
      </c>
      <c r="H317">
        <f t="shared" si="110"/>
        <v>0.37299330154799998</v>
      </c>
      <c r="I317">
        <f t="shared" si="111"/>
        <v>1.5299967957623997</v>
      </c>
      <c r="J317">
        <f t="shared" si="112"/>
        <v>0.363947545584</v>
      </c>
      <c r="K317" s="4">
        <f t="shared" si="113"/>
        <v>1.1570034942143996</v>
      </c>
      <c r="L317" s="4">
        <f t="shared" si="114"/>
        <v>-9.0457559639999796E-3</v>
      </c>
      <c r="M317">
        <v>259.11</v>
      </c>
      <c r="N317">
        <f t="shared" si="115"/>
        <v>0.34112062107899999</v>
      </c>
      <c r="O317">
        <f t="shared" si="116"/>
        <v>1.3992569170901998</v>
      </c>
      <c r="P317">
        <f t="shared" si="117"/>
        <v>0.33284783473199997</v>
      </c>
      <c r="Q317" s="4">
        <f t="shared" si="118"/>
        <v>1.0581362960111997</v>
      </c>
      <c r="R317" s="4">
        <f t="shared" si="119"/>
        <v>-8.2727863470000162E-3</v>
      </c>
      <c r="S317">
        <v>282.57</v>
      </c>
      <c r="T317">
        <f t="shared" si="120"/>
        <v>0.37200591987299997</v>
      </c>
      <c r="U317">
        <f t="shared" si="121"/>
        <v>1.5259466136473998</v>
      </c>
      <c r="V317">
        <f t="shared" si="122"/>
        <v>0.36298410968399997</v>
      </c>
      <c r="W317" s="4">
        <f t="shared" si="123"/>
        <v>1.1539406937743999</v>
      </c>
      <c r="X317" s="4">
        <f t="shared" si="124"/>
        <v>-9.0218101890000013E-3</v>
      </c>
      <c r="Y317">
        <v>270.11</v>
      </c>
      <c r="Z317">
        <f t="shared" si="125"/>
        <v>0.35560221897900002</v>
      </c>
      <c r="AA317">
        <f t="shared" si="126"/>
        <v>1.4586595881102</v>
      </c>
      <c r="AB317">
        <f t="shared" si="127"/>
        <v>0.34697822793199995</v>
      </c>
      <c r="AC317" s="4">
        <f t="shared" si="128"/>
        <v>1.1030573691312</v>
      </c>
      <c r="AD317" s="4">
        <f t="shared" si="129"/>
        <v>-8.623991047000068E-3</v>
      </c>
      <c r="AE317">
        <v>248.66</v>
      </c>
      <c r="AF317">
        <f t="shared" si="130"/>
        <v>0.32736310307399996</v>
      </c>
      <c r="AG317">
        <f t="shared" si="131"/>
        <v>1.3428243796211998</v>
      </c>
      <c r="AH317">
        <f t="shared" si="132"/>
        <v>0.31942396119199995</v>
      </c>
      <c r="AI317">
        <f t="shared" si="133"/>
        <v>1.0154612765472</v>
      </c>
      <c r="AJ317" s="4">
        <f t="shared" si="134"/>
        <v>-7.9391418820000115E-3</v>
      </c>
    </row>
    <row r="318" spans="1:36" x14ac:dyDescent="0.3">
      <c r="A318" s="3">
        <v>44971</v>
      </c>
      <c r="B318">
        <v>4.59</v>
      </c>
      <c r="C318">
        <v>4.6445220000000003</v>
      </c>
      <c r="D318">
        <v>4.55</v>
      </c>
      <c r="E318">
        <v>4.56175</v>
      </c>
      <c r="F318">
        <f t="shared" si="109"/>
        <v>4.5564799999999996</v>
      </c>
      <c r="G318">
        <v>286.01</v>
      </c>
      <c r="H318">
        <f t="shared" si="110"/>
        <v>0.37665610266666666</v>
      </c>
      <c r="I318">
        <f t="shared" si="111"/>
        <v>1.5450113934485998</v>
      </c>
      <c r="J318">
        <f t="shared" si="112"/>
        <v>0.36738037888533331</v>
      </c>
      <c r="K318" s="4">
        <f t="shared" si="113"/>
        <v>1.1683552907819332</v>
      </c>
      <c r="L318" s="4">
        <f t="shared" si="114"/>
        <v>-9.2757237813333449E-3</v>
      </c>
      <c r="M318">
        <v>252.85</v>
      </c>
      <c r="N318">
        <f t="shared" si="115"/>
        <v>0.3329865933333333</v>
      </c>
      <c r="O318">
        <f t="shared" si="116"/>
        <v>1.3658827692510001</v>
      </c>
      <c r="P318">
        <f t="shared" si="117"/>
        <v>0.32478629698666667</v>
      </c>
      <c r="Q318" s="4">
        <f t="shared" si="118"/>
        <v>1.0328961759176667</v>
      </c>
      <c r="R318" s="4">
        <f t="shared" si="119"/>
        <v>-8.2002963466666356E-3</v>
      </c>
      <c r="S318">
        <v>278.76</v>
      </c>
      <c r="T318">
        <f t="shared" si="120"/>
        <v>0.36710833599999992</v>
      </c>
      <c r="U318">
        <f t="shared" si="121"/>
        <v>1.5058472642135998</v>
      </c>
      <c r="V318">
        <f t="shared" si="122"/>
        <v>0.35806774035200001</v>
      </c>
      <c r="W318" s="4">
        <f t="shared" si="123"/>
        <v>1.1387389282135998</v>
      </c>
      <c r="X318" s="4">
        <f t="shared" si="124"/>
        <v>-9.0405956479999161E-3</v>
      </c>
      <c r="Y318">
        <v>264.35000000000002</v>
      </c>
      <c r="Z318">
        <f t="shared" si="125"/>
        <v>0.34813132666666669</v>
      </c>
      <c r="AA318">
        <f t="shared" si="126"/>
        <v>1.4280051811409999</v>
      </c>
      <c r="AB318">
        <f t="shared" si="127"/>
        <v>0.33955806845333336</v>
      </c>
      <c r="AC318" s="4">
        <f t="shared" si="128"/>
        <v>1.0798738544743332</v>
      </c>
      <c r="AD318" s="4">
        <f t="shared" si="129"/>
        <v>-8.5732582133333235E-3</v>
      </c>
      <c r="AE318">
        <v>242.35</v>
      </c>
      <c r="AF318">
        <f t="shared" si="130"/>
        <v>0.3191587933333333</v>
      </c>
      <c r="AG318">
        <f t="shared" si="131"/>
        <v>1.309162306221</v>
      </c>
      <c r="AH318">
        <f t="shared" si="132"/>
        <v>0.31129902738666665</v>
      </c>
      <c r="AI318">
        <f t="shared" si="133"/>
        <v>0.99000351288766675</v>
      </c>
      <c r="AJ318" s="4">
        <f t="shared" si="134"/>
        <v>-7.8597659466666525E-3</v>
      </c>
    </row>
    <row r="319" spans="1:36" x14ac:dyDescent="0.3">
      <c r="A319" s="3">
        <v>44972</v>
      </c>
      <c r="B319">
        <v>4.6014299999999997</v>
      </c>
      <c r="C319">
        <v>4.6483220000000003</v>
      </c>
      <c r="D319">
        <v>4.55</v>
      </c>
      <c r="E319">
        <v>4.5639099999999999</v>
      </c>
      <c r="F319">
        <f t="shared" si="109"/>
        <v>4.5576699999999999</v>
      </c>
      <c r="G319">
        <v>277.04000000000002</v>
      </c>
      <c r="H319">
        <f t="shared" si="110"/>
        <v>0.36547124649466661</v>
      </c>
      <c r="I319">
        <f t="shared" si="111"/>
        <v>1.4972191459344002</v>
      </c>
      <c r="J319">
        <f t="shared" si="112"/>
        <v>0.35592378319866669</v>
      </c>
      <c r="K319" s="4">
        <f t="shared" si="113"/>
        <v>1.1317478994397336</v>
      </c>
      <c r="L319" s="4">
        <f t="shared" si="114"/>
        <v>-9.547463295999925E-3</v>
      </c>
      <c r="M319">
        <v>253.03</v>
      </c>
      <c r="N319">
        <f t="shared" si="115"/>
        <v>0.33379724769183328</v>
      </c>
      <c r="O319">
        <f t="shared" si="116"/>
        <v>1.3674608738658001</v>
      </c>
      <c r="P319">
        <f t="shared" si="117"/>
        <v>0.32507722661983335</v>
      </c>
      <c r="Q319" s="4">
        <f t="shared" si="118"/>
        <v>1.0336636261739667</v>
      </c>
      <c r="R319" s="4">
        <f t="shared" si="119"/>
        <v>-8.7200210719999283E-3</v>
      </c>
      <c r="S319">
        <v>268.44</v>
      </c>
      <c r="T319">
        <f t="shared" si="120"/>
        <v>0.35412612405799992</v>
      </c>
      <c r="U319">
        <f t="shared" si="121"/>
        <v>1.4507417973384</v>
      </c>
      <c r="V319">
        <f t="shared" si="122"/>
        <v>0.34487503740199998</v>
      </c>
      <c r="W319" s="4">
        <f t="shared" si="123"/>
        <v>1.0966156732804002</v>
      </c>
      <c r="X319" s="4">
        <f t="shared" si="124"/>
        <v>-9.2510866559999405E-3</v>
      </c>
      <c r="Y319">
        <v>264.27999999999997</v>
      </c>
      <c r="Z319">
        <f t="shared" si="125"/>
        <v>0.3486382508793332</v>
      </c>
      <c r="AA319">
        <f t="shared" si="126"/>
        <v>1.4282597310407998</v>
      </c>
      <c r="AB319">
        <f t="shared" si="127"/>
        <v>0.33953052780733323</v>
      </c>
      <c r="AC319" s="4">
        <f t="shared" si="128"/>
        <v>1.0796214801614665</v>
      </c>
      <c r="AD319" s="4">
        <f t="shared" si="129"/>
        <v>-9.1077230719999736E-3</v>
      </c>
      <c r="AE319">
        <v>242.28</v>
      </c>
      <c r="AF319">
        <f t="shared" si="130"/>
        <v>0.3196158446459999</v>
      </c>
      <c r="AG319">
        <f t="shared" si="131"/>
        <v>1.3093641881208</v>
      </c>
      <c r="AH319">
        <f t="shared" si="132"/>
        <v>0.311266294374</v>
      </c>
      <c r="AI319">
        <f t="shared" si="133"/>
        <v>0.98974834347480012</v>
      </c>
      <c r="AJ319" s="4">
        <f t="shared" si="134"/>
        <v>-8.349550271999906E-3</v>
      </c>
    </row>
    <row r="320" spans="1:36" x14ac:dyDescent="0.3">
      <c r="A320" s="3">
        <v>44973</v>
      </c>
      <c r="B320">
        <v>4.5978599999999998</v>
      </c>
      <c r="C320">
        <v>4.6594180000000005</v>
      </c>
      <c r="D320">
        <v>4.55</v>
      </c>
      <c r="E320">
        <v>4.5632700000000002</v>
      </c>
      <c r="F320">
        <f t="shared" si="109"/>
        <v>4.5573199999999998</v>
      </c>
      <c r="G320">
        <v>274.33</v>
      </c>
      <c r="H320">
        <f t="shared" si="110"/>
        <v>0.3617019743703333</v>
      </c>
      <c r="I320">
        <f t="shared" si="111"/>
        <v>1.4844910751622</v>
      </c>
      <c r="J320">
        <f t="shared" si="112"/>
        <v>0.35242310046066661</v>
      </c>
      <c r="K320" s="4">
        <f t="shared" si="113"/>
        <v>1.1227891007918667</v>
      </c>
      <c r="L320" s="4">
        <f t="shared" si="114"/>
        <v>-9.2788739096666961E-3</v>
      </c>
      <c r="M320">
        <v>247.8</v>
      </c>
      <c r="N320">
        <f t="shared" si="115"/>
        <v>0.32672237541999999</v>
      </c>
      <c r="O320">
        <f t="shared" si="116"/>
        <v>1.340928401652</v>
      </c>
      <c r="P320">
        <f t="shared" si="117"/>
        <v>0.31834084603999996</v>
      </c>
      <c r="Q320" s="4">
        <f t="shared" si="118"/>
        <v>1.0142060262320001</v>
      </c>
      <c r="R320" s="4">
        <f t="shared" si="119"/>
        <v>-8.3815293800000301E-3</v>
      </c>
      <c r="S320">
        <v>261.83</v>
      </c>
      <c r="T320">
        <f t="shared" si="120"/>
        <v>0.34522082145366662</v>
      </c>
      <c r="U320">
        <f t="shared" si="121"/>
        <v>1.4168494084121999</v>
      </c>
      <c r="V320">
        <f t="shared" si="122"/>
        <v>0.33636474462733329</v>
      </c>
      <c r="W320" s="4">
        <f t="shared" si="123"/>
        <v>1.0716285869585334</v>
      </c>
      <c r="X320" s="4">
        <f t="shared" si="124"/>
        <v>-8.8560768263333256E-3</v>
      </c>
      <c r="Y320">
        <v>258.3</v>
      </c>
      <c r="Z320">
        <f t="shared" si="125"/>
        <v>0.34056654387000002</v>
      </c>
      <c r="AA320">
        <f t="shared" si="126"/>
        <v>1.3977474017220002</v>
      </c>
      <c r="AB320">
        <f t="shared" si="127"/>
        <v>0.33182986494</v>
      </c>
      <c r="AC320" s="4">
        <f t="shared" si="128"/>
        <v>1.0571808578520001</v>
      </c>
      <c r="AD320" s="4">
        <f t="shared" si="129"/>
        <v>-8.7366789300000192E-3</v>
      </c>
      <c r="AE320">
        <v>236.3</v>
      </c>
      <c r="AF320">
        <f t="shared" si="130"/>
        <v>0.31155971473666666</v>
      </c>
      <c r="AG320">
        <f t="shared" si="131"/>
        <v>1.2786980682420002</v>
      </c>
      <c r="AH320">
        <f t="shared" si="132"/>
        <v>0.30356715867333328</v>
      </c>
      <c r="AI320">
        <f t="shared" si="133"/>
        <v>0.9671383535053335</v>
      </c>
      <c r="AJ320" s="4">
        <f t="shared" si="134"/>
        <v>-7.9925560633333781E-3</v>
      </c>
    </row>
    <row r="321" spans="1:36" x14ac:dyDescent="0.3">
      <c r="A321" s="3">
        <v>44974</v>
      </c>
      <c r="B321">
        <v>4.5912899999999999</v>
      </c>
      <c r="C321">
        <v>4.6624759999999998</v>
      </c>
      <c r="D321">
        <v>4.55</v>
      </c>
      <c r="E321">
        <v>4.5635000000000003</v>
      </c>
      <c r="F321">
        <f t="shared" si="109"/>
        <v>4.5574500000000002</v>
      </c>
      <c r="G321">
        <v>264.95999999999998</v>
      </c>
      <c r="H321">
        <f t="shared" si="110"/>
        <v>0.34900244601599995</v>
      </c>
      <c r="I321">
        <f t="shared" si="111"/>
        <v>1.4342973378047998</v>
      </c>
      <c r="J321">
        <f t="shared" si="112"/>
        <v>0.34039258847999998</v>
      </c>
      <c r="K321" s="4">
        <f t="shared" si="113"/>
        <v>1.0852948917887999</v>
      </c>
      <c r="L321" s="4">
        <f t="shared" si="114"/>
        <v>-8.6098575359999652E-3</v>
      </c>
      <c r="M321">
        <v>244.32</v>
      </c>
      <c r="N321">
        <f t="shared" si="115"/>
        <v>0.32181566127199995</v>
      </c>
      <c r="O321">
        <f t="shared" si="116"/>
        <v>1.3225676538815998</v>
      </c>
      <c r="P321">
        <f t="shared" si="117"/>
        <v>0.31387649915999999</v>
      </c>
      <c r="Q321" s="4">
        <f t="shared" si="118"/>
        <v>1.0007519926095998</v>
      </c>
      <c r="R321" s="4">
        <f t="shared" si="119"/>
        <v>-7.9391621119999645E-3</v>
      </c>
      <c r="S321">
        <v>254.46</v>
      </c>
      <c r="T321">
        <f t="shared" si="120"/>
        <v>0.33517195959099999</v>
      </c>
      <c r="U321">
        <f t="shared" si="121"/>
        <v>1.3774581090647999</v>
      </c>
      <c r="V321">
        <f t="shared" si="122"/>
        <v>0.32690329885500002</v>
      </c>
      <c r="W321" s="4">
        <f t="shared" si="123"/>
        <v>1.0422861494737998</v>
      </c>
      <c r="X321" s="4">
        <f t="shared" si="124"/>
        <v>-8.2686607359999664E-3</v>
      </c>
      <c r="Y321">
        <v>254.82</v>
      </c>
      <c r="Z321">
        <f t="shared" si="125"/>
        <v>0.33564614769699996</v>
      </c>
      <c r="AA321">
        <f t="shared" si="126"/>
        <v>1.3794068826215999</v>
      </c>
      <c r="AB321">
        <f t="shared" si="127"/>
        <v>0.327365788785</v>
      </c>
      <c r="AC321" s="4">
        <f t="shared" si="128"/>
        <v>1.0437607349246001</v>
      </c>
      <c r="AD321" s="4">
        <f t="shared" si="129"/>
        <v>-8.2803589119999632E-3</v>
      </c>
      <c r="AE321">
        <v>234.42</v>
      </c>
      <c r="AF321">
        <f t="shared" si="130"/>
        <v>0.30877548835699997</v>
      </c>
      <c r="AG321">
        <f t="shared" si="131"/>
        <v>1.2689763810695998</v>
      </c>
      <c r="AH321">
        <f t="shared" si="132"/>
        <v>0.30115802608499997</v>
      </c>
      <c r="AI321">
        <f t="shared" si="133"/>
        <v>0.96020089271259979</v>
      </c>
      <c r="AJ321" s="4">
        <f t="shared" si="134"/>
        <v>-7.6174622719999974E-3</v>
      </c>
    </row>
    <row r="322" spans="1:36" x14ac:dyDescent="0.3">
      <c r="A322" s="3">
        <v>44978</v>
      </c>
      <c r="B322">
        <v>4.5919999999999996</v>
      </c>
      <c r="C322">
        <v>4.6676799999999998</v>
      </c>
      <c r="D322">
        <v>4.55</v>
      </c>
      <c r="E322">
        <v>4.5608199999999997</v>
      </c>
      <c r="F322">
        <f t="shared" si="109"/>
        <v>4.5559700000000003</v>
      </c>
      <c r="G322">
        <v>272.89</v>
      </c>
      <c r="H322">
        <f t="shared" si="110"/>
        <v>0.35948618369999991</v>
      </c>
      <c r="I322">
        <f t="shared" si="111"/>
        <v>1.4781191639760001</v>
      </c>
      <c r="J322">
        <f t="shared" si="112"/>
        <v>0.35050011157116662</v>
      </c>
      <c r="K322" s="4">
        <f t="shared" si="113"/>
        <v>1.1186329802760002</v>
      </c>
      <c r="L322" s="4">
        <f t="shared" si="114"/>
        <v>-8.986072128833289E-3</v>
      </c>
      <c r="M322">
        <v>244.06</v>
      </c>
      <c r="N322">
        <f t="shared" si="115"/>
        <v>0.32150755979999995</v>
      </c>
      <c r="O322">
        <f t="shared" si="116"/>
        <v>1.3219603619040001</v>
      </c>
      <c r="P322">
        <f t="shared" si="117"/>
        <v>0.31347083890966665</v>
      </c>
      <c r="Q322" s="4">
        <f t="shared" si="118"/>
        <v>1.0004528021040002</v>
      </c>
      <c r="R322" s="4">
        <f t="shared" si="119"/>
        <v>-8.0367208903333043E-3</v>
      </c>
      <c r="S322">
        <v>286.69</v>
      </c>
      <c r="T322">
        <f t="shared" si="120"/>
        <v>0.37766533769999994</v>
      </c>
      <c r="U322">
        <f t="shared" si="121"/>
        <v>1.552867393896</v>
      </c>
      <c r="V322">
        <f t="shared" si="122"/>
        <v>0.36822484146116663</v>
      </c>
      <c r="W322" s="4">
        <f t="shared" si="123"/>
        <v>1.1752020561960002</v>
      </c>
      <c r="X322" s="4">
        <f t="shared" si="124"/>
        <v>-9.4404962388333069E-3</v>
      </c>
      <c r="Y322">
        <v>256.06</v>
      </c>
      <c r="Z322">
        <f t="shared" si="125"/>
        <v>0.33731551979999996</v>
      </c>
      <c r="AA322">
        <f t="shared" si="126"/>
        <v>1.3869588227040002</v>
      </c>
      <c r="AB322">
        <f t="shared" si="127"/>
        <v>0.32888364750966664</v>
      </c>
      <c r="AC322" s="4">
        <f t="shared" si="128"/>
        <v>1.0496433029040002</v>
      </c>
      <c r="AD322" s="4">
        <f t="shared" si="129"/>
        <v>-8.4318722903333199E-3</v>
      </c>
      <c r="AE322">
        <v>234.56</v>
      </c>
      <c r="AF322">
        <f t="shared" si="130"/>
        <v>0.30899292479999996</v>
      </c>
      <c r="AG322">
        <f t="shared" si="131"/>
        <v>1.2705032471040001</v>
      </c>
      <c r="AH322">
        <f t="shared" si="132"/>
        <v>0.30126903210133332</v>
      </c>
      <c r="AI322">
        <f t="shared" si="133"/>
        <v>0.96151032230400013</v>
      </c>
      <c r="AJ322" s="4">
        <f t="shared" si="134"/>
        <v>-7.7238926986666345E-3</v>
      </c>
    </row>
    <row r="323" spans="1:36" x14ac:dyDescent="0.3">
      <c r="A323" s="3">
        <v>44979</v>
      </c>
      <c r="B323">
        <v>4.6042899999999998</v>
      </c>
      <c r="C323">
        <v>4.6833620000000007</v>
      </c>
      <c r="D323">
        <v>4.55</v>
      </c>
      <c r="E323">
        <v>4.5745500000000003</v>
      </c>
      <c r="F323">
        <f t="shared" si="109"/>
        <v>4.5635399999999997</v>
      </c>
      <c r="G323">
        <v>265.13</v>
      </c>
      <c r="H323">
        <f t="shared" si="110"/>
        <v>0.34990996169383326</v>
      </c>
      <c r="I323">
        <f t="shared" si="111"/>
        <v>1.4387062202477998</v>
      </c>
      <c r="J323">
        <f t="shared" si="112"/>
        <v>0.34093122377299995</v>
      </c>
      <c r="K323" s="4">
        <f t="shared" si="113"/>
        <v>1.0887962585539666</v>
      </c>
      <c r="L323" s="4">
        <f t="shared" si="114"/>
        <v>-8.9787379208333129E-3</v>
      </c>
      <c r="M323">
        <v>232.76</v>
      </c>
      <c r="N323">
        <f t="shared" si="115"/>
        <v>0.3071890871793333</v>
      </c>
      <c r="O323">
        <f t="shared" si="116"/>
        <v>1.2630530676455998</v>
      </c>
      <c r="P323">
        <f t="shared" si="117"/>
        <v>0.29930657279599998</v>
      </c>
      <c r="Q323" s="4">
        <f t="shared" si="118"/>
        <v>0.95586398046626653</v>
      </c>
      <c r="R323" s="4">
        <f t="shared" si="119"/>
        <v>-7.8825143833333167E-3</v>
      </c>
      <c r="S323">
        <v>274.43</v>
      </c>
      <c r="T323">
        <f t="shared" si="120"/>
        <v>0.36218379959883329</v>
      </c>
      <c r="U323">
        <f t="shared" si="121"/>
        <v>1.4891719082057999</v>
      </c>
      <c r="V323">
        <f t="shared" si="122"/>
        <v>0.35289011330300002</v>
      </c>
      <c r="W323" s="4">
        <f t="shared" si="123"/>
        <v>1.1269881086069666</v>
      </c>
      <c r="X323" s="4">
        <f t="shared" si="124"/>
        <v>-9.29368629583327E-3</v>
      </c>
      <c r="Y323">
        <v>246.76</v>
      </c>
      <c r="Z323">
        <f t="shared" si="125"/>
        <v>0.32566583241266661</v>
      </c>
      <c r="AA323">
        <f t="shared" si="126"/>
        <v>1.3390229204855999</v>
      </c>
      <c r="AB323">
        <f t="shared" si="127"/>
        <v>0.31730920219599995</v>
      </c>
      <c r="AC323" s="4">
        <f t="shared" si="128"/>
        <v>1.0133570880729332</v>
      </c>
      <c r="AD323" s="4">
        <f t="shared" si="129"/>
        <v>-8.3566302166666606E-3</v>
      </c>
      <c r="AE323">
        <v>224.51</v>
      </c>
      <c r="AF323">
        <f t="shared" si="130"/>
        <v>0.29630100516683328</v>
      </c>
      <c r="AG323">
        <f t="shared" si="131"/>
        <v>1.2182851186505999</v>
      </c>
      <c r="AH323">
        <f t="shared" si="132"/>
        <v>0.28869788047099998</v>
      </c>
      <c r="AI323">
        <f t="shared" si="133"/>
        <v>0.92198411348376652</v>
      </c>
      <c r="AJ323" s="4">
        <f t="shared" si="134"/>
        <v>-7.6031246958332965E-3</v>
      </c>
    </row>
    <row r="324" spans="1:36" x14ac:dyDescent="0.3">
      <c r="A324" s="3">
        <v>44980</v>
      </c>
      <c r="B324">
        <v>4.617</v>
      </c>
      <c r="C324">
        <v>4.712224</v>
      </c>
      <c r="D324">
        <v>4.55</v>
      </c>
      <c r="E324">
        <v>4.6048200000000001</v>
      </c>
      <c r="F324">
        <f t="shared" ref="F324:F387" si="135">ROUND(_xlfn.FORECAST.LINEAR($F$1,D324:E324,$D$1:$E$1),5)</f>
        <v>4.5802500000000004</v>
      </c>
      <c r="G324">
        <v>264.68</v>
      </c>
      <c r="H324">
        <f t="shared" ref="H324:H387" si="136">(2.05+B324)/36000*17*G324*0.42</f>
        <v>0.34998327606666668</v>
      </c>
      <c r="I324">
        <f t="shared" ref="I324:I387" si="137">(3.93+C324)/36000*54*G324*0.42</f>
        <v>1.4410770244416</v>
      </c>
      <c r="J324">
        <f t="shared" ref="J324:J387" si="138">(1.92+F324)/36000*17*G324*0.42</f>
        <v>0.34122975705000003</v>
      </c>
      <c r="K324" s="4">
        <f t="shared" ref="K324:K387" si="139">I324-H324</f>
        <v>1.0910937483749334</v>
      </c>
      <c r="L324" s="4">
        <f t="shared" ref="L324:L387" si="140">J324-H324</f>
        <v>-8.7535190166666554E-3</v>
      </c>
      <c r="M324">
        <v>237.23</v>
      </c>
      <c r="N324">
        <f t="shared" ref="N324:N387" si="141">(2.05+B324)/36000*17*M324*0.42</f>
        <v>0.31368646131666661</v>
      </c>
      <c r="O324">
        <f t="shared" ref="O324:O387" si="142">(3.93+C324)/36000*54*M324*0.42</f>
        <v>1.2916227236976001</v>
      </c>
      <c r="P324">
        <f t="shared" ref="P324:P387" si="143">(1.92+F324)/36000*17*M324*0.42</f>
        <v>0.30584077098750001</v>
      </c>
      <c r="Q324" s="4">
        <f t="shared" ref="Q324:Q387" si="144">O324-N324</f>
        <v>0.97793626238093356</v>
      </c>
      <c r="R324" s="4">
        <f t="shared" ref="R324:R387" si="145">P324-N324</f>
        <v>-7.8456903291665991E-3</v>
      </c>
      <c r="S324">
        <v>284.08</v>
      </c>
      <c r="T324">
        <f t="shared" ref="T324:T387" si="146">(2.05+B324)/36000*17*S324*0.42</f>
        <v>0.37563566973333329</v>
      </c>
      <c r="U324">
        <f t="shared" ref="U324:U387" si="147">(3.93+C324)/36000*54*S324*0.42</f>
        <v>1.5467022861695998</v>
      </c>
      <c r="V324">
        <f t="shared" ref="V324:V387" si="148">(1.92+F324)/36000*17*S324*0.42</f>
        <v>0.36624055229999997</v>
      </c>
      <c r="W324" s="4">
        <f t="shared" ref="W324:W387" si="149">U324-T324</f>
        <v>1.1710666164362666</v>
      </c>
      <c r="X324" s="4">
        <f t="shared" ref="X324:X387" si="150">V324-T324</f>
        <v>-9.3951174333333221E-3</v>
      </c>
      <c r="Y324">
        <v>250.73</v>
      </c>
      <c r="Z324">
        <f t="shared" ref="Z324:Z387" si="151">(2.05+B324)/36000*17*Y324*0.42</f>
        <v>0.33153735381666666</v>
      </c>
      <c r="AA324">
        <f t="shared" ref="AA324:AA387" si="152">(3.93+C324)/36000*54*Y324*0.42</f>
        <v>1.3651248388176001</v>
      </c>
      <c r="AB324">
        <f t="shared" ref="AB324:AB387" si="153">(1.92+F324)/36000*17*Y324*0.42</f>
        <v>0.32324519036249999</v>
      </c>
      <c r="AC324" s="4">
        <f t="shared" ref="AC324:AC387" si="154">AA324-Z324</f>
        <v>1.0335874850009334</v>
      </c>
      <c r="AD324" s="4">
        <f t="shared" ref="AD324:AD387" si="155">AB324-Z324</f>
        <v>-8.2921634541666678E-3</v>
      </c>
      <c r="AE324">
        <v>228.48</v>
      </c>
      <c r="AF324">
        <f t="shared" si="130"/>
        <v>0.30211643839999996</v>
      </c>
      <c r="AG324">
        <f t="shared" si="131"/>
        <v>1.2439824638976</v>
      </c>
      <c r="AH324">
        <f t="shared" si="132"/>
        <v>0.29456012879999999</v>
      </c>
      <c r="AI324">
        <f t="shared" si="133"/>
        <v>0.94186602549760012</v>
      </c>
      <c r="AJ324" s="4">
        <f t="shared" si="134"/>
        <v>-7.5563095999999774E-3</v>
      </c>
    </row>
    <row r="325" spans="1:36" x14ac:dyDescent="0.3">
      <c r="A325" s="3">
        <v>44981</v>
      </c>
      <c r="B325">
        <v>4.6348599999999998</v>
      </c>
      <c r="C325">
        <v>4.7267539999999997</v>
      </c>
      <c r="D325">
        <v>4.55</v>
      </c>
      <c r="E325">
        <v>4.61761</v>
      </c>
      <c r="F325">
        <f t="shared" si="135"/>
        <v>4.5872999999999999</v>
      </c>
      <c r="G325">
        <v>273.45999999999998</v>
      </c>
      <c r="H325">
        <f t="shared" si="136"/>
        <v>0.36256162676066661</v>
      </c>
      <c r="I325">
        <f t="shared" si="137"/>
        <v>1.4913838477691999</v>
      </c>
      <c r="J325">
        <f t="shared" si="138"/>
        <v>0.35293144116999997</v>
      </c>
      <c r="K325" s="4">
        <f t="shared" si="139"/>
        <v>1.1288222210085332</v>
      </c>
      <c r="L325" s="4">
        <f t="shared" si="140"/>
        <v>-9.63018559066664E-3</v>
      </c>
      <c r="M325">
        <v>237.89</v>
      </c>
      <c r="N325">
        <f t="shared" si="141"/>
        <v>0.31540183350433326</v>
      </c>
      <c r="O325">
        <f t="shared" si="142"/>
        <v>1.2973937817077996</v>
      </c>
      <c r="P325">
        <f t="shared" si="143"/>
        <v>0.30702428340499999</v>
      </c>
      <c r="Q325" s="4">
        <f t="shared" si="144"/>
        <v>0.98199194820346636</v>
      </c>
      <c r="R325" s="4">
        <f t="shared" si="145"/>
        <v>-8.3775500993332752E-3</v>
      </c>
      <c r="S325">
        <v>301.70999999999998</v>
      </c>
      <c r="T325">
        <f t="shared" si="146"/>
        <v>0.40001634026899996</v>
      </c>
      <c r="U325">
        <f t="shared" si="147"/>
        <v>1.6454524270841997</v>
      </c>
      <c r="V325">
        <f t="shared" si="148"/>
        <v>0.38939130079500001</v>
      </c>
      <c r="W325" s="4">
        <f t="shared" si="149"/>
        <v>1.2454360868151997</v>
      </c>
      <c r="X325" s="4">
        <f t="shared" si="150"/>
        <v>-1.0625039473999953E-2</v>
      </c>
      <c r="Y325">
        <v>251.64</v>
      </c>
      <c r="Z325">
        <f t="shared" si="151"/>
        <v>0.333632003796</v>
      </c>
      <c r="AA325">
        <f t="shared" si="152"/>
        <v>1.3723829132327996</v>
      </c>
      <c r="AB325">
        <f t="shared" si="153"/>
        <v>0.32477023277999995</v>
      </c>
      <c r="AC325" s="4">
        <f t="shared" si="154"/>
        <v>1.0387509094367995</v>
      </c>
      <c r="AD325" s="4">
        <f t="shared" si="155"/>
        <v>-8.8617710160000529E-3</v>
      </c>
      <c r="AE325">
        <v>229.39</v>
      </c>
      <c r="AF325">
        <f t="shared" si="130"/>
        <v>0.30413227368766665</v>
      </c>
      <c r="AG325">
        <f t="shared" si="131"/>
        <v>1.2510368640377998</v>
      </c>
      <c r="AH325">
        <f t="shared" si="132"/>
        <v>0.29605406015499997</v>
      </c>
      <c r="AI325">
        <f t="shared" si="133"/>
        <v>0.94690459035013319</v>
      </c>
      <c r="AJ325" s="4">
        <f t="shared" si="134"/>
        <v>-8.0782135326666893E-3</v>
      </c>
    </row>
    <row r="326" spans="1:36" x14ac:dyDescent="0.3">
      <c r="A326" s="3">
        <v>44984</v>
      </c>
      <c r="B326">
        <v>4.6619999999999999</v>
      </c>
      <c r="C326">
        <v>4.7616180000000004</v>
      </c>
      <c r="D326">
        <v>4.55</v>
      </c>
      <c r="E326">
        <v>4.6651699999999998</v>
      </c>
      <c r="F326">
        <f t="shared" si="135"/>
        <v>4.6135400000000004</v>
      </c>
      <c r="G326">
        <v>277.77999999999997</v>
      </c>
      <c r="H326">
        <f t="shared" si="136"/>
        <v>0.36978443973333325</v>
      </c>
      <c r="I326">
        <f t="shared" si="137"/>
        <v>1.5210453182652</v>
      </c>
      <c r="J326">
        <f t="shared" si="138"/>
        <v>0.35995253700466667</v>
      </c>
      <c r="K326" s="4">
        <f t="shared" si="139"/>
        <v>1.1512608785318668</v>
      </c>
      <c r="L326" s="4">
        <f t="shared" si="140"/>
        <v>-9.831902728666575E-3</v>
      </c>
      <c r="M326">
        <v>239.9</v>
      </c>
      <c r="N326">
        <f t="shared" si="141"/>
        <v>0.3193580786666666</v>
      </c>
      <c r="O326">
        <f t="shared" si="142"/>
        <v>1.3136250696659999</v>
      </c>
      <c r="P326">
        <f t="shared" si="143"/>
        <v>0.31086692212333333</v>
      </c>
      <c r="Q326" s="4">
        <f t="shared" si="144"/>
        <v>0.99426699099933336</v>
      </c>
      <c r="R326" s="4">
        <f t="shared" si="145"/>
        <v>-8.491156543333267E-3</v>
      </c>
      <c r="S326">
        <v>295.02999999999997</v>
      </c>
      <c r="T326">
        <f t="shared" si="146"/>
        <v>0.39274786973333325</v>
      </c>
      <c r="U326">
        <f t="shared" si="147"/>
        <v>1.6155014768801998</v>
      </c>
      <c r="V326">
        <f t="shared" si="148"/>
        <v>0.38230541072966667</v>
      </c>
      <c r="W326" s="4">
        <f t="shared" si="149"/>
        <v>1.2227536071468665</v>
      </c>
      <c r="X326" s="4">
        <f t="shared" si="150"/>
        <v>-1.0442459003666582E-2</v>
      </c>
      <c r="Y326">
        <v>251.4</v>
      </c>
      <c r="Z326">
        <f t="shared" si="151"/>
        <v>0.33466703199999992</v>
      </c>
      <c r="AA326">
        <f t="shared" si="152"/>
        <v>1.3765958420760001</v>
      </c>
      <c r="AB326">
        <f t="shared" si="153"/>
        <v>0.32576883794</v>
      </c>
      <c r="AC326" s="4">
        <f t="shared" si="154"/>
        <v>1.041928810076</v>
      </c>
      <c r="AD326" s="4">
        <f t="shared" si="155"/>
        <v>-8.8981940599999199E-3</v>
      </c>
      <c r="AE326">
        <v>229.15</v>
      </c>
      <c r="AF326">
        <f t="shared" si="130"/>
        <v>0.30504753533333334</v>
      </c>
      <c r="AG326">
        <f t="shared" si="131"/>
        <v>1.2547610867610002</v>
      </c>
      <c r="AH326">
        <f t="shared" si="132"/>
        <v>0.29693687038166666</v>
      </c>
      <c r="AI326">
        <f t="shared" si="133"/>
        <v>0.94971355142766689</v>
      </c>
      <c r="AJ326" s="4">
        <f t="shared" si="134"/>
        <v>-8.1106649516666796E-3</v>
      </c>
    </row>
    <row r="327" spans="1:36" x14ac:dyDescent="0.3">
      <c r="A327" s="3">
        <v>44985</v>
      </c>
      <c r="B327">
        <v>4.6694300000000002</v>
      </c>
      <c r="C327">
        <v>4.7540360000000002</v>
      </c>
      <c r="D327">
        <v>4.55</v>
      </c>
      <c r="E327">
        <v>4.6607799999999999</v>
      </c>
      <c r="F327">
        <f t="shared" si="135"/>
        <v>4.6111199999999997</v>
      </c>
      <c r="G327">
        <v>277.31</v>
      </c>
      <c r="H327">
        <f t="shared" si="136"/>
        <v>0.3695674181045</v>
      </c>
      <c r="I327">
        <f t="shared" si="137"/>
        <v>1.5171471145908002</v>
      </c>
      <c r="J327">
        <f t="shared" si="138"/>
        <v>0.35921040262799997</v>
      </c>
      <c r="K327" s="4">
        <f t="shared" si="139"/>
        <v>1.1475796964863001</v>
      </c>
      <c r="L327" s="4">
        <f t="shared" si="140"/>
        <v>-1.0357015476500031E-2</v>
      </c>
      <c r="M327">
        <v>245.85</v>
      </c>
      <c r="N327">
        <f t="shared" si="141"/>
        <v>0.32764108665750002</v>
      </c>
      <c r="O327">
        <f t="shared" si="142"/>
        <v>1.3450312578780002</v>
      </c>
      <c r="P327">
        <f t="shared" si="143"/>
        <v>0.31845904397999997</v>
      </c>
      <c r="Q327" s="4">
        <f t="shared" si="144"/>
        <v>1.0173901712205002</v>
      </c>
      <c r="R327" s="4">
        <f t="shared" si="145"/>
        <v>-9.1820426775000574E-3</v>
      </c>
      <c r="S327">
        <v>285.56</v>
      </c>
      <c r="T327">
        <f t="shared" si="146"/>
        <v>0.38056208544200004</v>
      </c>
      <c r="U327">
        <f t="shared" si="147"/>
        <v>1.5622823917008002</v>
      </c>
      <c r="V327">
        <f t="shared" si="148"/>
        <v>0.36989694772799991</v>
      </c>
      <c r="W327" s="4">
        <f t="shared" si="149"/>
        <v>1.1817203062588002</v>
      </c>
      <c r="X327" s="4">
        <f t="shared" si="150"/>
        <v>-1.0665137714000128E-2</v>
      </c>
      <c r="Y327">
        <v>257.35000000000002</v>
      </c>
      <c r="Z327">
        <f t="shared" si="151"/>
        <v>0.34296698658250002</v>
      </c>
      <c r="AA327">
        <f t="shared" si="152"/>
        <v>1.4079470986980005</v>
      </c>
      <c r="AB327">
        <f t="shared" si="153"/>
        <v>0.33335544017999996</v>
      </c>
      <c r="AC327" s="4">
        <f t="shared" si="154"/>
        <v>1.0649801121155005</v>
      </c>
      <c r="AD327" s="4">
        <f t="shared" si="155"/>
        <v>-9.6115464025000596E-3</v>
      </c>
      <c r="AE327">
        <v>235.1</v>
      </c>
      <c r="AF327">
        <f t="shared" si="130"/>
        <v>0.313314701945</v>
      </c>
      <c r="AG327">
        <f t="shared" si="131"/>
        <v>1.2862186240680002</v>
      </c>
      <c r="AH327">
        <f t="shared" si="132"/>
        <v>0.30453415187999994</v>
      </c>
      <c r="AI327">
        <f t="shared" si="133"/>
        <v>0.97290392212300025</v>
      </c>
      <c r="AJ327" s="4">
        <f t="shared" si="134"/>
        <v>-8.780550065000059E-3</v>
      </c>
    </row>
    <row r="328" spans="1:36" x14ac:dyDescent="0.3">
      <c r="A328" s="3">
        <v>44986</v>
      </c>
      <c r="B328">
        <v>4.673</v>
      </c>
      <c r="C328">
        <v>4.7607239999999997</v>
      </c>
      <c r="D328">
        <v>4.55</v>
      </c>
      <c r="E328">
        <v>4.6641399999999997</v>
      </c>
      <c r="F328">
        <f t="shared" si="135"/>
        <v>4.6129699999999998</v>
      </c>
      <c r="G328">
        <v>283.38</v>
      </c>
      <c r="H328">
        <f t="shared" si="136"/>
        <v>0.37785747509999995</v>
      </c>
      <c r="I328">
        <f t="shared" si="137"/>
        <v>1.5515497412855999</v>
      </c>
      <c r="J328">
        <f t="shared" si="138"/>
        <v>0.36717708598900001</v>
      </c>
      <c r="K328" s="4">
        <f t="shared" si="139"/>
        <v>1.1736922661856</v>
      </c>
      <c r="L328" s="4">
        <f t="shared" si="140"/>
        <v>-1.0680389110999944E-2</v>
      </c>
      <c r="M328">
        <v>245.23</v>
      </c>
      <c r="N328">
        <f t="shared" si="141"/>
        <v>0.32698845584999997</v>
      </c>
      <c r="O328">
        <f t="shared" si="142"/>
        <v>1.3426725353075999</v>
      </c>
      <c r="P328">
        <f t="shared" si="143"/>
        <v>0.31774591289816667</v>
      </c>
      <c r="Q328" s="4">
        <f t="shared" si="144"/>
        <v>1.0156840794575999</v>
      </c>
      <c r="R328" s="4">
        <f t="shared" si="145"/>
        <v>-9.2425429518332991E-3</v>
      </c>
      <c r="S328">
        <v>295.63</v>
      </c>
      <c r="T328">
        <f t="shared" si="146"/>
        <v>0.39419156384999993</v>
      </c>
      <c r="U328">
        <f t="shared" si="147"/>
        <v>1.6186204037555998</v>
      </c>
      <c r="V328">
        <f t="shared" si="148"/>
        <v>0.38304948101816666</v>
      </c>
      <c r="W328" s="4">
        <f t="shared" si="149"/>
        <v>1.2244288399055998</v>
      </c>
      <c r="X328" s="4">
        <f t="shared" si="150"/>
        <v>-1.1142082831833267E-2</v>
      </c>
      <c r="Y328">
        <v>261.48</v>
      </c>
      <c r="Z328">
        <f t="shared" si="151"/>
        <v>0.34865612459999995</v>
      </c>
      <c r="AA328">
        <f t="shared" si="152"/>
        <v>1.4316438222576</v>
      </c>
      <c r="AB328">
        <f t="shared" si="153"/>
        <v>0.33880113079399998</v>
      </c>
      <c r="AC328" s="4">
        <f t="shared" si="154"/>
        <v>1.0829876976576001</v>
      </c>
      <c r="AD328" s="4">
        <f t="shared" si="155"/>
        <v>-9.8549938059999675E-3</v>
      </c>
      <c r="AE328">
        <v>239.23</v>
      </c>
      <c r="AF328">
        <f t="shared" si="130"/>
        <v>0.31898808584999994</v>
      </c>
      <c r="AG328">
        <f t="shared" si="131"/>
        <v>1.3098215985875996</v>
      </c>
      <c r="AH328">
        <f t="shared" si="132"/>
        <v>0.30997167859816666</v>
      </c>
      <c r="AI328">
        <f t="shared" si="133"/>
        <v>0.99083351273759968</v>
      </c>
      <c r="AJ328" s="4">
        <f t="shared" si="134"/>
        <v>-9.0164072518332805E-3</v>
      </c>
    </row>
    <row r="329" spans="1:36" x14ac:dyDescent="0.3">
      <c r="A329" s="3">
        <v>44987</v>
      </c>
      <c r="B329">
        <v>4.7014300000000002</v>
      </c>
      <c r="C329">
        <v>4.7907679999999999</v>
      </c>
      <c r="D329">
        <v>4.55</v>
      </c>
      <c r="E329">
        <v>4.6984399999999997</v>
      </c>
      <c r="F329">
        <f t="shared" si="135"/>
        <v>4.6318999999999999</v>
      </c>
      <c r="G329">
        <v>282.62</v>
      </c>
      <c r="H329">
        <f t="shared" si="136"/>
        <v>0.37843768074233336</v>
      </c>
      <c r="I329">
        <f t="shared" si="137"/>
        <v>1.5527379748608001</v>
      </c>
      <c r="J329">
        <f t="shared" si="138"/>
        <v>0.36725343230333329</v>
      </c>
      <c r="K329" s="4">
        <f t="shared" si="139"/>
        <v>1.1743002941184668</v>
      </c>
      <c r="L329" s="4">
        <f t="shared" si="140"/>
        <v>-1.1184248439000066E-2</v>
      </c>
      <c r="M329">
        <v>249.78</v>
      </c>
      <c r="N329">
        <f t="shared" si="141"/>
        <v>0.33446381677100001</v>
      </c>
      <c r="O329">
        <f t="shared" si="142"/>
        <v>1.3723122615551999</v>
      </c>
      <c r="P329">
        <f t="shared" si="143"/>
        <v>0.32457916042999996</v>
      </c>
      <c r="Q329" s="4">
        <f t="shared" si="144"/>
        <v>1.0378484447842</v>
      </c>
      <c r="R329" s="4">
        <f t="shared" si="145"/>
        <v>-9.8846563410000532E-3</v>
      </c>
      <c r="S329">
        <v>292.37</v>
      </c>
      <c r="T329">
        <f t="shared" si="146"/>
        <v>0.39149325850483335</v>
      </c>
      <c r="U329">
        <f t="shared" si="147"/>
        <v>1.6063052923008001</v>
      </c>
      <c r="V329">
        <f t="shared" si="148"/>
        <v>0.37992316892833328</v>
      </c>
      <c r="W329" s="4">
        <f t="shared" si="149"/>
        <v>1.2148120337959667</v>
      </c>
      <c r="X329" s="4">
        <f t="shared" si="150"/>
        <v>-1.1570089576500076E-2</v>
      </c>
      <c r="Y329">
        <v>264.27999999999997</v>
      </c>
      <c r="Z329">
        <f t="shared" si="151"/>
        <v>0.35387980421266663</v>
      </c>
      <c r="AA329">
        <f t="shared" si="152"/>
        <v>1.4519764772351997</v>
      </c>
      <c r="AB329">
        <f t="shared" si="153"/>
        <v>0.34342133284666659</v>
      </c>
      <c r="AC329" s="4">
        <f t="shared" si="154"/>
        <v>1.0980966730225332</v>
      </c>
      <c r="AD329" s="4">
        <f t="shared" si="155"/>
        <v>-1.0458471366000033E-2</v>
      </c>
      <c r="AE329">
        <v>242.03</v>
      </c>
      <c r="AF329">
        <f t="shared" si="130"/>
        <v>0.32408630624183332</v>
      </c>
      <c r="AG329">
        <f t="shared" si="131"/>
        <v>1.3297331117952</v>
      </c>
      <c r="AH329">
        <f t="shared" si="132"/>
        <v>0.31450834413833334</v>
      </c>
      <c r="AI329">
        <f t="shared" si="133"/>
        <v>1.0056468055533667</v>
      </c>
      <c r="AJ329" s="4">
        <f t="shared" si="134"/>
        <v>-9.5779621034999818E-3</v>
      </c>
    </row>
    <row r="330" spans="1:36" x14ac:dyDescent="0.3">
      <c r="A330" s="3">
        <v>44988</v>
      </c>
      <c r="B330">
        <v>4.7091399999999997</v>
      </c>
      <c r="C330">
        <v>4.8006599999999997</v>
      </c>
      <c r="D330">
        <v>4.55</v>
      </c>
      <c r="E330">
        <v>4.7078800000000003</v>
      </c>
      <c r="F330">
        <f t="shared" si="135"/>
        <v>4.6371099999999998</v>
      </c>
      <c r="G330">
        <v>287.06</v>
      </c>
      <c r="H330">
        <f t="shared" si="136"/>
        <v>0.38482194779933326</v>
      </c>
      <c r="I330">
        <f t="shared" si="137"/>
        <v>1.578920653548</v>
      </c>
      <c r="J330">
        <f t="shared" si="138"/>
        <v>0.37331965932566663</v>
      </c>
      <c r="K330" s="4">
        <f t="shared" si="139"/>
        <v>1.1940987057486667</v>
      </c>
      <c r="L330" s="4">
        <f t="shared" si="140"/>
        <v>-1.1502288473666633E-2</v>
      </c>
      <c r="M330">
        <v>252.54</v>
      </c>
      <c r="N330">
        <f t="shared" si="141"/>
        <v>0.338545721094</v>
      </c>
      <c r="O330">
        <f t="shared" si="142"/>
        <v>1.3890497521319998</v>
      </c>
      <c r="P330">
        <f t="shared" si="143"/>
        <v>0.328426624281</v>
      </c>
      <c r="Q330" s="4">
        <f t="shared" si="144"/>
        <v>1.0505040310379998</v>
      </c>
      <c r="R330" s="4">
        <f t="shared" si="145"/>
        <v>-1.0119096812999995E-2</v>
      </c>
      <c r="S330">
        <v>294.76</v>
      </c>
      <c r="T330">
        <f t="shared" si="146"/>
        <v>0.39514428110266658</v>
      </c>
      <c r="U330">
        <f t="shared" si="147"/>
        <v>1.621273085208</v>
      </c>
      <c r="V330">
        <f t="shared" si="148"/>
        <v>0.3833334591473333</v>
      </c>
      <c r="W330" s="4">
        <f t="shared" si="149"/>
        <v>1.2261288041053333</v>
      </c>
      <c r="X330" s="4">
        <f t="shared" si="150"/>
        <v>-1.1810821955333284E-2</v>
      </c>
      <c r="Y330">
        <v>266.29000000000002</v>
      </c>
      <c r="Z330">
        <f t="shared" si="151"/>
        <v>0.35697845913566667</v>
      </c>
      <c r="AA330">
        <f t="shared" si="152"/>
        <v>1.4646790943820001</v>
      </c>
      <c r="AB330">
        <f t="shared" si="153"/>
        <v>0.34630840967683335</v>
      </c>
      <c r="AC330" s="4">
        <f t="shared" si="154"/>
        <v>1.1077006352463334</v>
      </c>
      <c r="AD330" s="4">
        <f t="shared" si="155"/>
        <v>-1.0670049458833319E-2</v>
      </c>
      <c r="AE330">
        <v>244.04</v>
      </c>
      <c r="AF330">
        <f t="shared" si="130"/>
        <v>0.32715093757733327</v>
      </c>
      <c r="AG330">
        <f t="shared" si="131"/>
        <v>1.3422970678319999</v>
      </c>
      <c r="AH330">
        <f t="shared" si="132"/>
        <v>0.3173724296726666</v>
      </c>
      <c r="AI330">
        <f t="shared" si="133"/>
        <v>1.0151461302546667</v>
      </c>
      <c r="AJ330" s="4">
        <f t="shared" si="134"/>
        <v>-9.7785079046666668E-3</v>
      </c>
    </row>
    <row r="331" spans="1:36" x14ac:dyDescent="0.3">
      <c r="A331" s="3">
        <v>44991</v>
      </c>
      <c r="B331">
        <v>4.71129</v>
      </c>
      <c r="C331">
        <v>4.8112580000000005</v>
      </c>
      <c r="D331">
        <v>4.55</v>
      </c>
      <c r="E331">
        <v>4.72431</v>
      </c>
      <c r="F331">
        <f t="shared" si="135"/>
        <v>4.6461699999999997</v>
      </c>
      <c r="G331">
        <v>283.91000000000003</v>
      </c>
      <c r="H331">
        <f t="shared" si="136"/>
        <v>0.38072023904016666</v>
      </c>
      <c r="I331">
        <f t="shared" si="137"/>
        <v>1.5634902520314002</v>
      </c>
      <c r="J331">
        <f t="shared" si="138"/>
        <v>0.36973326273216672</v>
      </c>
      <c r="K331" s="4">
        <f t="shared" si="139"/>
        <v>1.1827700129912335</v>
      </c>
      <c r="L331" s="4">
        <f t="shared" si="140"/>
        <v>-1.0986976307999941E-2</v>
      </c>
      <c r="M331">
        <v>265.89999999999998</v>
      </c>
      <c r="N331">
        <f t="shared" si="141"/>
        <v>0.35656902384833322</v>
      </c>
      <c r="O331">
        <f t="shared" si="142"/>
        <v>1.4643093163859999</v>
      </c>
      <c r="P331">
        <f t="shared" si="143"/>
        <v>0.3462790129283333</v>
      </c>
      <c r="Q331" s="4">
        <f t="shared" si="144"/>
        <v>1.1077402925376667</v>
      </c>
      <c r="R331" s="4">
        <f t="shared" si="145"/>
        <v>-1.0290010919999926E-2</v>
      </c>
      <c r="S331">
        <v>294.16000000000003</v>
      </c>
      <c r="T331">
        <f t="shared" si="146"/>
        <v>0.3944653781693333</v>
      </c>
      <c r="U331">
        <f t="shared" si="147"/>
        <v>1.6199369255664002</v>
      </c>
      <c r="V331">
        <f t="shared" si="148"/>
        <v>0.38308173916133337</v>
      </c>
      <c r="W331" s="4">
        <f t="shared" si="149"/>
        <v>1.225471547397067</v>
      </c>
      <c r="X331" s="4">
        <f t="shared" si="150"/>
        <v>-1.1383639007999935E-2</v>
      </c>
      <c r="Y331">
        <v>279.64999999999998</v>
      </c>
      <c r="Z331">
        <f t="shared" si="151"/>
        <v>0.37500762511916658</v>
      </c>
      <c r="AA331">
        <f t="shared" si="152"/>
        <v>1.5400304638109998</v>
      </c>
      <c r="AB331">
        <f t="shared" si="153"/>
        <v>0.36418550569916663</v>
      </c>
      <c r="AC331" s="4">
        <f t="shared" si="154"/>
        <v>1.1650228386918333</v>
      </c>
      <c r="AD331" s="4">
        <f t="shared" si="155"/>
        <v>-1.0822119419999943E-2</v>
      </c>
      <c r="AE331">
        <v>255.4</v>
      </c>
      <c r="AF331">
        <f t="shared" si="130"/>
        <v>0.3424886374233333</v>
      </c>
      <c r="AG331">
        <f t="shared" si="131"/>
        <v>1.4064858947160002</v>
      </c>
      <c r="AH331">
        <f t="shared" si="132"/>
        <v>0.33260496390333333</v>
      </c>
      <c r="AI331">
        <f t="shared" si="133"/>
        <v>1.0639972572926668</v>
      </c>
      <c r="AJ331" s="4">
        <f t="shared" si="134"/>
        <v>-9.8836735199999692E-3</v>
      </c>
    </row>
    <row r="332" spans="1:36" x14ac:dyDescent="0.3">
      <c r="A332" s="3">
        <v>44992</v>
      </c>
      <c r="B332">
        <v>4.7190000000000003</v>
      </c>
      <c r="C332">
        <v>4.8227599999999997</v>
      </c>
      <c r="D332">
        <v>4.55</v>
      </c>
      <c r="E332">
        <v>4.7335399999999996</v>
      </c>
      <c r="F332">
        <f t="shared" si="135"/>
        <v>4.6512599999999997</v>
      </c>
      <c r="G332">
        <v>275.5</v>
      </c>
      <c r="H332">
        <f t="shared" si="136"/>
        <v>0.36986380083333337</v>
      </c>
      <c r="I332">
        <f t="shared" si="137"/>
        <v>1.5191727893999998</v>
      </c>
      <c r="J332">
        <f t="shared" si="138"/>
        <v>0.35905912244999999</v>
      </c>
      <c r="K332" s="4">
        <f t="shared" si="139"/>
        <v>1.1493089885666663</v>
      </c>
      <c r="L332" s="4">
        <f t="shared" si="140"/>
        <v>-1.0804678383333377E-2</v>
      </c>
      <c r="M332">
        <v>257.82</v>
      </c>
      <c r="N332">
        <f t="shared" si="141"/>
        <v>0.34612807670000001</v>
      </c>
      <c r="O332">
        <f t="shared" si="142"/>
        <v>1.4216810474159998</v>
      </c>
      <c r="P332">
        <f t="shared" si="143"/>
        <v>0.33601678021800002</v>
      </c>
      <c r="Q332" s="4">
        <f t="shared" si="144"/>
        <v>1.0755529707159996</v>
      </c>
      <c r="R332" s="4">
        <f t="shared" si="145"/>
        <v>-1.0111296481999987E-2</v>
      </c>
      <c r="S332">
        <v>285.5</v>
      </c>
      <c r="T332">
        <f t="shared" si="146"/>
        <v>0.38328898416666668</v>
      </c>
      <c r="U332">
        <f t="shared" si="147"/>
        <v>1.5743151773999997</v>
      </c>
      <c r="V332">
        <f t="shared" si="148"/>
        <v>0.37209212145000004</v>
      </c>
      <c r="W332" s="4">
        <f t="shared" si="149"/>
        <v>1.191026193233333</v>
      </c>
      <c r="X332" s="4">
        <f t="shared" si="150"/>
        <v>-1.1196862716666645E-2</v>
      </c>
      <c r="Y332">
        <v>270.32</v>
      </c>
      <c r="Z332">
        <f t="shared" si="151"/>
        <v>0.36290955586666668</v>
      </c>
      <c r="AA332">
        <f t="shared" si="152"/>
        <v>1.490609032416</v>
      </c>
      <c r="AB332">
        <f t="shared" si="153"/>
        <v>0.35230802896800001</v>
      </c>
      <c r="AC332" s="4">
        <f t="shared" si="154"/>
        <v>1.1276994765493333</v>
      </c>
      <c r="AD332" s="4">
        <f t="shared" si="155"/>
        <v>-1.0601526898666669E-2</v>
      </c>
      <c r="AE332">
        <v>247.57</v>
      </c>
      <c r="AF332">
        <f t="shared" si="130"/>
        <v>0.33236726378333331</v>
      </c>
      <c r="AG332">
        <f t="shared" si="131"/>
        <v>1.3651600997159998</v>
      </c>
      <c r="AH332">
        <f t="shared" si="132"/>
        <v>0.32265795624299998</v>
      </c>
      <c r="AI332">
        <f t="shared" si="133"/>
        <v>1.0327928359326666</v>
      </c>
      <c r="AJ332" s="4">
        <f t="shared" si="134"/>
        <v>-9.709307540333334E-3</v>
      </c>
    </row>
    <row r="333" spans="1:36" x14ac:dyDescent="0.3">
      <c r="A333" s="3">
        <v>44993</v>
      </c>
      <c r="B333">
        <v>4.7597100000000001</v>
      </c>
      <c r="C333">
        <v>4.881964</v>
      </c>
      <c r="D333">
        <v>4.55</v>
      </c>
      <c r="E333">
        <v>4.7764600000000002</v>
      </c>
      <c r="F333">
        <f t="shared" si="135"/>
        <v>4.6749400000000003</v>
      </c>
      <c r="G333">
        <v>269.04000000000002</v>
      </c>
      <c r="H333">
        <f t="shared" si="136"/>
        <v>0.36336340171599996</v>
      </c>
      <c r="I333">
        <f t="shared" si="137"/>
        <v>1.4935856005727999</v>
      </c>
      <c r="J333">
        <f t="shared" si="138"/>
        <v>0.35190336042400006</v>
      </c>
      <c r="K333" s="4">
        <f t="shared" si="139"/>
        <v>1.1302221988568</v>
      </c>
      <c r="L333" s="4">
        <f t="shared" si="140"/>
        <v>-1.1460041291999901E-2</v>
      </c>
      <c r="M333">
        <v>258.89</v>
      </c>
      <c r="N333">
        <f t="shared" si="141"/>
        <v>0.34965488801016659</v>
      </c>
      <c r="O333">
        <f t="shared" si="142"/>
        <v>1.4372374967747998</v>
      </c>
      <c r="P333">
        <f t="shared" si="143"/>
        <v>0.33862719662566665</v>
      </c>
      <c r="Q333" s="4">
        <f t="shared" si="144"/>
        <v>1.0875826087646332</v>
      </c>
      <c r="R333" s="4">
        <f t="shared" si="145"/>
        <v>-1.1027691384499938E-2</v>
      </c>
      <c r="S333">
        <v>279.94</v>
      </c>
      <c r="T333">
        <f t="shared" si="146"/>
        <v>0.37808485978433332</v>
      </c>
      <c r="U333">
        <f t="shared" si="147"/>
        <v>1.5540973573607999</v>
      </c>
      <c r="V333">
        <f t="shared" si="148"/>
        <v>0.36616052154733336</v>
      </c>
      <c r="W333" s="4">
        <f t="shared" si="149"/>
        <v>1.1760124975764665</v>
      </c>
      <c r="X333" s="4">
        <f t="shared" si="150"/>
        <v>-1.1924338236999954E-2</v>
      </c>
      <c r="Y333">
        <v>271.89</v>
      </c>
      <c r="Z333">
        <f t="shared" si="151"/>
        <v>0.36721259029349995</v>
      </c>
      <c r="AA333">
        <f t="shared" si="152"/>
        <v>1.5094074819347998</v>
      </c>
      <c r="AB333">
        <f t="shared" si="153"/>
        <v>0.355631150259</v>
      </c>
      <c r="AC333" s="4">
        <f t="shared" si="154"/>
        <v>1.1421948916412998</v>
      </c>
      <c r="AD333" s="4">
        <f t="shared" si="155"/>
        <v>-1.1581440034499957E-2</v>
      </c>
      <c r="AE333">
        <v>249.14</v>
      </c>
      <c r="AF333">
        <f t="shared" si="130"/>
        <v>0.3364866112976666</v>
      </c>
      <c r="AG333">
        <f t="shared" si="131"/>
        <v>1.3831100079047998</v>
      </c>
      <c r="AH333">
        <f t="shared" si="132"/>
        <v>0.32587423140066668</v>
      </c>
      <c r="AI333">
        <f t="shared" si="133"/>
        <v>1.0466233966071332</v>
      </c>
      <c r="AJ333" s="4">
        <f t="shared" si="134"/>
        <v>-1.0612379896999924E-2</v>
      </c>
    </row>
    <row r="334" spans="1:36" x14ac:dyDescent="0.3">
      <c r="A334" s="3">
        <v>44994</v>
      </c>
      <c r="B334">
        <v>4.806</v>
      </c>
      <c r="C334">
        <v>4.9510699999999996</v>
      </c>
      <c r="D334">
        <v>4.55</v>
      </c>
      <c r="E334">
        <v>4.8470300000000002</v>
      </c>
      <c r="F334">
        <f t="shared" si="135"/>
        <v>4.7138799999999996</v>
      </c>
      <c r="G334">
        <v>262.33999999999997</v>
      </c>
      <c r="H334">
        <f t="shared" si="136"/>
        <v>0.35672293626666662</v>
      </c>
      <c r="I334">
        <f t="shared" si="137"/>
        <v>1.4678117393939998</v>
      </c>
      <c r="J334">
        <f t="shared" si="138"/>
        <v>0.34516586237466662</v>
      </c>
      <c r="K334" s="4">
        <f t="shared" si="139"/>
        <v>1.1110888031273332</v>
      </c>
      <c r="L334" s="4">
        <f t="shared" si="140"/>
        <v>-1.1557073892000003E-2</v>
      </c>
      <c r="M334">
        <v>249.51</v>
      </c>
      <c r="N334">
        <f t="shared" si="141"/>
        <v>0.33927704440000001</v>
      </c>
      <c r="O334">
        <f t="shared" si="142"/>
        <v>1.396026938691</v>
      </c>
      <c r="P334">
        <f t="shared" si="143"/>
        <v>0.32828518076199992</v>
      </c>
      <c r="Q334" s="4">
        <f t="shared" si="144"/>
        <v>1.0567498942910001</v>
      </c>
      <c r="R334" s="4">
        <f t="shared" si="145"/>
        <v>-1.0991863638000088E-2</v>
      </c>
      <c r="S334">
        <v>272.64</v>
      </c>
      <c r="T334">
        <f t="shared" si="146"/>
        <v>0.37072860159999993</v>
      </c>
      <c r="U334">
        <f t="shared" si="147"/>
        <v>1.525441002624</v>
      </c>
      <c r="V334">
        <f t="shared" si="148"/>
        <v>0.35871777356799994</v>
      </c>
      <c r="W334" s="4">
        <f t="shared" si="149"/>
        <v>1.154712401024</v>
      </c>
      <c r="X334" s="4">
        <f t="shared" si="150"/>
        <v>-1.2010828031999987E-2</v>
      </c>
      <c r="Y334">
        <v>262.51</v>
      </c>
      <c r="Z334">
        <f t="shared" si="151"/>
        <v>0.35695409773333331</v>
      </c>
      <c r="AA334">
        <f t="shared" si="152"/>
        <v>1.468762901991</v>
      </c>
      <c r="AB334">
        <f t="shared" si="153"/>
        <v>0.34538953469533329</v>
      </c>
      <c r="AC334" s="4">
        <f t="shared" si="154"/>
        <v>1.1118088042576666</v>
      </c>
      <c r="AD334" s="4">
        <f t="shared" si="155"/>
        <v>-1.156456303800002E-2</v>
      </c>
      <c r="AE334">
        <v>239.76</v>
      </c>
      <c r="AF334">
        <f t="shared" si="130"/>
        <v>0.32601925439999996</v>
      </c>
      <c r="AG334">
        <f t="shared" si="131"/>
        <v>1.3414749662159999</v>
      </c>
      <c r="AH334">
        <f t="shared" si="132"/>
        <v>0.31545691531199999</v>
      </c>
      <c r="AI334">
        <f t="shared" si="133"/>
        <v>1.0154557118159999</v>
      </c>
      <c r="AJ334" s="4">
        <f t="shared" si="134"/>
        <v>-1.0562339087999972E-2</v>
      </c>
    </row>
    <row r="335" spans="1:36" x14ac:dyDescent="0.3">
      <c r="A335" s="3">
        <v>44995</v>
      </c>
      <c r="B335">
        <v>4.7985699999999998</v>
      </c>
      <c r="C335">
        <v>4.9641279999999997</v>
      </c>
      <c r="D335">
        <v>4.55</v>
      </c>
      <c r="E335">
        <v>4.8602999999999996</v>
      </c>
      <c r="F335">
        <f t="shared" si="135"/>
        <v>4.7211999999999996</v>
      </c>
      <c r="G335">
        <v>276.04000000000002</v>
      </c>
      <c r="H335">
        <f t="shared" si="136"/>
        <v>0.37494505378866666</v>
      </c>
      <c r="I335">
        <f t="shared" si="137"/>
        <v>1.5467351086656003</v>
      </c>
      <c r="J335">
        <f t="shared" si="138"/>
        <v>0.36359197485333333</v>
      </c>
      <c r="K335" s="4">
        <f t="shared" si="139"/>
        <v>1.1717900548769336</v>
      </c>
      <c r="L335" s="4">
        <f t="shared" si="140"/>
        <v>-1.1353078935333327E-2</v>
      </c>
      <c r="M335">
        <v>255.83</v>
      </c>
      <c r="N335">
        <f t="shared" si="141"/>
        <v>0.3474938165148333</v>
      </c>
      <c r="O335">
        <f t="shared" si="142"/>
        <v>1.4334924027312002</v>
      </c>
      <c r="P335">
        <f t="shared" si="143"/>
        <v>0.3369719422066666</v>
      </c>
      <c r="Q335" s="4">
        <f t="shared" si="144"/>
        <v>1.0859985862163668</v>
      </c>
      <c r="R335" s="4">
        <f t="shared" si="145"/>
        <v>-1.0521874308166701E-2</v>
      </c>
      <c r="S335">
        <v>274.29000000000002</v>
      </c>
      <c r="T335">
        <f t="shared" si="146"/>
        <v>0.3725680292845</v>
      </c>
      <c r="U335">
        <f t="shared" si="147"/>
        <v>1.5369293325456002</v>
      </c>
      <c r="V335">
        <f t="shared" si="148"/>
        <v>0.36128692501999998</v>
      </c>
      <c r="W335" s="4">
        <f t="shared" si="149"/>
        <v>1.1643613032611002</v>
      </c>
      <c r="X335" s="4">
        <f t="shared" si="150"/>
        <v>-1.1281104264500019E-2</v>
      </c>
      <c r="Y335">
        <v>266.33</v>
      </c>
      <c r="Z335">
        <f t="shared" si="151"/>
        <v>0.36175596353983325</v>
      </c>
      <c r="AA335">
        <f t="shared" si="152"/>
        <v>1.4923270594512001</v>
      </c>
      <c r="AB335">
        <f t="shared" si="153"/>
        <v>0.35080224120666659</v>
      </c>
      <c r="AC335" s="4">
        <f t="shared" si="154"/>
        <v>1.1305710959113668</v>
      </c>
      <c r="AD335" s="4">
        <f t="shared" si="155"/>
        <v>-1.095372233316666E-2</v>
      </c>
      <c r="AE335">
        <v>245.33</v>
      </c>
      <c r="AF335">
        <f t="shared" si="130"/>
        <v>0.33323166948983329</v>
      </c>
      <c r="AG335">
        <f t="shared" si="131"/>
        <v>1.3746577460112002</v>
      </c>
      <c r="AH335">
        <f t="shared" si="132"/>
        <v>0.32314164320666661</v>
      </c>
      <c r="AI335">
        <f t="shared" si="133"/>
        <v>1.041426076521367</v>
      </c>
      <c r="AJ335" s="4">
        <f t="shared" si="134"/>
        <v>-1.0090026283166686E-2</v>
      </c>
    </row>
    <row r="336" spans="1:36" x14ac:dyDescent="0.3">
      <c r="A336" s="3">
        <v>44998</v>
      </c>
      <c r="B336">
        <v>4.6844299999999999</v>
      </c>
      <c r="C336">
        <v>4.9093499999999999</v>
      </c>
      <c r="D336">
        <v>4.55</v>
      </c>
      <c r="E336">
        <v>4.8270900000000001</v>
      </c>
      <c r="F336">
        <f t="shared" si="135"/>
        <v>4.7028800000000004</v>
      </c>
      <c r="G336">
        <v>275.39999999999998</v>
      </c>
      <c r="H336">
        <f t="shared" si="136"/>
        <v>0.36784130102999996</v>
      </c>
      <c r="I336">
        <f t="shared" si="137"/>
        <v>1.5336449036999997</v>
      </c>
      <c r="J336">
        <f t="shared" si="138"/>
        <v>0.36174832847999999</v>
      </c>
      <c r="K336" s="4">
        <f t="shared" si="139"/>
        <v>1.1658036026699998</v>
      </c>
      <c r="L336" s="4">
        <f t="shared" si="140"/>
        <v>-6.0929725499999643E-3</v>
      </c>
      <c r="M336">
        <v>250.64</v>
      </c>
      <c r="N336">
        <f t="shared" si="141"/>
        <v>0.33477031114799999</v>
      </c>
      <c r="O336">
        <f t="shared" si="142"/>
        <v>1.3957616509199999</v>
      </c>
      <c r="P336">
        <f t="shared" si="143"/>
        <v>0.32922513090133332</v>
      </c>
      <c r="Q336" s="4">
        <f t="shared" si="144"/>
        <v>1.0609913397719999</v>
      </c>
      <c r="R336" s="4">
        <f t="shared" si="145"/>
        <v>-5.54518024666667E-3</v>
      </c>
      <c r="S336">
        <v>268.39999999999998</v>
      </c>
      <c r="T336">
        <f t="shared" si="146"/>
        <v>0.35849166737999999</v>
      </c>
      <c r="U336">
        <f t="shared" si="147"/>
        <v>1.4946633701999998</v>
      </c>
      <c r="V336">
        <f t="shared" si="148"/>
        <v>0.35255356341333333</v>
      </c>
      <c r="W336" s="4">
        <f t="shared" si="149"/>
        <v>1.1361717028199998</v>
      </c>
      <c r="X336" s="4">
        <f t="shared" si="150"/>
        <v>-5.9381039666666635E-3</v>
      </c>
      <c r="Y336">
        <v>259.89</v>
      </c>
      <c r="Z336">
        <f t="shared" si="151"/>
        <v>0.34712518418549998</v>
      </c>
      <c r="AA336">
        <f t="shared" si="152"/>
        <v>1.4472729630449999</v>
      </c>
      <c r="AB336">
        <f t="shared" si="153"/>
        <v>0.34137535616800002</v>
      </c>
      <c r="AC336" s="4">
        <f t="shared" si="154"/>
        <v>1.1001477788594998</v>
      </c>
      <c r="AD336" s="4">
        <f t="shared" si="155"/>
        <v>-5.7498280174999583E-3</v>
      </c>
      <c r="AE336">
        <v>238.89</v>
      </c>
      <c r="AF336">
        <f t="shared" si="130"/>
        <v>0.31907628323549997</v>
      </c>
      <c r="AG336">
        <f t="shared" si="131"/>
        <v>1.330328362545</v>
      </c>
      <c r="AH336">
        <f t="shared" si="132"/>
        <v>0.31379106096799997</v>
      </c>
      <c r="AI336">
        <f t="shared" si="133"/>
        <v>1.0112520793095001</v>
      </c>
      <c r="AJ336" s="4">
        <f t="shared" si="134"/>
        <v>-5.2852222675000005E-3</v>
      </c>
    </row>
    <row r="337" spans="1:36" x14ac:dyDescent="0.3">
      <c r="A337" s="3">
        <v>44999</v>
      </c>
      <c r="B337">
        <v>4.7277100000000001</v>
      </c>
      <c r="C337">
        <v>4.6928460000000003</v>
      </c>
      <c r="D337">
        <v>4.55</v>
      </c>
      <c r="E337">
        <v>4.65951</v>
      </c>
      <c r="F337">
        <f t="shared" si="135"/>
        <v>4.6104200000000004</v>
      </c>
      <c r="G337">
        <v>270.44</v>
      </c>
      <c r="H337">
        <f t="shared" si="136"/>
        <v>0.36353783865933326</v>
      </c>
      <c r="I337">
        <f t="shared" si="137"/>
        <v>1.4691363575111998</v>
      </c>
      <c r="J337">
        <f t="shared" si="138"/>
        <v>0.35027387898533335</v>
      </c>
      <c r="K337" s="4">
        <f t="shared" si="139"/>
        <v>1.1055985188518664</v>
      </c>
      <c r="L337" s="4">
        <f t="shared" si="140"/>
        <v>-1.3263959673999903E-2</v>
      </c>
      <c r="M337">
        <v>252.3</v>
      </c>
      <c r="N337">
        <f t="shared" si="141"/>
        <v>0.339153219545</v>
      </c>
      <c r="O337">
        <f t="shared" si="142"/>
        <v>1.370592748854</v>
      </c>
      <c r="P337">
        <f t="shared" si="143"/>
        <v>0.32677895159000003</v>
      </c>
      <c r="Q337" s="4">
        <f t="shared" si="144"/>
        <v>1.031439529309</v>
      </c>
      <c r="R337" s="4">
        <f t="shared" si="145"/>
        <v>-1.2374267954999962E-2</v>
      </c>
      <c r="S337">
        <v>257.44</v>
      </c>
      <c r="T337">
        <f t="shared" si="146"/>
        <v>0.3460626430426666</v>
      </c>
      <c r="U337">
        <f t="shared" si="147"/>
        <v>1.3985152487712</v>
      </c>
      <c r="V337">
        <f t="shared" si="148"/>
        <v>0.33343627941866666</v>
      </c>
      <c r="W337" s="4">
        <f t="shared" si="149"/>
        <v>1.0524526057285335</v>
      </c>
      <c r="X337" s="4">
        <f t="shared" si="150"/>
        <v>-1.2626363623999937E-2</v>
      </c>
      <c r="Y337">
        <v>277.05</v>
      </c>
      <c r="Z337">
        <f t="shared" si="151"/>
        <v>0.37242330350749997</v>
      </c>
      <c r="AA337">
        <f t="shared" si="152"/>
        <v>1.5050444751090002</v>
      </c>
      <c r="AB337">
        <f t="shared" si="153"/>
        <v>0.358835150765</v>
      </c>
      <c r="AC337" s="4">
        <f t="shared" si="154"/>
        <v>1.1326211716015002</v>
      </c>
      <c r="AD337" s="4">
        <f t="shared" si="155"/>
        <v>-1.358815274249997E-2</v>
      </c>
      <c r="AE337">
        <v>254.05</v>
      </c>
      <c r="AF337">
        <f t="shared" si="130"/>
        <v>0.34150564972416664</v>
      </c>
      <c r="AG337">
        <f t="shared" si="131"/>
        <v>1.380099436569</v>
      </c>
      <c r="AH337">
        <f t="shared" si="132"/>
        <v>0.3290455515316667</v>
      </c>
      <c r="AI337">
        <f t="shared" si="133"/>
        <v>1.0385937868448334</v>
      </c>
      <c r="AJ337" s="4">
        <f t="shared" si="134"/>
        <v>-1.2460098192499935E-2</v>
      </c>
    </row>
    <row r="338" spans="1:36" x14ac:dyDescent="0.3">
      <c r="A338" s="3">
        <v>45000</v>
      </c>
      <c r="B338">
        <v>4.7085699999999999</v>
      </c>
      <c r="C338">
        <v>4.7969780000000002</v>
      </c>
      <c r="D338">
        <v>4.58</v>
      </c>
      <c r="E338">
        <v>4.74343</v>
      </c>
      <c r="F338">
        <f t="shared" si="135"/>
        <v>4.6701699999999997</v>
      </c>
      <c r="G338">
        <v>256.49</v>
      </c>
      <c r="H338">
        <f t="shared" si="136"/>
        <v>0.34381194782783336</v>
      </c>
      <c r="I338">
        <f t="shared" si="137"/>
        <v>1.4101810299486002</v>
      </c>
      <c r="J338">
        <f t="shared" si="138"/>
        <v>0.33524535282116669</v>
      </c>
      <c r="K338" s="4">
        <f t="shared" si="139"/>
        <v>1.0663690821207668</v>
      </c>
      <c r="L338" s="4">
        <f t="shared" si="140"/>
        <v>-8.5665950066666774E-3</v>
      </c>
      <c r="M338">
        <v>242.34</v>
      </c>
      <c r="N338">
        <f t="shared" si="141"/>
        <v>0.32484458433700003</v>
      </c>
      <c r="O338">
        <f t="shared" si="142"/>
        <v>1.3323843845676002</v>
      </c>
      <c r="P338">
        <f t="shared" si="143"/>
        <v>0.316750589897</v>
      </c>
      <c r="Q338" s="4">
        <f t="shared" si="144"/>
        <v>1.0075398002306002</v>
      </c>
      <c r="R338" s="4">
        <f t="shared" si="145"/>
        <v>-8.0939944400000297E-3</v>
      </c>
      <c r="S338">
        <v>240.99</v>
      </c>
      <c r="T338">
        <f t="shared" si="146"/>
        <v>0.32303497721949997</v>
      </c>
      <c r="U338">
        <f t="shared" si="147"/>
        <v>1.3249620897786001</v>
      </c>
      <c r="V338">
        <f t="shared" si="148"/>
        <v>0.31498607187950001</v>
      </c>
      <c r="W338" s="4">
        <f t="shared" si="149"/>
        <v>1.0019271125591001</v>
      </c>
      <c r="X338" s="4">
        <f t="shared" si="150"/>
        <v>-8.0489053399999677E-3</v>
      </c>
      <c r="Y338">
        <v>267.83999999999997</v>
      </c>
      <c r="Z338">
        <f t="shared" si="151"/>
        <v>0.35902605211199995</v>
      </c>
      <c r="AA338">
        <f t="shared" si="152"/>
        <v>1.4725832861375998</v>
      </c>
      <c r="AB338">
        <f t="shared" si="153"/>
        <v>0.35008037467199993</v>
      </c>
      <c r="AC338" s="4">
        <f t="shared" si="154"/>
        <v>1.1135572340255999</v>
      </c>
      <c r="AD338" s="4">
        <f t="shared" si="155"/>
        <v>-8.9456774400000216E-3</v>
      </c>
      <c r="AE338">
        <v>244.59</v>
      </c>
      <c r="AF338">
        <f t="shared" si="130"/>
        <v>0.32786059619949998</v>
      </c>
      <c r="AG338">
        <f t="shared" si="131"/>
        <v>1.3447548758826002</v>
      </c>
      <c r="AH338">
        <f t="shared" si="132"/>
        <v>0.31969145325949999</v>
      </c>
      <c r="AI338">
        <f t="shared" si="133"/>
        <v>1.0168942796831002</v>
      </c>
      <c r="AJ338" s="4">
        <f t="shared" si="134"/>
        <v>-8.1691429399999849E-3</v>
      </c>
    </row>
    <row r="339" spans="1:36" x14ac:dyDescent="0.3">
      <c r="A339" s="3">
        <v>45001</v>
      </c>
      <c r="B339">
        <v>4.7614299999999998</v>
      </c>
      <c r="C339">
        <v>4.706696</v>
      </c>
      <c r="D339">
        <v>4.57</v>
      </c>
      <c r="E339">
        <v>4.6911199999999997</v>
      </c>
      <c r="F339">
        <f t="shared" si="135"/>
        <v>4.6368200000000002</v>
      </c>
      <c r="G339">
        <v>258.60000000000002</v>
      </c>
      <c r="H339">
        <f t="shared" si="136"/>
        <v>0.34935143326999996</v>
      </c>
      <c r="I339">
        <f t="shared" si="137"/>
        <v>1.4070732389280003</v>
      </c>
      <c r="J339">
        <f t="shared" si="138"/>
        <v>0.33629274098</v>
      </c>
      <c r="K339" s="4">
        <f t="shared" si="139"/>
        <v>1.0577218056580002</v>
      </c>
      <c r="L339" s="4">
        <f t="shared" si="140"/>
        <v>-1.3058692289999951E-2</v>
      </c>
      <c r="M339">
        <v>251.85</v>
      </c>
      <c r="N339">
        <f t="shared" si="141"/>
        <v>0.34023263135749998</v>
      </c>
      <c r="O339">
        <f t="shared" si="142"/>
        <v>1.3703456891879999</v>
      </c>
      <c r="P339">
        <f t="shared" si="143"/>
        <v>0.32751479820500001</v>
      </c>
      <c r="Q339" s="4">
        <f t="shared" si="144"/>
        <v>1.0301130578305</v>
      </c>
      <c r="R339" s="4">
        <f t="shared" si="145"/>
        <v>-1.2717833152499969E-2</v>
      </c>
      <c r="S339">
        <v>246.85</v>
      </c>
      <c r="T339">
        <f t="shared" si="146"/>
        <v>0.33347796327416662</v>
      </c>
      <c r="U339">
        <f t="shared" si="147"/>
        <v>1.3431400967879998</v>
      </c>
      <c r="V339">
        <f t="shared" si="148"/>
        <v>0.32101261837166661</v>
      </c>
      <c r="W339" s="4">
        <f t="shared" si="149"/>
        <v>1.0096621335138332</v>
      </c>
      <c r="X339" s="4">
        <f t="shared" si="150"/>
        <v>-1.2465344902500008E-2</v>
      </c>
      <c r="Y339">
        <v>277.35000000000002</v>
      </c>
      <c r="Z339">
        <f t="shared" si="151"/>
        <v>0.37468143858249997</v>
      </c>
      <c r="AA339">
        <f t="shared" si="152"/>
        <v>1.5090942104280001</v>
      </c>
      <c r="AB339">
        <f t="shared" si="153"/>
        <v>0.36067591535499999</v>
      </c>
      <c r="AC339" s="4">
        <f t="shared" si="154"/>
        <v>1.1344127718455002</v>
      </c>
      <c r="AD339" s="4">
        <f t="shared" si="155"/>
        <v>-1.4005523227499983E-2</v>
      </c>
      <c r="AE339">
        <v>252.35</v>
      </c>
      <c r="AF339">
        <f t="shared" si="130"/>
        <v>0.34090809816583328</v>
      </c>
      <c r="AG339">
        <f t="shared" si="131"/>
        <v>1.3730662484280001</v>
      </c>
      <c r="AH339">
        <f t="shared" si="132"/>
        <v>0.32816501618833332</v>
      </c>
      <c r="AI339">
        <f t="shared" si="133"/>
        <v>1.0321581502621668</v>
      </c>
      <c r="AJ339" s="4">
        <f t="shared" si="134"/>
        <v>-1.2743081977499959E-2</v>
      </c>
    </row>
    <row r="340" spans="1:36" x14ac:dyDescent="0.3">
      <c r="A340" s="3">
        <v>45002</v>
      </c>
      <c r="B340">
        <v>4.7777099999999999</v>
      </c>
      <c r="C340">
        <v>4.7952140000000005</v>
      </c>
      <c r="D340">
        <v>4.55</v>
      </c>
      <c r="E340">
        <v>4.75617</v>
      </c>
      <c r="F340">
        <f t="shared" si="135"/>
        <v>4.6637500000000003</v>
      </c>
      <c r="G340">
        <v>260.87</v>
      </c>
      <c r="H340">
        <f t="shared" si="136"/>
        <v>0.35326036702716668</v>
      </c>
      <c r="I340">
        <f t="shared" si="137"/>
        <v>1.4339723429934002</v>
      </c>
      <c r="J340">
        <f t="shared" si="138"/>
        <v>0.3406380677291666</v>
      </c>
      <c r="K340" s="4">
        <f t="shared" si="139"/>
        <v>1.0807119759662336</v>
      </c>
      <c r="L340" s="4">
        <f t="shared" si="140"/>
        <v>-1.2622299298000073E-2</v>
      </c>
      <c r="M340">
        <v>248.9</v>
      </c>
      <c r="N340">
        <f t="shared" si="141"/>
        <v>0.33705104210166664</v>
      </c>
      <c r="O340">
        <f t="shared" si="142"/>
        <v>1.3681746316980001</v>
      </c>
      <c r="P340">
        <f t="shared" si="143"/>
        <v>0.32500791604166662</v>
      </c>
      <c r="Q340" s="4">
        <f t="shared" si="144"/>
        <v>1.0311235895963335</v>
      </c>
      <c r="R340" s="4">
        <f t="shared" si="145"/>
        <v>-1.204312606000002E-2</v>
      </c>
      <c r="S340">
        <v>249.62</v>
      </c>
      <c r="T340">
        <f t="shared" si="146"/>
        <v>0.33802603908966666</v>
      </c>
      <c r="U340">
        <f t="shared" si="147"/>
        <v>1.3721323887684</v>
      </c>
      <c r="V340">
        <f t="shared" si="148"/>
        <v>0.32594807554166666</v>
      </c>
      <c r="W340" s="4">
        <f t="shared" si="149"/>
        <v>1.0341063496787335</v>
      </c>
      <c r="X340" s="4">
        <f t="shared" si="150"/>
        <v>-1.2077963548000004E-2</v>
      </c>
      <c r="Y340">
        <v>277.14999999999998</v>
      </c>
      <c r="Z340">
        <f t="shared" si="151"/>
        <v>0.37530613225583331</v>
      </c>
      <c r="AA340">
        <f t="shared" si="152"/>
        <v>1.523461627863</v>
      </c>
      <c r="AB340">
        <f t="shared" si="153"/>
        <v>0.36189611864583326</v>
      </c>
      <c r="AC340" s="4">
        <f t="shared" si="154"/>
        <v>1.1481554956071667</v>
      </c>
      <c r="AD340" s="4">
        <f t="shared" si="155"/>
        <v>-1.3410013610000049E-2</v>
      </c>
      <c r="AE340">
        <v>251.9</v>
      </c>
      <c r="AF340">
        <f t="shared" si="130"/>
        <v>0.34111352955166668</v>
      </c>
      <c r="AG340">
        <f t="shared" si="131"/>
        <v>1.384665286158</v>
      </c>
      <c r="AH340">
        <f t="shared" si="132"/>
        <v>0.32892524729166667</v>
      </c>
      <c r="AI340">
        <f t="shared" si="133"/>
        <v>1.0435517566063333</v>
      </c>
      <c r="AJ340" s="4">
        <f t="shared" si="134"/>
        <v>-1.2188282260000016E-2</v>
      </c>
    </row>
    <row r="341" spans="1:36" x14ac:dyDescent="0.3">
      <c r="A341" s="3">
        <v>45005</v>
      </c>
      <c r="B341">
        <v>4.7522900000000003</v>
      </c>
      <c r="C341">
        <v>4.7773959999999995</v>
      </c>
      <c r="D341">
        <v>4.55</v>
      </c>
      <c r="E341">
        <v>4.7510599999999998</v>
      </c>
      <c r="F341">
        <f t="shared" si="135"/>
        <v>4.6609299999999996</v>
      </c>
      <c r="G341">
        <v>260.95999999999998</v>
      </c>
      <c r="H341">
        <f t="shared" si="136"/>
        <v>0.35206657701599992</v>
      </c>
      <c r="I341">
        <f t="shared" si="137"/>
        <v>1.4315376979007997</v>
      </c>
      <c r="J341">
        <f t="shared" si="138"/>
        <v>0.34060963273866657</v>
      </c>
      <c r="K341" s="4">
        <f t="shared" si="139"/>
        <v>1.0794711208847998</v>
      </c>
      <c r="L341" s="4">
        <f t="shared" si="140"/>
        <v>-1.1456944277333347E-2</v>
      </c>
      <c r="M341">
        <v>253.1</v>
      </c>
      <c r="N341">
        <f t="shared" si="141"/>
        <v>0.34146248713499994</v>
      </c>
      <c r="O341">
        <f t="shared" si="142"/>
        <v>1.3884204143879999</v>
      </c>
      <c r="P341">
        <f t="shared" si="143"/>
        <v>0.33035062096166662</v>
      </c>
      <c r="Q341" s="4">
        <f t="shared" si="144"/>
        <v>1.0469579272530001</v>
      </c>
      <c r="R341" s="4">
        <f t="shared" si="145"/>
        <v>-1.1111866173333318E-2</v>
      </c>
      <c r="S341">
        <v>250.21</v>
      </c>
      <c r="T341">
        <f t="shared" si="146"/>
        <v>0.33756352787849997</v>
      </c>
      <c r="U341">
        <f t="shared" si="147"/>
        <v>1.3725668584908</v>
      </c>
      <c r="V341">
        <f t="shared" si="148"/>
        <v>0.32657854156783328</v>
      </c>
      <c r="W341" s="4">
        <f t="shared" si="149"/>
        <v>1.0350033306122999</v>
      </c>
      <c r="X341" s="4">
        <f t="shared" si="150"/>
        <v>-1.0984986310666689E-2</v>
      </c>
      <c r="Y341">
        <v>279.10000000000002</v>
      </c>
      <c r="Z341">
        <f t="shared" si="151"/>
        <v>0.37653962923500001</v>
      </c>
      <c r="AA341">
        <f t="shared" si="152"/>
        <v>1.5310475608679999</v>
      </c>
      <c r="AB341">
        <f t="shared" si="153"/>
        <v>0.36428628332833329</v>
      </c>
      <c r="AC341" s="4">
        <f t="shared" si="154"/>
        <v>1.1545079316329998</v>
      </c>
      <c r="AD341" s="4">
        <f t="shared" si="155"/>
        <v>-1.2253345906666713E-2</v>
      </c>
      <c r="AE341">
        <v>253.85</v>
      </c>
      <c r="AF341">
        <f t="shared" si="130"/>
        <v>0.34247432777249998</v>
      </c>
      <c r="AG341">
        <f t="shared" si="131"/>
        <v>1.3925346589979999</v>
      </c>
      <c r="AH341">
        <f t="shared" si="132"/>
        <v>0.33132953429916662</v>
      </c>
      <c r="AI341">
        <f t="shared" si="133"/>
        <v>1.0500603312254999</v>
      </c>
      <c r="AJ341" s="4">
        <f t="shared" si="134"/>
        <v>-1.1144793473333359E-2</v>
      </c>
    </row>
    <row r="342" spans="1:36" x14ac:dyDescent="0.3">
      <c r="A342" s="3">
        <v>45006</v>
      </c>
      <c r="B342">
        <v>4.7792899999999996</v>
      </c>
      <c r="C342">
        <v>4.7849839999999997</v>
      </c>
      <c r="D342">
        <v>4.55</v>
      </c>
      <c r="E342">
        <v>4.7591799999999997</v>
      </c>
      <c r="F342">
        <f t="shared" si="135"/>
        <v>4.6654099999999996</v>
      </c>
      <c r="G342">
        <v>262.02</v>
      </c>
      <c r="H342">
        <f t="shared" si="136"/>
        <v>0.35489976221699993</v>
      </c>
      <c r="I342">
        <f t="shared" si="137"/>
        <v>1.4386050678383997</v>
      </c>
      <c r="J342">
        <f t="shared" si="138"/>
        <v>0.34222597709299996</v>
      </c>
      <c r="K342" s="4">
        <f t="shared" si="139"/>
        <v>1.0837053056213999</v>
      </c>
      <c r="L342" s="4">
        <f t="shared" si="140"/>
        <v>-1.267378512399997E-2</v>
      </c>
      <c r="M342">
        <v>247.39</v>
      </c>
      <c r="N342">
        <f t="shared" si="141"/>
        <v>0.33508378053149995</v>
      </c>
      <c r="O342">
        <f t="shared" si="142"/>
        <v>1.3582799318087997</v>
      </c>
      <c r="P342">
        <f t="shared" si="143"/>
        <v>0.3231176416801666</v>
      </c>
      <c r="Q342" s="4">
        <f t="shared" si="144"/>
        <v>1.0231961512772998</v>
      </c>
      <c r="R342" s="4">
        <f t="shared" si="145"/>
        <v>-1.1966138851333352E-2</v>
      </c>
      <c r="S342">
        <v>247.52</v>
      </c>
      <c r="T342">
        <f t="shared" si="146"/>
        <v>0.33525986239199995</v>
      </c>
      <c r="U342">
        <f t="shared" si="147"/>
        <v>1.3589936889983998</v>
      </c>
      <c r="V342">
        <f t="shared" si="148"/>
        <v>0.32328743550133332</v>
      </c>
      <c r="W342" s="4">
        <f t="shared" si="149"/>
        <v>1.0237338266063998</v>
      </c>
      <c r="X342" s="4">
        <f t="shared" si="150"/>
        <v>-1.1972426890666632E-2</v>
      </c>
      <c r="Y342">
        <v>275.89</v>
      </c>
      <c r="Z342">
        <f t="shared" si="151"/>
        <v>0.37368634225649999</v>
      </c>
      <c r="AA342">
        <f t="shared" si="152"/>
        <v>1.5147574695287995</v>
      </c>
      <c r="AB342">
        <f t="shared" si="153"/>
        <v>0.36034167170516662</v>
      </c>
      <c r="AC342" s="4">
        <f t="shared" si="154"/>
        <v>1.1410711272722995</v>
      </c>
      <c r="AD342" s="4">
        <f t="shared" si="155"/>
        <v>-1.3344670551333371E-2</v>
      </c>
      <c r="AE342">
        <v>251.14</v>
      </c>
      <c r="AF342">
        <f t="shared" si="130"/>
        <v>0.34016306496899995</v>
      </c>
      <c r="AG342">
        <f t="shared" si="131"/>
        <v>1.3788690815087996</v>
      </c>
      <c r="AH342">
        <f t="shared" si="132"/>
        <v>0.32801554036766667</v>
      </c>
      <c r="AI342">
        <f t="shared" si="133"/>
        <v>1.0387060165397997</v>
      </c>
      <c r="AJ342" s="4">
        <f t="shared" si="134"/>
        <v>-1.2147524601333282E-2</v>
      </c>
    </row>
    <row r="343" spans="1:36" x14ac:dyDescent="0.3">
      <c r="A343" s="3">
        <v>45007</v>
      </c>
      <c r="B343">
        <v>4.7969999999999997</v>
      </c>
      <c r="C343">
        <v>4.817245999999999</v>
      </c>
      <c r="D343">
        <v>4.55</v>
      </c>
      <c r="E343">
        <v>4.77555</v>
      </c>
      <c r="F343">
        <f t="shared" si="135"/>
        <v>4.6744399999999997</v>
      </c>
      <c r="G343">
        <v>265.13</v>
      </c>
      <c r="H343">
        <f t="shared" si="136"/>
        <v>0.36004344681666661</v>
      </c>
      <c r="I343">
        <f t="shared" si="137"/>
        <v>1.4610691191473995</v>
      </c>
      <c r="J343">
        <f t="shared" si="138"/>
        <v>0.34676280231133327</v>
      </c>
      <c r="K343" s="4">
        <f t="shared" si="139"/>
        <v>1.1010256723307328</v>
      </c>
      <c r="L343" s="4">
        <f t="shared" si="140"/>
        <v>-1.3280644505333339E-2</v>
      </c>
      <c r="M343">
        <v>254.67</v>
      </c>
      <c r="N343">
        <f t="shared" si="141"/>
        <v>0.34583888884999991</v>
      </c>
      <c r="O343">
        <f t="shared" si="142"/>
        <v>1.4034265174565996</v>
      </c>
      <c r="P343">
        <f t="shared" si="143"/>
        <v>0.33308219690199997</v>
      </c>
      <c r="Q343" s="4">
        <f t="shared" si="144"/>
        <v>1.0575876286065997</v>
      </c>
      <c r="R343" s="4">
        <f t="shared" si="145"/>
        <v>-1.2756691947999943E-2</v>
      </c>
      <c r="S343">
        <v>253.53</v>
      </c>
      <c r="T343">
        <f t="shared" si="146"/>
        <v>0.34429078214999997</v>
      </c>
      <c r="U343">
        <f t="shared" si="147"/>
        <v>1.3971442453793996</v>
      </c>
      <c r="V343">
        <f t="shared" si="148"/>
        <v>0.33159119401799997</v>
      </c>
      <c r="W343" s="4">
        <f t="shared" si="149"/>
        <v>1.0528534632293995</v>
      </c>
      <c r="X343" s="4">
        <f t="shared" si="150"/>
        <v>-1.2699588132000006E-2</v>
      </c>
      <c r="Y343">
        <v>279.32</v>
      </c>
      <c r="Z343">
        <f t="shared" si="151"/>
        <v>0.37931330126666662</v>
      </c>
      <c r="AA343">
        <f t="shared" si="152"/>
        <v>1.5392668742135995</v>
      </c>
      <c r="AB343">
        <f t="shared" si="153"/>
        <v>0.36532186452533327</v>
      </c>
      <c r="AC343" s="4">
        <f t="shared" si="154"/>
        <v>1.1599535729469328</v>
      </c>
      <c r="AD343" s="4">
        <f t="shared" si="155"/>
        <v>-1.3991436741333352E-2</v>
      </c>
      <c r="AE343">
        <v>255.07</v>
      </c>
      <c r="AF343">
        <f t="shared" si="130"/>
        <v>0.34638208418333327</v>
      </c>
      <c r="AG343">
        <f t="shared" si="131"/>
        <v>1.4056308234485995</v>
      </c>
      <c r="AH343">
        <f t="shared" si="132"/>
        <v>0.33360535580866663</v>
      </c>
      <c r="AI343">
        <f t="shared" si="133"/>
        <v>1.0592487392652661</v>
      </c>
      <c r="AJ343" s="4">
        <f t="shared" si="134"/>
        <v>-1.2776728374666646E-2</v>
      </c>
    </row>
    <row r="344" spans="1:36" x14ac:dyDescent="0.3">
      <c r="A344" s="3">
        <v>45008</v>
      </c>
      <c r="B344">
        <v>4.8452900000000003</v>
      </c>
      <c r="C344">
        <v>4.8345319999999994</v>
      </c>
      <c r="D344">
        <v>4.8</v>
      </c>
      <c r="E344">
        <v>4.7923600000000004</v>
      </c>
      <c r="F344">
        <f t="shared" si="135"/>
        <v>4.7957799999999997</v>
      </c>
      <c r="G344">
        <v>260.27</v>
      </c>
      <c r="H344">
        <f t="shared" si="136"/>
        <v>0.3559363637795</v>
      </c>
      <c r="I344">
        <f t="shared" si="137"/>
        <v>1.4371211884931996</v>
      </c>
      <c r="J344">
        <f t="shared" si="138"/>
        <v>0.3466700186856666</v>
      </c>
      <c r="K344" s="4">
        <f t="shared" si="139"/>
        <v>1.0811848247136995</v>
      </c>
      <c r="L344" s="4">
        <f t="shared" si="140"/>
        <v>-9.2663450938333947E-3</v>
      </c>
      <c r="M344">
        <v>254.71</v>
      </c>
      <c r="N344">
        <f t="shared" si="141"/>
        <v>0.3483326976535</v>
      </c>
      <c r="O344">
        <f t="shared" si="142"/>
        <v>1.4064207858035997</v>
      </c>
      <c r="P344">
        <f t="shared" si="143"/>
        <v>0.33926430422033332</v>
      </c>
      <c r="Q344" s="4">
        <f t="shared" si="144"/>
        <v>1.0580880881500998</v>
      </c>
      <c r="R344" s="4">
        <f t="shared" si="145"/>
        <v>-9.0683934331666771E-3</v>
      </c>
      <c r="S344">
        <v>250.47</v>
      </c>
      <c r="T344">
        <f t="shared" si="146"/>
        <v>0.34253421844949999</v>
      </c>
      <c r="U344">
        <f t="shared" si="147"/>
        <v>1.3830089679251998</v>
      </c>
      <c r="V344">
        <f t="shared" si="148"/>
        <v>0.33361678095899999</v>
      </c>
      <c r="W344" s="4">
        <f t="shared" si="149"/>
        <v>1.0404747494756998</v>
      </c>
      <c r="X344" s="4">
        <f t="shared" si="150"/>
        <v>-8.917437490500002E-3</v>
      </c>
      <c r="Y344">
        <v>281.45999999999998</v>
      </c>
      <c r="Z344">
        <f t="shared" si="151"/>
        <v>0.38491508414099995</v>
      </c>
      <c r="AA344">
        <f t="shared" si="152"/>
        <v>1.5541250613335997</v>
      </c>
      <c r="AB344">
        <f t="shared" si="153"/>
        <v>0.37489431536199996</v>
      </c>
      <c r="AC344" s="4">
        <f t="shared" si="154"/>
        <v>1.1692099771925997</v>
      </c>
      <c r="AD344" s="4">
        <f t="shared" si="155"/>
        <v>-1.0020768778999989E-2</v>
      </c>
      <c r="AE344">
        <v>255.46</v>
      </c>
      <c r="AF344">
        <f t="shared" si="130"/>
        <v>0.34935837204099995</v>
      </c>
      <c r="AG344">
        <f t="shared" si="131"/>
        <v>1.4105620271735997</v>
      </c>
      <c r="AH344">
        <f t="shared" si="132"/>
        <v>0.34026327649533333</v>
      </c>
      <c r="AI344">
        <f t="shared" si="133"/>
        <v>1.0612036551325996</v>
      </c>
      <c r="AJ344" s="4">
        <f t="shared" si="134"/>
        <v>-9.0950955456666205E-3</v>
      </c>
    </row>
    <row r="345" spans="1:36" x14ac:dyDescent="0.3">
      <c r="A345" s="3">
        <v>45009</v>
      </c>
      <c r="B345">
        <v>4.8305699999999998</v>
      </c>
      <c r="C345">
        <v>4.8338860000000006</v>
      </c>
      <c r="D345">
        <v>4.8</v>
      </c>
      <c r="E345">
        <v>4.8055700000000003</v>
      </c>
      <c r="F345">
        <f t="shared" si="135"/>
        <v>4.80307</v>
      </c>
      <c r="G345">
        <v>261.02</v>
      </c>
      <c r="H345">
        <f t="shared" si="136"/>
        <v>0.35619999897766663</v>
      </c>
      <c r="I345">
        <f t="shared" si="137"/>
        <v>1.4411561999436</v>
      </c>
      <c r="J345">
        <f t="shared" si="138"/>
        <v>0.34804638672766658</v>
      </c>
      <c r="K345" s="4">
        <f t="shared" si="139"/>
        <v>1.0849562009659333</v>
      </c>
      <c r="L345" s="4">
        <f t="shared" si="140"/>
        <v>-8.153612250000053E-3</v>
      </c>
      <c r="M345">
        <v>252.98</v>
      </c>
      <c r="N345">
        <f t="shared" si="141"/>
        <v>0.3452282420556666</v>
      </c>
      <c r="O345">
        <f t="shared" si="142"/>
        <v>1.3967653645764002</v>
      </c>
      <c r="P345">
        <f t="shared" si="143"/>
        <v>0.3373257793056666</v>
      </c>
      <c r="Q345" s="4">
        <f t="shared" si="144"/>
        <v>1.0515371225207337</v>
      </c>
      <c r="R345" s="4">
        <f t="shared" si="145"/>
        <v>-7.9024627500000055E-3</v>
      </c>
      <c r="S345">
        <v>253.27</v>
      </c>
      <c r="T345">
        <f t="shared" si="146"/>
        <v>0.34562398950683332</v>
      </c>
      <c r="U345">
        <f t="shared" si="147"/>
        <v>1.3983665265486001</v>
      </c>
      <c r="V345">
        <f t="shared" si="148"/>
        <v>0.33771246788183334</v>
      </c>
      <c r="W345" s="4">
        <f t="shared" si="149"/>
        <v>1.0527425370417667</v>
      </c>
      <c r="X345" s="4">
        <f t="shared" si="150"/>
        <v>-7.9115216249999731E-3</v>
      </c>
      <c r="Y345">
        <v>287.48</v>
      </c>
      <c r="Z345">
        <f t="shared" si="151"/>
        <v>0.39230854228066664</v>
      </c>
      <c r="AA345">
        <f t="shared" si="152"/>
        <v>1.5872484267864002</v>
      </c>
      <c r="AB345">
        <f t="shared" si="153"/>
        <v>0.38332838578066669</v>
      </c>
      <c r="AC345" s="4">
        <f t="shared" si="154"/>
        <v>1.1949398845057335</v>
      </c>
      <c r="AD345" s="4">
        <f t="shared" si="155"/>
        <v>-8.9801564999999473E-3</v>
      </c>
      <c r="AE345">
        <v>256.23</v>
      </c>
      <c r="AF345">
        <f t="shared" si="130"/>
        <v>0.34966334280149997</v>
      </c>
      <c r="AG345">
        <f t="shared" si="131"/>
        <v>1.4147094211614002</v>
      </c>
      <c r="AH345">
        <f t="shared" si="132"/>
        <v>0.34165935817650001</v>
      </c>
      <c r="AI345">
        <f t="shared" si="133"/>
        <v>1.0650460783599003</v>
      </c>
      <c r="AJ345" s="4">
        <f t="shared" si="134"/>
        <v>-8.0039846249999602E-3</v>
      </c>
    </row>
    <row r="346" spans="1:36" x14ac:dyDescent="0.3">
      <c r="A346" s="3">
        <v>45012</v>
      </c>
      <c r="B346">
        <v>4.85229</v>
      </c>
      <c r="C346">
        <v>4.7974719999999991</v>
      </c>
      <c r="D346">
        <v>4.8099999999999996</v>
      </c>
      <c r="E346">
        <v>4.7911599999999996</v>
      </c>
      <c r="F346">
        <f t="shared" si="135"/>
        <v>4.7996100000000004</v>
      </c>
      <c r="G346">
        <v>269.74</v>
      </c>
      <c r="H346">
        <f t="shared" si="136"/>
        <v>0.36926170141233339</v>
      </c>
      <c r="I346">
        <f t="shared" si="137"/>
        <v>1.4831134272863997</v>
      </c>
      <c r="J346">
        <f t="shared" si="138"/>
        <v>0.35948860761099999</v>
      </c>
      <c r="K346" s="4">
        <f t="shared" si="139"/>
        <v>1.1138517258740663</v>
      </c>
      <c r="L346" s="4">
        <f t="shared" si="140"/>
        <v>-9.773093801333399E-3</v>
      </c>
      <c r="M346">
        <v>261.76</v>
      </c>
      <c r="N346">
        <f t="shared" si="141"/>
        <v>0.35833744702933334</v>
      </c>
      <c r="O346">
        <f t="shared" si="142"/>
        <v>1.4392369345535996</v>
      </c>
      <c r="P346">
        <f t="shared" si="143"/>
        <v>0.34885348086399998</v>
      </c>
      <c r="Q346" s="4">
        <f t="shared" si="144"/>
        <v>1.0808994875242663</v>
      </c>
      <c r="R346" s="4">
        <f t="shared" si="145"/>
        <v>-9.4839661653333684E-3</v>
      </c>
      <c r="S346">
        <v>258.39999999999998</v>
      </c>
      <c r="T346">
        <f t="shared" si="146"/>
        <v>0.35373776097333332</v>
      </c>
      <c r="U346">
        <f t="shared" si="147"/>
        <v>1.4207626218239997</v>
      </c>
      <c r="V346">
        <f t="shared" si="148"/>
        <v>0.34437553275999994</v>
      </c>
      <c r="W346" s="4">
        <f t="shared" si="149"/>
        <v>1.0670248608506663</v>
      </c>
      <c r="X346" s="4">
        <f t="shared" si="150"/>
        <v>-9.362228213333379E-3</v>
      </c>
      <c r="Y346">
        <v>297.76</v>
      </c>
      <c r="Z346">
        <f t="shared" si="151"/>
        <v>0.40761979762933331</v>
      </c>
      <c r="AA346">
        <f t="shared" si="152"/>
        <v>1.6371759995135997</v>
      </c>
      <c r="AB346">
        <f t="shared" si="153"/>
        <v>0.39683149626399999</v>
      </c>
      <c r="AC346" s="4">
        <f t="shared" si="154"/>
        <v>1.2295562018842663</v>
      </c>
      <c r="AD346" s="4">
        <f t="shared" si="155"/>
        <v>-1.0788301365333319E-2</v>
      </c>
      <c r="AE346">
        <v>266.51</v>
      </c>
      <c r="AF346">
        <f t="shared" si="130"/>
        <v>0.36483997940016671</v>
      </c>
      <c r="AG346">
        <f t="shared" si="131"/>
        <v>1.4653538945135998</v>
      </c>
      <c r="AH346">
        <f t="shared" si="132"/>
        <v>0.35518391345150002</v>
      </c>
      <c r="AI346">
        <f t="shared" si="133"/>
        <v>1.1005139151134331</v>
      </c>
      <c r="AJ346" s="4">
        <f t="shared" si="134"/>
        <v>-9.6560659486666922E-3</v>
      </c>
    </row>
    <row r="347" spans="1:36" x14ac:dyDescent="0.3">
      <c r="A347" s="3">
        <v>45013</v>
      </c>
      <c r="B347">
        <v>4.8587100000000003</v>
      </c>
      <c r="C347">
        <v>4.8417620000000001</v>
      </c>
      <c r="D347">
        <v>4.84</v>
      </c>
      <c r="E347">
        <v>4.8088300000000004</v>
      </c>
      <c r="F347">
        <f t="shared" si="135"/>
        <v>4.8228</v>
      </c>
      <c r="G347">
        <v>265.56</v>
      </c>
      <c r="H347">
        <f t="shared" si="136"/>
        <v>0.36387761047399997</v>
      </c>
      <c r="I347">
        <f t="shared" si="137"/>
        <v>1.4675403435336001</v>
      </c>
      <c r="J347">
        <f t="shared" si="138"/>
        <v>0.35513923032</v>
      </c>
      <c r="K347" s="4">
        <f t="shared" si="139"/>
        <v>1.1036627330596001</v>
      </c>
      <c r="L347" s="4">
        <f t="shared" si="140"/>
        <v>-8.7383801539999695E-3</v>
      </c>
      <c r="M347">
        <v>262.3</v>
      </c>
      <c r="N347">
        <f t="shared" si="141"/>
        <v>0.35941066887833334</v>
      </c>
      <c r="O347">
        <f t="shared" si="142"/>
        <v>1.4495248987380003</v>
      </c>
      <c r="P347">
        <f t="shared" si="143"/>
        <v>0.35077956059999998</v>
      </c>
      <c r="Q347" s="4">
        <f t="shared" si="144"/>
        <v>1.0901142298596669</v>
      </c>
      <c r="R347" s="4">
        <f t="shared" si="145"/>
        <v>-8.6311082783333548E-3</v>
      </c>
      <c r="S347">
        <v>260.36</v>
      </c>
      <c r="T347">
        <f t="shared" si="146"/>
        <v>0.35675242756066666</v>
      </c>
      <c r="U347">
        <f t="shared" si="147"/>
        <v>1.4388040512216003</v>
      </c>
      <c r="V347">
        <f t="shared" si="148"/>
        <v>0.34818515591999999</v>
      </c>
      <c r="W347" s="4">
        <f t="shared" si="149"/>
        <v>1.0820516236609337</v>
      </c>
      <c r="X347" s="4">
        <f t="shared" si="150"/>
        <v>-8.5672716406666738E-3</v>
      </c>
      <c r="Y347">
        <v>298.3</v>
      </c>
      <c r="Z347">
        <f t="shared" si="151"/>
        <v>0.40873885827833334</v>
      </c>
      <c r="AA347">
        <f t="shared" si="152"/>
        <v>1.6484684608980003</v>
      </c>
      <c r="AB347">
        <f t="shared" si="153"/>
        <v>0.3989231526</v>
      </c>
      <c r="AC347" s="4">
        <f t="shared" si="154"/>
        <v>1.2397296026196669</v>
      </c>
      <c r="AD347" s="4">
        <f t="shared" si="155"/>
        <v>-9.8157056783333418E-3</v>
      </c>
      <c r="AE347">
        <v>267.05</v>
      </c>
      <c r="AF347">
        <f t="shared" si="130"/>
        <v>0.3659192494241667</v>
      </c>
      <c r="AG347">
        <f t="shared" si="131"/>
        <v>1.4757743965230001</v>
      </c>
      <c r="AH347">
        <f t="shared" si="132"/>
        <v>0.35713184009999999</v>
      </c>
      <c r="AI347">
        <f t="shared" si="133"/>
        <v>1.1098551470988334</v>
      </c>
      <c r="AJ347" s="4">
        <f t="shared" si="134"/>
        <v>-8.7874093241667173E-3</v>
      </c>
    </row>
    <row r="348" spans="1:36" x14ac:dyDescent="0.3">
      <c r="A348" s="3">
        <v>45014</v>
      </c>
      <c r="B348">
        <v>4.8402900000000004</v>
      </c>
      <c r="C348">
        <v>4.8435439999999996</v>
      </c>
      <c r="D348">
        <v>4.83</v>
      </c>
      <c r="E348">
        <v>4.8070199999999996</v>
      </c>
      <c r="F348">
        <f t="shared" si="135"/>
        <v>4.8173199999999996</v>
      </c>
      <c r="G348">
        <v>254.85</v>
      </c>
      <c r="H348">
        <f t="shared" si="136"/>
        <v>0.34827143062249999</v>
      </c>
      <c r="I348">
        <f t="shared" si="137"/>
        <v>1.4086407436919999</v>
      </c>
      <c r="J348">
        <f t="shared" si="138"/>
        <v>0.34053952372999996</v>
      </c>
      <c r="K348" s="4">
        <f t="shared" si="139"/>
        <v>1.0603693130694998</v>
      </c>
      <c r="L348" s="4">
        <f t="shared" si="140"/>
        <v>-7.7319068925000289E-3</v>
      </c>
      <c r="M348">
        <v>258.48</v>
      </c>
      <c r="N348">
        <f t="shared" si="141"/>
        <v>0.35323209490800006</v>
      </c>
      <c r="O348">
        <f t="shared" si="142"/>
        <v>1.4287049614656</v>
      </c>
      <c r="P348">
        <f t="shared" si="143"/>
        <v>0.34539005726400002</v>
      </c>
      <c r="Q348" s="4">
        <f t="shared" si="144"/>
        <v>1.0754728665575999</v>
      </c>
      <c r="R348" s="4">
        <f t="shared" si="145"/>
        <v>-7.8420376440000439E-3</v>
      </c>
      <c r="S348">
        <v>250.8</v>
      </c>
      <c r="T348">
        <f t="shared" si="146"/>
        <v>0.34273680518000005</v>
      </c>
      <c r="U348">
        <f t="shared" si="147"/>
        <v>1.3862550461760001</v>
      </c>
      <c r="V348">
        <f t="shared" si="148"/>
        <v>0.33512777144</v>
      </c>
      <c r="W348" s="4">
        <f t="shared" si="149"/>
        <v>1.0435182409960002</v>
      </c>
      <c r="X348" s="4">
        <f t="shared" si="150"/>
        <v>-7.6090337400000485E-3</v>
      </c>
      <c r="Y348">
        <v>293.23</v>
      </c>
      <c r="Z348">
        <f t="shared" si="151"/>
        <v>0.40072054777883337</v>
      </c>
      <c r="AA348">
        <f t="shared" si="152"/>
        <v>1.6207797734856</v>
      </c>
      <c r="AB348">
        <f t="shared" si="153"/>
        <v>0.39182422814733331</v>
      </c>
      <c r="AC348" s="4">
        <f t="shared" si="154"/>
        <v>1.2200592257067666</v>
      </c>
      <c r="AD348" s="4">
        <f t="shared" si="155"/>
        <v>-8.8963196315000603E-3</v>
      </c>
      <c r="AE348">
        <v>261.98</v>
      </c>
      <c r="AF348">
        <f t="shared" si="130"/>
        <v>0.35801510454966667</v>
      </c>
      <c r="AG348">
        <f t="shared" si="131"/>
        <v>1.4480506259856001</v>
      </c>
      <c r="AH348">
        <f t="shared" si="132"/>
        <v>0.35006688023066668</v>
      </c>
      <c r="AI348">
        <f t="shared" si="133"/>
        <v>1.0900355214359334</v>
      </c>
      <c r="AJ348" s="4">
        <f t="shared" si="134"/>
        <v>-7.9482243189999968E-3</v>
      </c>
    </row>
    <row r="349" spans="1:36" x14ac:dyDescent="0.3">
      <c r="A349" s="3">
        <v>45015</v>
      </c>
      <c r="B349">
        <v>4.8475700000000002</v>
      </c>
      <c r="C349">
        <v>4.8380939999999999</v>
      </c>
      <c r="D349">
        <v>4.82</v>
      </c>
      <c r="E349">
        <v>4.8034100000000004</v>
      </c>
      <c r="F349">
        <f t="shared" si="135"/>
        <v>4.8108500000000003</v>
      </c>
      <c r="G349">
        <v>253.13</v>
      </c>
      <c r="H349">
        <f t="shared" si="136"/>
        <v>0.34628640899649998</v>
      </c>
      <c r="I349">
        <f t="shared" si="137"/>
        <v>1.3982646095586</v>
      </c>
      <c r="J349">
        <f t="shared" si="138"/>
        <v>0.33791637866583329</v>
      </c>
      <c r="K349" s="4">
        <f t="shared" si="139"/>
        <v>1.0519782005620999</v>
      </c>
      <c r="L349" s="4">
        <f t="shared" si="140"/>
        <v>-8.370030330666689E-3</v>
      </c>
      <c r="M349">
        <v>255.53</v>
      </c>
      <c r="N349">
        <f t="shared" si="141"/>
        <v>0.3495696523165</v>
      </c>
      <c r="O349">
        <f t="shared" si="142"/>
        <v>1.4115219676866</v>
      </c>
      <c r="P349">
        <f t="shared" si="143"/>
        <v>0.34112026326583333</v>
      </c>
      <c r="Q349" s="4">
        <f t="shared" si="144"/>
        <v>1.0619523153701</v>
      </c>
      <c r="R349" s="4">
        <f t="shared" si="145"/>
        <v>-8.4493890506666669E-3</v>
      </c>
      <c r="S349">
        <v>249.38</v>
      </c>
      <c r="T349">
        <f t="shared" si="146"/>
        <v>0.34115634130900002</v>
      </c>
      <c r="U349">
        <f t="shared" si="147"/>
        <v>1.3775499874835999</v>
      </c>
      <c r="V349">
        <f t="shared" si="148"/>
        <v>0.33291030897833335</v>
      </c>
      <c r="W349" s="4">
        <f t="shared" si="149"/>
        <v>1.0363936461745999</v>
      </c>
      <c r="X349" s="4">
        <f t="shared" si="150"/>
        <v>-8.246032330666675E-3</v>
      </c>
      <c r="Y349">
        <v>297.52999999999997</v>
      </c>
      <c r="Z349">
        <f t="shared" si="151"/>
        <v>0.40702641041649995</v>
      </c>
      <c r="AA349">
        <f t="shared" si="152"/>
        <v>1.6435257349265997</v>
      </c>
      <c r="AB349">
        <f t="shared" si="153"/>
        <v>0.39718824376583334</v>
      </c>
      <c r="AC349" s="4">
        <f t="shared" si="154"/>
        <v>1.2364993245100997</v>
      </c>
      <c r="AD349" s="4">
        <f t="shared" si="155"/>
        <v>-9.8381666506666132E-3</v>
      </c>
      <c r="AE349">
        <v>260.02999999999997</v>
      </c>
      <c r="AF349">
        <f t="shared" si="130"/>
        <v>0.35572573354149994</v>
      </c>
      <c r="AG349">
        <f t="shared" si="131"/>
        <v>1.4363795141765996</v>
      </c>
      <c r="AH349">
        <f t="shared" si="132"/>
        <v>0.34712754689083331</v>
      </c>
      <c r="AI349">
        <f t="shared" si="133"/>
        <v>1.0806537806350995</v>
      </c>
      <c r="AJ349" s="4">
        <f t="shared" si="134"/>
        <v>-8.5981866506666393E-3</v>
      </c>
    </row>
    <row r="350" spans="1:36" x14ac:dyDescent="0.3">
      <c r="A350" s="3">
        <v>45016</v>
      </c>
      <c r="B350">
        <v>4.85771</v>
      </c>
      <c r="C350">
        <v>4.8449019999999994</v>
      </c>
      <c r="D350">
        <v>4.87</v>
      </c>
      <c r="E350">
        <v>4.8024699999999996</v>
      </c>
      <c r="F350">
        <f t="shared" si="135"/>
        <v>4.8327400000000003</v>
      </c>
      <c r="G350">
        <v>257.81</v>
      </c>
      <c r="H350">
        <f t="shared" si="136"/>
        <v>0.35320721516150005</v>
      </c>
      <c r="I350">
        <f t="shared" si="137"/>
        <v>1.4252222153105998</v>
      </c>
      <c r="J350">
        <f t="shared" si="138"/>
        <v>0.3452832400476667</v>
      </c>
      <c r="K350" s="4">
        <f t="shared" si="139"/>
        <v>1.0720150001490998</v>
      </c>
      <c r="L350" s="4">
        <f t="shared" si="140"/>
        <v>-7.9239751138333592E-3</v>
      </c>
      <c r="M350">
        <v>262.10000000000002</v>
      </c>
      <c r="N350">
        <f t="shared" si="141"/>
        <v>0.35908464021500003</v>
      </c>
      <c r="O350">
        <f t="shared" si="142"/>
        <v>1.4489381429459998</v>
      </c>
      <c r="P350">
        <f t="shared" si="143"/>
        <v>0.35102880887666671</v>
      </c>
      <c r="Q350" s="4">
        <f t="shared" si="144"/>
        <v>1.0898535027309997</v>
      </c>
      <c r="R350" s="4">
        <f t="shared" si="145"/>
        <v>-8.0558313383333191E-3</v>
      </c>
      <c r="S350">
        <v>252.56</v>
      </c>
      <c r="T350">
        <f t="shared" si="146"/>
        <v>0.346014562124</v>
      </c>
      <c r="U350">
        <f t="shared" si="147"/>
        <v>1.3961992269455998</v>
      </c>
      <c r="V350">
        <f t="shared" si="148"/>
        <v>0.33825194952266668</v>
      </c>
      <c r="W350" s="4">
        <f t="shared" si="149"/>
        <v>1.0501846648215998</v>
      </c>
      <c r="X350" s="4">
        <f t="shared" si="150"/>
        <v>-7.7626126013333185E-3</v>
      </c>
      <c r="Y350">
        <v>301.10000000000002</v>
      </c>
      <c r="Z350">
        <f t="shared" si="151"/>
        <v>0.41251577706500009</v>
      </c>
      <c r="AA350">
        <f t="shared" si="152"/>
        <v>1.6645374850859997</v>
      </c>
      <c r="AB350">
        <f t="shared" si="153"/>
        <v>0.40326125277666669</v>
      </c>
      <c r="AC350" s="4">
        <f t="shared" si="154"/>
        <v>1.2520217080209997</v>
      </c>
      <c r="AD350" s="4">
        <f t="shared" si="155"/>
        <v>-9.2545242883333989E-3</v>
      </c>
      <c r="AE350">
        <v>265.10000000000002</v>
      </c>
      <c r="AF350">
        <f t="shared" si="130"/>
        <v>0.36319472766500005</v>
      </c>
      <c r="AG350">
        <f t="shared" si="131"/>
        <v>1.465522707726</v>
      </c>
      <c r="AH350">
        <f t="shared" si="132"/>
        <v>0.35504668917666676</v>
      </c>
      <c r="AI350">
        <f t="shared" si="133"/>
        <v>1.102327980061</v>
      </c>
      <c r="AJ350" s="4">
        <f t="shared" si="134"/>
        <v>-8.1480384883332868E-3</v>
      </c>
    </row>
    <row r="351" spans="1:36" x14ac:dyDescent="0.3">
      <c r="A351" s="3">
        <v>45019</v>
      </c>
      <c r="B351">
        <v>4.85771</v>
      </c>
      <c r="C351">
        <v>4.8545099999999994</v>
      </c>
      <c r="D351">
        <v>4.84</v>
      </c>
      <c r="E351">
        <v>4.8104300000000002</v>
      </c>
      <c r="F351">
        <f t="shared" si="135"/>
        <v>4.82369</v>
      </c>
      <c r="G351">
        <v>261.76</v>
      </c>
      <c r="H351">
        <f t="shared" si="136"/>
        <v>0.35861883030400005</v>
      </c>
      <c r="I351">
        <f t="shared" si="137"/>
        <v>1.4486430026879997</v>
      </c>
      <c r="J351">
        <f t="shared" si="138"/>
        <v>0.35010361172266657</v>
      </c>
      <c r="K351" s="4">
        <f t="shared" si="139"/>
        <v>1.0900241723839996</v>
      </c>
      <c r="L351" s="4">
        <f t="shared" si="140"/>
        <v>-8.5152185813334724E-3</v>
      </c>
      <c r="M351">
        <v>267.5</v>
      </c>
      <c r="N351">
        <f t="shared" si="141"/>
        <v>0.36648279762500002</v>
      </c>
      <c r="O351">
        <f t="shared" si="142"/>
        <v>1.4804095477499997</v>
      </c>
      <c r="P351">
        <f t="shared" si="143"/>
        <v>0.3577808532083333</v>
      </c>
      <c r="Q351" s="4">
        <f t="shared" si="144"/>
        <v>1.1139267501249996</v>
      </c>
      <c r="R351" s="4">
        <f t="shared" si="145"/>
        <v>-8.7019444166667181E-3</v>
      </c>
      <c r="S351">
        <v>256.26</v>
      </c>
      <c r="T351">
        <f t="shared" si="146"/>
        <v>0.35108366997900003</v>
      </c>
      <c r="U351">
        <f t="shared" si="147"/>
        <v>1.4182046755379998</v>
      </c>
      <c r="V351">
        <f t="shared" si="148"/>
        <v>0.34274736988099996</v>
      </c>
      <c r="W351" s="4">
        <f t="shared" si="149"/>
        <v>1.0671210055589997</v>
      </c>
      <c r="X351" s="4">
        <f t="shared" si="150"/>
        <v>-8.3363000980000712E-3</v>
      </c>
      <c r="Y351">
        <v>308.75</v>
      </c>
      <c r="Z351">
        <f t="shared" si="151"/>
        <v>0.4229965000625</v>
      </c>
      <c r="AA351">
        <f t="shared" si="152"/>
        <v>1.7086970013749996</v>
      </c>
      <c r="AB351">
        <f t="shared" si="153"/>
        <v>0.41295266702083328</v>
      </c>
      <c r="AC351" s="4">
        <f t="shared" si="154"/>
        <v>1.2857005013124996</v>
      </c>
      <c r="AD351" s="4">
        <f t="shared" si="155"/>
        <v>-1.0043833041666728E-2</v>
      </c>
      <c r="AE351">
        <v>272.75</v>
      </c>
      <c r="AF351">
        <f t="shared" si="130"/>
        <v>0.37367545066250002</v>
      </c>
      <c r="AG351">
        <f t="shared" si="131"/>
        <v>1.5094643145749997</v>
      </c>
      <c r="AH351">
        <f t="shared" si="132"/>
        <v>0.36480272042083328</v>
      </c>
      <c r="AI351">
        <f t="shared" si="133"/>
        <v>1.1357888639124998</v>
      </c>
      <c r="AJ351" s="4">
        <f t="shared" si="134"/>
        <v>-8.8727302416667375E-3</v>
      </c>
    </row>
    <row r="352" spans="1:36" x14ac:dyDescent="0.3">
      <c r="A352" s="3">
        <v>45020</v>
      </c>
      <c r="B352">
        <v>4.8711399999999996</v>
      </c>
      <c r="C352">
        <v>4.8717739999999994</v>
      </c>
      <c r="D352">
        <v>4.83</v>
      </c>
      <c r="E352">
        <v>4.8280500000000002</v>
      </c>
      <c r="F352">
        <f t="shared" si="135"/>
        <v>4.8289200000000001</v>
      </c>
      <c r="G352">
        <v>262.97000000000003</v>
      </c>
      <c r="H352">
        <f t="shared" si="136"/>
        <v>0.36097701685033334</v>
      </c>
      <c r="I352">
        <f t="shared" si="137"/>
        <v>1.4581995805314001</v>
      </c>
      <c r="J352">
        <f t="shared" si="138"/>
        <v>0.351994759326</v>
      </c>
      <c r="K352" s="4">
        <f t="shared" si="139"/>
        <v>1.0972225636810666</v>
      </c>
      <c r="L352" s="4">
        <f t="shared" si="140"/>
        <v>-8.982257524333348E-3</v>
      </c>
      <c r="M352">
        <v>265.95999999999998</v>
      </c>
      <c r="N352">
        <f t="shared" si="141"/>
        <v>0.36508136822266662</v>
      </c>
      <c r="O352">
        <f t="shared" si="142"/>
        <v>1.4747794822151996</v>
      </c>
      <c r="P352">
        <f t="shared" si="143"/>
        <v>0.35599698136799995</v>
      </c>
      <c r="Q352" s="4">
        <f t="shared" si="144"/>
        <v>1.109698113992533</v>
      </c>
      <c r="R352" s="4">
        <f t="shared" si="145"/>
        <v>-9.0843868546666706E-3</v>
      </c>
      <c r="S352">
        <v>252.67</v>
      </c>
      <c r="T352">
        <f t="shared" si="146"/>
        <v>0.34683828135366662</v>
      </c>
      <c r="U352">
        <f t="shared" si="147"/>
        <v>1.4010848690453999</v>
      </c>
      <c r="V352">
        <f t="shared" si="148"/>
        <v>0.33820784058599995</v>
      </c>
      <c r="W352" s="4">
        <f t="shared" si="149"/>
        <v>1.0542465876917333</v>
      </c>
      <c r="X352" s="4">
        <f t="shared" si="150"/>
        <v>-8.6304407676666695E-3</v>
      </c>
      <c r="Y352">
        <v>305.95999999999998</v>
      </c>
      <c r="Z352">
        <f t="shared" si="151"/>
        <v>0.41998907888933329</v>
      </c>
      <c r="AA352">
        <f t="shared" si="152"/>
        <v>1.6965841870151996</v>
      </c>
      <c r="AB352">
        <f t="shared" si="153"/>
        <v>0.4095384133679999</v>
      </c>
      <c r="AC352" s="4">
        <f t="shared" si="154"/>
        <v>1.2765951081258664</v>
      </c>
      <c r="AD352" s="4">
        <f t="shared" si="155"/>
        <v>-1.0450665521333391E-2</v>
      </c>
      <c r="AE352">
        <v>269.95999999999998</v>
      </c>
      <c r="AF352">
        <f t="shared" si="130"/>
        <v>0.3705721392893333</v>
      </c>
      <c r="AG352">
        <f t="shared" si="131"/>
        <v>1.4969599526951998</v>
      </c>
      <c r="AH352">
        <f t="shared" si="132"/>
        <v>0.36135112456799995</v>
      </c>
      <c r="AI352">
        <f t="shared" si="133"/>
        <v>1.1263878134058665</v>
      </c>
      <c r="AJ352" s="4">
        <f t="shared" si="134"/>
        <v>-9.2210147213333538E-3</v>
      </c>
    </row>
    <row r="353" spans="1:36" x14ac:dyDescent="0.3">
      <c r="A353" s="3">
        <v>45021</v>
      </c>
      <c r="B353">
        <v>4.8901399999999997</v>
      </c>
      <c r="C353">
        <v>4.8644579999999999</v>
      </c>
      <c r="D353">
        <v>4.8099999999999996</v>
      </c>
      <c r="E353">
        <v>4.8296299999999999</v>
      </c>
      <c r="F353">
        <f t="shared" si="135"/>
        <v>4.8208299999999999</v>
      </c>
      <c r="G353">
        <v>268.10000000000002</v>
      </c>
      <c r="H353">
        <f t="shared" si="136"/>
        <v>0.36902922091000001</v>
      </c>
      <c r="I353">
        <f t="shared" si="137"/>
        <v>1.4854103395740001</v>
      </c>
      <c r="J353">
        <f t="shared" si="138"/>
        <v>0.35843127706166666</v>
      </c>
      <c r="K353" s="4">
        <f t="shared" si="139"/>
        <v>1.116381118664</v>
      </c>
      <c r="L353" s="4">
        <f t="shared" si="140"/>
        <v>-1.0597943848333347E-2</v>
      </c>
      <c r="M353">
        <v>276.26</v>
      </c>
      <c r="N353">
        <f t="shared" si="141"/>
        <v>0.38026114348599999</v>
      </c>
      <c r="O353">
        <f t="shared" si="142"/>
        <v>1.5306208892604001</v>
      </c>
      <c r="P353">
        <f t="shared" si="143"/>
        <v>0.36934063633366665</v>
      </c>
      <c r="Q353" s="4">
        <f t="shared" si="144"/>
        <v>1.1503597457744001</v>
      </c>
      <c r="R353" s="4">
        <f t="shared" si="145"/>
        <v>-1.0920507152333336E-2</v>
      </c>
      <c r="S353">
        <v>258.35000000000002</v>
      </c>
      <c r="T353">
        <f t="shared" si="146"/>
        <v>0.35560872518499997</v>
      </c>
      <c r="U353">
        <f t="shared" si="147"/>
        <v>1.4313903813090003</v>
      </c>
      <c r="V353">
        <f t="shared" si="148"/>
        <v>0.34539619704916669</v>
      </c>
      <c r="W353" s="4">
        <f t="shared" si="149"/>
        <v>1.0757816561240003</v>
      </c>
      <c r="X353" s="4">
        <f t="shared" si="150"/>
        <v>-1.0212528135833288E-2</v>
      </c>
      <c r="Y353">
        <v>311.01</v>
      </c>
      <c r="Z353">
        <f t="shared" si="151"/>
        <v>0.42809316671099995</v>
      </c>
      <c r="AA353">
        <f t="shared" si="152"/>
        <v>1.7231535610254001</v>
      </c>
      <c r="AB353">
        <f t="shared" si="153"/>
        <v>0.41579899842949997</v>
      </c>
      <c r="AC353" s="4">
        <f t="shared" si="154"/>
        <v>1.2950603943144001</v>
      </c>
      <c r="AD353" s="4">
        <f t="shared" si="155"/>
        <v>-1.2294168281499984E-2</v>
      </c>
      <c r="AE353">
        <v>277.66000000000003</v>
      </c>
      <c r="AF353">
        <f t="shared" si="130"/>
        <v>0.38218818902599999</v>
      </c>
      <c r="AG353">
        <f t="shared" si="131"/>
        <v>1.5383776012164003</v>
      </c>
      <c r="AH353">
        <f t="shared" si="132"/>
        <v>0.37121234013033333</v>
      </c>
      <c r="AI353">
        <f t="shared" si="133"/>
        <v>1.1561894121904004</v>
      </c>
      <c r="AJ353" s="4">
        <f t="shared" si="134"/>
        <v>-1.0975848895666662E-2</v>
      </c>
    </row>
    <row r="354" spans="1:36" x14ac:dyDescent="0.3">
      <c r="A354" s="3">
        <v>45022</v>
      </c>
      <c r="B354">
        <v>4.90029</v>
      </c>
      <c r="C354">
        <v>4.8576779999999999</v>
      </c>
      <c r="D354">
        <v>4.8099999999999996</v>
      </c>
      <c r="E354">
        <v>4.8328899999999999</v>
      </c>
      <c r="F354">
        <f t="shared" si="135"/>
        <v>4.8226300000000002</v>
      </c>
      <c r="G354">
        <v>261.60000000000002</v>
      </c>
      <c r="H354">
        <f t="shared" si="136"/>
        <v>0.36060884636000007</v>
      </c>
      <c r="I354">
        <f t="shared" si="137"/>
        <v>1.4482796358240002</v>
      </c>
      <c r="J354">
        <f t="shared" si="138"/>
        <v>0.34983461492000001</v>
      </c>
      <c r="K354" s="4">
        <f t="shared" si="139"/>
        <v>1.0876707894640001</v>
      </c>
      <c r="L354" s="4">
        <f t="shared" si="140"/>
        <v>-1.0774231440000059E-2</v>
      </c>
      <c r="M354">
        <v>277.33</v>
      </c>
      <c r="N354">
        <f t="shared" si="141"/>
        <v>0.38229224526383332</v>
      </c>
      <c r="O354">
        <f t="shared" si="142"/>
        <v>1.5353646460361998</v>
      </c>
      <c r="P354">
        <f t="shared" si="143"/>
        <v>0.37087015961683328</v>
      </c>
      <c r="Q354" s="4">
        <f t="shared" si="144"/>
        <v>1.1530724007723665</v>
      </c>
      <c r="R354" s="4">
        <f t="shared" si="145"/>
        <v>-1.1422085647000035E-2</v>
      </c>
      <c r="S354">
        <v>252.3</v>
      </c>
      <c r="T354">
        <f t="shared" si="146"/>
        <v>0.34778903645500003</v>
      </c>
      <c r="U354">
        <f t="shared" si="147"/>
        <v>1.396792630422</v>
      </c>
      <c r="V354">
        <f t="shared" si="148"/>
        <v>0.337397833885</v>
      </c>
      <c r="W354" s="4">
        <f t="shared" si="149"/>
        <v>1.0490035939669999</v>
      </c>
      <c r="X354" s="4">
        <f t="shared" si="150"/>
        <v>-1.0391202570000035E-2</v>
      </c>
      <c r="Y354">
        <v>312.58</v>
      </c>
      <c r="Z354">
        <f t="shared" si="151"/>
        <v>0.43088346022633328</v>
      </c>
      <c r="AA354">
        <f t="shared" si="152"/>
        <v>1.7305170052212</v>
      </c>
      <c r="AB354">
        <f t="shared" si="153"/>
        <v>0.41800957160433333</v>
      </c>
      <c r="AC354" s="4">
        <f t="shared" si="154"/>
        <v>1.2996335449948666</v>
      </c>
      <c r="AD354" s="4">
        <f t="shared" si="155"/>
        <v>-1.2873888621999952E-2</v>
      </c>
      <c r="AE354">
        <v>277.33</v>
      </c>
      <c r="AF354">
        <f t="shared" si="130"/>
        <v>0.38229224526383332</v>
      </c>
      <c r="AG354">
        <f t="shared" si="131"/>
        <v>1.5353646460361998</v>
      </c>
      <c r="AH354">
        <f t="shared" si="132"/>
        <v>0.37087015961683328</v>
      </c>
      <c r="AI354">
        <f t="shared" si="133"/>
        <v>1.1530724007723665</v>
      </c>
      <c r="AJ354" s="4">
        <f t="shared" si="134"/>
        <v>-1.1422085647000035E-2</v>
      </c>
    </row>
    <row r="355" spans="1:36" x14ac:dyDescent="0.3">
      <c r="A355" s="3">
        <v>45027</v>
      </c>
      <c r="B355">
        <v>4.93729</v>
      </c>
      <c r="C355">
        <v>4.9163459999999999</v>
      </c>
      <c r="D355">
        <v>4.8</v>
      </c>
      <c r="E355">
        <v>4.8761700000000001</v>
      </c>
      <c r="F355">
        <f t="shared" si="135"/>
        <v>4.8420199999999998</v>
      </c>
      <c r="G355">
        <v>261.32</v>
      </c>
      <c r="H355">
        <f t="shared" si="136"/>
        <v>0.36214052685533327</v>
      </c>
      <c r="I355">
        <f t="shared" si="137"/>
        <v>1.4563880961336</v>
      </c>
      <c r="J355">
        <f t="shared" si="138"/>
        <v>0.35046512816933334</v>
      </c>
      <c r="K355" s="4">
        <f t="shared" si="139"/>
        <v>1.0942475692782667</v>
      </c>
      <c r="L355" s="4">
        <f t="shared" si="140"/>
        <v>-1.1675398685999927E-2</v>
      </c>
      <c r="M355">
        <v>281.02</v>
      </c>
      <c r="N355">
        <f t="shared" si="141"/>
        <v>0.38944103343366665</v>
      </c>
      <c r="O355">
        <f t="shared" si="142"/>
        <v>1.5661800963396</v>
      </c>
      <c r="P355">
        <f t="shared" si="143"/>
        <v>0.37688546731266659</v>
      </c>
      <c r="Q355" s="4">
        <f t="shared" si="144"/>
        <v>1.1767390629059333</v>
      </c>
      <c r="R355" s="4">
        <f t="shared" si="145"/>
        <v>-1.2555566121000061E-2</v>
      </c>
      <c r="S355">
        <v>250.07</v>
      </c>
      <c r="T355">
        <f t="shared" si="146"/>
        <v>0.34655013604283336</v>
      </c>
      <c r="U355">
        <f t="shared" si="147"/>
        <v>1.3936896188585999</v>
      </c>
      <c r="V355">
        <f t="shared" si="148"/>
        <v>0.33537737104433329</v>
      </c>
      <c r="W355" s="4">
        <f t="shared" si="149"/>
        <v>1.0471394828157665</v>
      </c>
      <c r="X355" s="4">
        <f t="shared" si="150"/>
        <v>-1.1172764998500062E-2</v>
      </c>
      <c r="Y355">
        <v>317.27</v>
      </c>
      <c r="Z355">
        <f t="shared" si="151"/>
        <v>0.43967673716283334</v>
      </c>
      <c r="AA355">
        <f t="shared" si="152"/>
        <v>1.7682085231145996</v>
      </c>
      <c r="AB355">
        <f t="shared" si="153"/>
        <v>0.42550157360433322</v>
      </c>
      <c r="AC355" s="4">
        <f t="shared" si="154"/>
        <v>1.3285317859517662</v>
      </c>
      <c r="AD355" s="4">
        <f t="shared" si="155"/>
        <v>-1.4175163558500126E-2</v>
      </c>
      <c r="AE355">
        <v>283.77</v>
      </c>
      <c r="AF355">
        <f t="shared" si="130"/>
        <v>0.39325201785449998</v>
      </c>
      <c r="AG355">
        <f t="shared" si="131"/>
        <v>1.5815063907845999</v>
      </c>
      <c r="AH355">
        <f t="shared" si="132"/>
        <v>0.38057358572099997</v>
      </c>
      <c r="AI355">
        <f t="shared" si="133"/>
        <v>1.1882543729300998</v>
      </c>
      <c r="AJ355" s="4">
        <f t="shared" si="134"/>
        <v>-1.2678432133500006E-2</v>
      </c>
    </row>
    <row r="356" spans="1:36" x14ac:dyDescent="0.3">
      <c r="A356" s="3">
        <v>45028</v>
      </c>
      <c r="B356">
        <v>4.9457100000000001</v>
      </c>
      <c r="C356">
        <v>4.9246500000000006</v>
      </c>
      <c r="D356">
        <v>4.8</v>
      </c>
      <c r="E356">
        <v>4.88117</v>
      </c>
      <c r="F356">
        <f t="shared" si="135"/>
        <v>4.8447800000000001</v>
      </c>
      <c r="G356">
        <v>264.26</v>
      </c>
      <c r="H356">
        <f t="shared" si="136"/>
        <v>0.36665612104566658</v>
      </c>
      <c r="I356">
        <f t="shared" si="137"/>
        <v>1.47415577967</v>
      </c>
      <c r="J356">
        <f t="shared" si="138"/>
        <v>0.35455271795533327</v>
      </c>
      <c r="K356" s="4">
        <f t="shared" si="139"/>
        <v>1.1074996586243335</v>
      </c>
      <c r="L356" s="4">
        <f t="shared" si="140"/>
        <v>-1.2103403090333309E-2</v>
      </c>
      <c r="M356">
        <v>279.77</v>
      </c>
      <c r="N356">
        <f t="shared" si="141"/>
        <v>0.38817597436216661</v>
      </c>
      <c r="O356">
        <f t="shared" si="142"/>
        <v>1.560677221215</v>
      </c>
      <c r="P356">
        <f t="shared" si="143"/>
        <v>0.37536219595233328</v>
      </c>
      <c r="Q356" s="4">
        <f t="shared" si="144"/>
        <v>1.1725012468528333</v>
      </c>
      <c r="R356" s="4">
        <f t="shared" si="145"/>
        <v>-1.2813778409833332E-2</v>
      </c>
      <c r="S356">
        <v>252.56</v>
      </c>
      <c r="T356">
        <f t="shared" si="146"/>
        <v>0.35042257599066662</v>
      </c>
      <c r="U356">
        <f t="shared" si="147"/>
        <v>1.40888815452</v>
      </c>
      <c r="V356">
        <f t="shared" si="148"/>
        <v>0.33885504596533333</v>
      </c>
      <c r="W356" s="4">
        <f t="shared" si="149"/>
        <v>1.0584655785293333</v>
      </c>
      <c r="X356" s="4">
        <f t="shared" si="150"/>
        <v>-1.1567530025333284E-2</v>
      </c>
      <c r="Y356">
        <v>313.77</v>
      </c>
      <c r="Z356">
        <f t="shared" si="151"/>
        <v>0.43535037879549993</v>
      </c>
      <c r="AA356">
        <f t="shared" si="152"/>
        <v>1.7503438242150002</v>
      </c>
      <c r="AB356">
        <f t="shared" si="153"/>
        <v>0.42097936241900002</v>
      </c>
      <c r="AC356" s="4">
        <f t="shared" si="154"/>
        <v>1.3149934454195003</v>
      </c>
      <c r="AD356" s="4">
        <f t="shared" si="155"/>
        <v>-1.4371016376499901E-2</v>
      </c>
      <c r="AE356">
        <v>280.27</v>
      </c>
      <c r="AF356">
        <f t="shared" si="130"/>
        <v>0.38886971560383332</v>
      </c>
      <c r="AG356">
        <f t="shared" si="131"/>
        <v>1.5634664359650001</v>
      </c>
      <c r="AH356">
        <f t="shared" si="132"/>
        <v>0.37603303663566667</v>
      </c>
      <c r="AI356">
        <f t="shared" si="133"/>
        <v>1.1745967203611669</v>
      </c>
      <c r="AJ356" s="4">
        <f t="shared" si="134"/>
        <v>-1.2836678968166648E-2</v>
      </c>
    </row>
    <row r="357" spans="1:36" x14ac:dyDescent="0.3">
      <c r="A357" s="3">
        <v>45029</v>
      </c>
      <c r="B357">
        <v>4.9477099999999998</v>
      </c>
      <c r="C357">
        <v>4.9282399999999997</v>
      </c>
      <c r="D357">
        <v>4.8</v>
      </c>
      <c r="E357">
        <v>4.8895200000000001</v>
      </c>
      <c r="F357">
        <f t="shared" si="135"/>
        <v>4.8493899999999996</v>
      </c>
      <c r="G357">
        <v>260.02999999999997</v>
      </c>
      <c r="H357">
        <f t="shared" si="136"/>
        <v>0.36089021537449995</v>
      </c>
      <c r="I357">
        <f t="shared" si="137"/>
        <v>1.4511471327360002</v>
      </c>
      <c r="J357">
        <f t="shared" si="138"/>
        <v>0.34911515553716654</v>
      </c>
      <c r="K357" s="4">
        <f t="shared" si="139"/>
        <v>1.0902569173615002</v>
      </c>
      <c r="L357" s="4">
        <f t="shared" si="140"/>
        <v>-1.1775059837333401E-2</v>
      </c>
      <c r="M357">
        <v>274.92</v>
      </c>
      <c r="N357">
        <f t="shared" si="141"/>
        <v>0.38155573591800002</v>
      </c>
      <c r="O357">
        <f t="shared" si="142"/>
        <v>1.5342436247040003</v>
      </c>
      <c r="P357">
        <f t="shared" si="143"/>
        <v>0.36910640526199995</v>
      </c>
      <c r="Q357" s="4">
        <f t="shared" si="144"/>
        <v>1.1526878887860004</v>
      </c>
      <c r="R357" s="4">
        <f t="shared" si="145"/>
        <v>-1.2449330656000068E-2</v>
      </c>
      <c r="S357">
        <v>243.53</v>
      </c>
      <c r="T357">
        <f t="shared" si="146"/>
        <v>0.33799020939949997</v>
      </c>
      <c r="U357">
        <f t="shared" si="147"/>
        <v>1.3590657279360001</v>
      </c>
      <c r="V357">
        <f t="shared" si="148"/>
        <v>0.32696232676216663</v>
      </c>
      <c r="W357" s="4">
        <f t="shared" si="149"/>
        <v>1.0210755185365001</v>
      </c>
      <c r="X357" s="4">
        <f t="shared" si="150"/>
        <v>-1.1027882637333342E-2</v>
      </c>
      <c r="Y357">
        <v>311.17</v>
      </c>
      <c r="Z357">
        <f t="shared" si="151"/>
        <v>0.43186635510549998</v>
      </c>
      <c r="AA357">
        <f t="shared" si="152"/>
        <v>1.7365436807040002</v>
      </c>
      <c r="AB357">
        <f t="shared" si="153"/>
        <v>0.41777549878283332</v>
      </c>
      <c r="AC357" s="4">
        <f t="shared" si="154"/>
        <v>1.3046773255985002</v>
      </c>
      <c r="AD357" s="4">
        <f t="shared" si="155"/>
        <v>-1.4090856322666656E-2</v>
      </c>
      <c r="AE357">
        <v>277.67</v>
      </c>
      <c r="AF357">
        <f t="shared" si="130"/>
        <v>0.38537240358050001</v>
      </c>
      <c r="AG357">
        <f t="shared" si="131"/>
        <v>1.5495905255040003</v>
      </c>
      <c r="AH357">
        <f t="shared" si="132"/>
        <v>0.37279854339116664</v>
      </c>
      <c r="AI357">
        <f t="shared" si="133"/>
        <v>1.1642181219235004</v>
      </c>
      <c r="AJ357" s="4">
        <f t="shared" si="134"/>
        <v>-1.2573860189333375E-2</v>
      </c>
    </row>
    <row r="358" spans="1:36" x14ac:dyDescent="0.3">
      <c r="A358" s="3">
        <v>45030</v>
      </c>
      <c r="B358">
        <v>4.9594300000000002</v>
      </c>
      <c r="C358">
        <v>4.9285880000000004</v>
      </c>
      <c r="D358">
        <v>4.8</v>
      </c>
      <c r="E358">
        <v>4.8930600000000002</v>
      </c>
      <c r="F358">
        <f t="shared" si="135"/>
        <v>4.8513400000000004</v>
      </c>
      <c r="G358">
        <v>257.02</v>
      </c>
      <c r="H358">
        <f t="shared" si="136"/>
        <v>0.3573101335556666</v>
      </c>
      <c r="I358">
        <f t="shared" si="137"/>
        <v>1.4344056012888</v>
      </c>
      <c r="J358">
        <f t="shared" si="138"/>
        <v>0.34517334501533331</v>
      </c>
      <c r="K358" s="4">
        <f t="shared" si="139"/>
        <v>1.0770954677331335</v>
      </c>
      <c r="L358" s="4">
        <f t="shared" si="140"/>
        <v>-1.2136788540333288E-2</v>
      </c>
      <c r="M358">
        <v>275.58999999999997</v>
      </c>
      <c r="N358">
        <f t="shared" si="141"/>
        <v>0.38312621471716662</v>
      </c>
      <c r="O358">
        <f t="shared" si="142"/>
        <v>1.5380431081596</v>
      </c>
      <c r="P358">
        <f t="shared" si="143"/>
        <v>0.37011252880233331</v>
      </c>
      <c r="Q358" s="4">
        <f t="shared" si="144"/>
        <v>1.1549168934424334</v>
      </c>
      <c r="R358" s="4">
        <f t="shared" si="145"/>
        <v>-1.3013685914833317E-2</v>
      </c>
      <c r="S358">
        <v>237.67</v>
      </c>
      <c r="T358">
        <f t="shared" si="146"/>
        <v>0.33040969357316663</v>
      </c>
      <c r="U358">
        <f t="shared" si="147"/>
        <v>1.3264149842748001</v>
      </c>
      <c r="V358">
        <f t="shared" si="148"/>
        <v>0.31918663493033334</v>
      </c>
      <c r="W358" s="4">
        <f t="shared" si="149"/>
        <v>0.99600529070163346</v>
      </c>
      <c r="X358" s="4">
        <f t="shared" si="150"/>
        <v>-1.1223058642833295E-2</v>
      </c>
      <c r="Y358">
        <v>313.33999999999997</v>
      </c>
      <c r="Z358">
        <f t="shared" si="151"/>
        <v>0.43560640124633326</v>
      </c>
      <c r="AA358">
        <f t="shared" si="152"/>
        <v>1.7487224772696002</v>
      </c>
      <c r="AB358">
        <f t="shared" si="153"/>
        <v>0.42081011566066667</v>
      </c>
      <c r="AC358" s="4">
        <f t="shared" si="154"/>
        <v>1.313116076023267</v>
      </c>
      <c r="AD358" s="4">
        <f t="shared" si="155"/>
        <v>-1.4796285585666591E-2</v>
      </c>
      <c r="AE358">
        <v>279.83999999999997</v>
      </c>
      <c r="AF358">
        <f t="shared" si="130"/>
        <v>0.38903458008799996</v>
      </c>
      <c r="AG358">
        <f t="shared" si="131"/>
        <v>1.5617619775296001</v>
      </c>
      <c r="AH358">
        <f t="shared" si="132"/>
        <v>0.37582020414400003</v>
      </c>
      <c r="AI358">
        <f t="shared" si="133"/>
        <v>1.1727273974416002</v>
      </c>
      <c r="AJ358" s="4">
        <f t="shared" si="134"/>
        <v>-1.3214375943999934E-2</v>
      </c>
    </row>
    <row r="359" spans="1:36" x14ac:dyDescent="0.3">
      <c r="A359" s="3">
        <v>45033</v>
      </c>
      <c r="B359">
        <v>4.9512900000000002</v>
      </c>
      <c r="C359">
        <v>4.9616099999999994</v>
      </c>
      <c r="D359">
        <v>4.8</v>
      </c>
      <c r="E359">
        <v>4.9174499999999997</v>
      </c>
      <c r="F359">
        <f t="shared" si="135"/>
        <v>4.8647999999999998</v>
      </c>
      <c r="G359">
        <v>254.97</v>
      </c>
      <c r="H359">
        <f t="shared" si="136"/>
        <v>0.35404858407449996</v>
      </c>
      <c r="I359">
        <f t="shared" si="137"/>
        <v>1.428269095071</v>
      </c>
      <c r="J359">
        <f t="shared" si="138"/>
        <v>0.34310089043999997</v>
      </c>
      <c r="K359" s="4">
        <f t="shared" si="139"/>
        <v>1.0742205109965</v>
      </c>
      <c r="L359" s="4">
        <f t="shared" si="140"/>
        <v>-1.0947693634499989E-2</v>
      </c>
      <c r="M359">
        <v>267.64999999999998</v>
      </c>
      <c r="N359">
        <f t="shared" si="141"/>
        <v>0.37165589491916662</v>
      </c>
      <c r="O359">
        <f t="shared" si="142"/>
        <v>1.4992988323949998</v>
      </c>
      <c r="P359">
        <f t="shared" si="143"/>
        <v>0.36016375779999993</v>
      </c>
      <c r="Q359" s="4">
        <f t="shared" si="144"/>
        <v>1.1276429374758332</v>
      </c>
      <c r="R359" s="4">
        <f t="shared" si="145"/>
        <v>-1.149213711916669E-2</v>
      </c>
      <c r="S359">
        <v>235.47</v>
      </c>
      <c r="T359">
        <f t="shared" si="146"/>
        <v>0.3269710949995</v>
      </c>
      <c r="U359">
        <f t="shared" si="147"/>
        <v>1.3190356662210001</v>
      </c>
      <c r="V359">
        <f t="shared" si="148"/>
        <v>0.31686067643999993</v>
      </c>
      <c r="W359" s="4">
        <f t="shared" si="149"/>
        <v>0.99206457122150016</v>
      </c>
      <c r="X359" s="4">
        <f t="shared" si="150"/>
        <v>-1.0110418559500067E-2</v>
      </c>
      <c r="Y359">
        <v>306.14999999999998</v>
      </c>
      <c r="Z359">
        <f t="shared" si="151"/>
        <v>0.42511657847749995</v>
      </c>
      <c r="AA359">
        <f t="shared" si="152"/>
        <v>1.7149648329449998</v>
      </c>
      <c r="AB359">
        <f t="shared" si="153"/>
        <v>0.41197135979999994</v>
      </c>
      <c r="AC359" s="4">
        <f t="shared" si="154"/>
        <v>1.2898482544674998</v>
      </c>
      <c r="AD359" s="4">
        <f t="shared" si="155"/>
        <v>-1.3145218677500015E-2</v>
      </c>
      <c r="AE359">
        <v>272.64999999999998</v>
      </c>
      <c r="AF359">
        <f t="shared" si="130"/>
        <v>0.37859884083583328</v>
      </c>
      <c r="AG359">
        <f t="shared" si="131"/>
        <v>1.5273074038949996</v>
      </c>
      <c r="AH359">
        <f t="shared" si="132"/>
        <v>0.36689201779999991</v>
      </c>
      <c r="AI359">
        <f t="shared" si="133"/>
        <v>1.1487085630591665</v>
      </c>
      <c r="AJ359" s="4">
        <f t="shared" si="134"/>
        <v>-1.1706823035833369E-2</v>
      </c>
    </row>
    <row r="360" spans="1:36" x14ac:dyDescent="0.3">
      <c r="A360" s="3">
        <v>45034</v>
      </c>
      <c r="B360">
        <v>4.9527099999999997</v>
      </c>
      <c r="C360">
        <v>4.9824200000000003</v>
      </c>
      <c r="D360">
        <v>4.8</v>
      </c>
      <c r="E360">
        <v>4.9383999999999997</v>
      </c>
      <c r="F360">
        <f t="shared" si="135"/>
        <v>4.87636</v>
      </c>
      <c r="G360">
        <v>252.99</v>
      </c>
      <c r="H360">
        <f t="shared" si="136"/>
        <v>0.35137042790849998</v>
      </c>
      <c r="I360">
        <f t="shared" si="137"/>
        <v>1.4204944755540001</v>
      </c>
      <c r="J360">
        <f t="shared" si="138"/>
        <v>0.34101653808599997</v>
      </c>
      <c r="K360" s="4">
        <f t="shared" si="139"/>
        <v>1.0691240476455002</v>
      </c>
      <c r="L360" s="4">
        <f t="shared" si="140"/>
        <v>-1.0353889822500018E-2</v>
      </c>
      <c r="M360">
        <v>264.58999999999997</v>
      </c>
      <c r="N360">
        <f t="shared" si="141"/>
        <v>0.36748132938183325</v>
      </c>
      <c r="O360">
        <f t="shared" si="142"/>
        <v>1.4856264409139999</v>
      </c>
      <c r="P360">
        <f t="shared" si="143"/>
        <v>0.35665269699266661</v>
      </c>
      <c r="Q360" s="4">
        <f t="shared" si="144"/>
        <v>1.1181451115321666</v>
      </c>
      <c r="R360" s="4">
        <f t="shared" si="145"/>
        <v>-1.0828632389166648E-2</v>
      </c>
      <c r="S360">
        <v>233.49</v>
      </c>
      <c r="T360">
        <f t="shared" si="146"/>
        <v>0.32428744698349998</v>
      </c>
      <c r="U360">
        <f t="shared" si="147"/>
        <v>1.311005395854</v>
      </c>
      <c r="V360">
        <f t="shared" si="148"/>
        <v>0.31473161578600001</v>
      </c>
      <c r="W360" s="4">
        <f t="shared" si="149"/>
        <v>0.98671794887050002</v>
      </c>
      <c r="X360" s="4">
        <f t="shared" si="150"/>
        <v>-9.5558311974999754E-3</v>
      </c>
      <c r="Y360">
        <v>302.33999999999997</v>
      </c>
      <c r="Z360">
        <f t="shared" si="151"/>
        <v>0.41991120271099991</v>
      </c>
      <c r="AA360">
        <f t="shared" si="152"/>
        <v>1.6975860695639999</v>
      </c>
      <c r="AB360">
        <f t="shared" si="153"/>
        <v>0.40753761067599992</v>
      </c>
      <c r="AC360" s="4">
        <f t="shared" si="154"/>
        <v>1.277674866853</v>
      </c>
      <c r="AD360" s="4">
        <f t="shared" si="155"/>
        <v>-1.2373592034999992E-2</v>
      </c>
      <c r="AE360">
        <v>268.83999999999997</v>
      </c>
      <c r="AF360">
        <f t="shared" si="130"/>
        <v>0.3733840303526666</v>
      </c>
      <c r="AG360">
        <f t="shared" si="131"/>
        <v>1.509489445464</v>
      </c>
      <c r="AH360">
        <f t="shared" si="132"/>
        <v>0.36238146210933331</v>
      </c>
      <c r="AI360">
        <f t="shared" si="133"/>
        <v>1.1361054151113334</v>
      </c>
      <c r="AJ360" s="4">
        <f t="shared" si="134"/>
        <v>-1.1002568243333288E-2</v>
      </c>
    </row>
    <row r="361" spans="1:36" x14ac:dyDescent="0.3">
      <c r="A361" s="3">
        <v>45035</v>
      </c>
      <c r="B361">
        <v>4.9822899999999999</v>
      </c>
      <c r="C361">
        <v>4.9897760000000009</v>
      </c>
      <c r="D361">
        <v>4.8</v>
      </c>
      <c r="E361">
        <v>4.9459600000000004</v>
      </c>
      <c r="F361">
        <f t="shared" si="135"/>
        <v>4.8805300000000003</v>
      </c>
      <c r="G361">
        <v>248.52</v>
      </c>
      <c r="H361">
        <f t="shared" si="136"/>
        <v>0.34662016764199999</v>
      </c>
      <c r="I361">
        <f t="shared" si="137"/>
        <v>1.3965479208576002</v>
      </c>
      <c r="J361">
        <f t="shared" si="138"/>
        <v>0.33519676359400002</v>
      </c>
      <c r="K361" s="4">
        <f t="shared" si="139"/>
        <v>1.0499277532156002</v>
      </c>
      <c r="L361" s="4">
        <f t="shared" si="140"/>
        <v>-1.1423404047999963E-2</v>
      </c>
      <c r="M361">
        <v>252.7</v>
      </c>
      <c r="N361">
        <f t="shared" si="141"/>
        <v>0.35245017046166666</v>
      </c>
      <c r="O361">
        <f t="shared" si="142"/>
        <v>1.420037258976</v>
      </c>
      <c r="P361">
        <f t="shared" si="143"/>
        <v>0.34083462964833333</v>
      </c>
      <c r="Q361" s="4">
        <f t="shared" si="144"/>
        <v>1.0675870885143333</v>
      </c>
      <c r="R361" s="4">
        <f t="shared" si="145"/>
        <v>-1.1615540813333325E-2</v>
      </c>
      <c r="S361">
        <v>229.77</v>
      </c>
      <c r="T361">
        <f t="shared" si="146"/>
        <v>0.32046883920450003</v>
      </c>
      <c r="U361">
        <f t="shared" si="147"/>
        <v>1.2911830668576001</v>
      </c>
      <c r="V361">
        <f t="shared" si="148"/>
        <v>0.30990729265650002</v>
      </c>
      <c r="W361" s="4">
        <f t="shared" si="149"/>
        <v>0.9707142276531</v>
      </c>
      <c r="X361" s="4">
        <f t="shared" si="150"/>
        <v>-1.0561546548000011E-2</v>
      </c>
      <c r="Y361">
        <v>290.55</v>
      </c>
      <c r="Z361">
        <f t="shared" si="151"/>
        <v>0.40524098546750004</v>
      </c>
      <c r="AA361">
        <f t="shared" si="152"/>
        <v>1.6327337775840001</v>
      </c>
      <c r="AB361">
        <f t="shared" si="153"/>
        <v>0.39188564164750006</v>
      </c>
      <c r="AC361" s="4">
        <f t="shared" si="154"/>
        <v>1.2274927921165</v>
      </c>
      <c r="AD361" s="4">
        <f t="shared" si="155"/>
        <v>-1.3355343819999976E-2</v>
      </c>
      <c r="AE361">
        <v>257.05</v>
      </c>
      <c r="AF361">
        <f t="shared" si="130"/>
        <v>0.35851727865916672</v>
      </c>
      <c r="AG361">
        <f t="shared" si="131"/>
        <v>1.4444819051040001</v>
      </c>
      <c r="AH361">
        <f t="shared" si="132"/>
        <v>0.34670178690583342</v>
      </c>
      <c r="AI361">
        <f t="shared" si="133"/>
        <v>1.0859646264448335</v>
      </c>
      <c r="AJ361" s="4">
        <f t="shared" si="134"/>
        <v>-1.1815491753333296E-2</v>
      </c>
    </row>
    <row r="362" spans="1:36" x14ac:dyDescent="0.3">
      <c r="A362" s="3">
        <v>45036</v>
      </c>
      <c r="B362">
        <v>5.01</v>
      </c>
      <c r="C362">
        <v>5.0068200000000003</v>
      </c>
      <c r="D362">
        <v>4.8</v>
      </c>
      <c r="E362">
        <v>4.9642999999999997</v>
      </c>
      <c r="F362">
        <f t="shared" si="135"/>
        <v>4.8906499999999999</v>
      </c>
      <c r="G362">
        <v>242.19</v>
      </c>
      <c r="H362">
        <f t="shared" si="136"/>
        <v>0.33912251099999996</v>
      </c>
      <c r="I362">
        <f t="shared" si="137"/>
        <v>1.363577314554</v>
      </c>
      <c r="J362">
        <f t="shared" si="138"/>
        <v>0.32714514582749998</v>
      </c>
      <c r="K362" s="4">
        <f t="shared" si="139"/>
        <v>1.024454803554</v>
      </c>
      <c r="L362" s="4">
        <f t="shared" si="140"/>
        <v>-1.1977365172499976E-2</v>
      </c>
      <c r="M362">
        <v>247.14</v>
      </c>
      <c r="N362">
        <f t="shared" si="141"/>
        <v>0.34605366599999998</v>
      </c>
      <c r="O362">
        <f t="shared" si="142"/>
        <v>1.391446787724</v>
      </c>
      <c r="P362">
        <f t="shared" si="143"/>
        <v>0.33383150146499996</v>
      </c>
      <c r="Q362" s="4">
        <f t="shared" si="144"/>
        <v>1.045393121724</v>
      </c>
      <c r="R362" s="4">
        <f t="shared" si="145"/>
        <v>-1.2222164535000024E-2</v>
      </c>
      <c r="S362">
        <v>224.49</v>
      </c>
      <c r="T362">
        <f t="shared" si="146"/>
        <v>0.314338381</v>
      </c>
      <c r="U362">
        <f t="shared" si="147"/>
        <v>1.2639228347339999</v>
      </c>
      <c r="V362">
        <f t="shared" si="148"/>
        <v>0.30323635900250001</v>
      </c>
      <c r="W362" s="4">
        <f t="shared" si="149"/>
        <v>0.94958445373399991</v>
      </c>
      <c r="X362" s="4">
        <f t="shared" si="150"/>
        <v>-1.1102021997499989E-2</v>
      </c>
      <c r="Y362">
        <v>282.89</v>
      </c>
      <c r="Z362">
        <f t="shared" si="151"/>
        <v>0.3961120076666666</v>
      </c>
      <c r="AA362">
        <f t="shared" si="152"/>
        <v>1.592726316174</v>
      </c>
      <c r="AB362">
        <f t="shared" si="153"/>
        <v>0.3821218477358333</v>
      </c>
      <c r="AC362" s="4">
        <f t="shared" si="154"/>
        <v>1.1966143085073333</v>
      </c>
      <c r="AD362" s="4">
        <f t="shared" si="155"/>
        <v>-1.3990159930833301E-2</v>
      </c>
      <c r="AE362">
        <v>249.39</v>
      </c>
      <c r="AF362">
        <f t="shared" si="130"/>
        <v>0.34920419099999994</v>
      </c>
      <c r="AG362">
        <f t="shared" si="131"/>
        <v>1.4041147300739998</v>
      </c>
      <c r="AH362">
        <f t="shared" si="132"/>
        <v>0.3368707540275</v>
      </c>
      <c r="AI362">
        <f t="shared" si="133"/>
        <v>1.0549105390739999</v>
      </c>
      <c r="AJ362" s="4">
        <f t="shared" si="134"/>
        <v>-1.2333436972499945E-2</v>
      </c>
    </row>
    <row r="363" spans="1:36" x14ac:dyDescent="0.3">
      <c r="A363" s="3">
        <v>45037</v>
      </c>
      <c r="B363">
        <v>5.0204300000000002</v>
      </c>
      <c r="C363">
        <v>5.0094120000000002</v>
      </c>
      <c r="D363">
        <v>4.8</v>
      </c>
      <c r="E363">
        <v>4.9705199999999996</v>
      </c>
      <c r="F363">
        <f t="shared" si="135"/>
        <v>4.8940799999999998</v>
      </c>
      <c r="G363">
        <v>242.01</v>
      </c>
      <c r="H363">
        <f t="shared" si="136"/>
        <v>0.33937109491949996</v>
      </c>
      <c r="I363">
        <f t="shared" si="137"/>
        <v>1.3629590718155999</v>
      </c>
      <c r="J363">
        <f t="shared" si="138"/>
        <v>0.327066640992</v>
      </c>
      <c r="K363" s="4">
        <f t="shared" si="139"/>
        <v>1.0235879768961</v>
      </c>
      <c r="L363" s="4">
        <f t="shared" si="140"/>
        <v>-1.2304453927499959E-2</v>
      </c>
      <c r="M363">
        <v>245.16</v>
      </c>
      <c r="N363">
        <f t="shared" si="141"/>
        <v>0.34378834606199998</v>
      </c>
      <c r="O363">
        <f t="shared" si="142"/>
        <v>1.3806993349296002</v>
      </c>
      <c r="P363">
        <f t="shared" si="143"/>
        <v>0.33132373747199995</v>
      </c>
      <c r="Q363" s="4">
        <f t="shared" si="144"/>
        <v>1.0369109888676002</v>
      </c>
      <c r="R363" s="4">
        <f t="shared" si="145"/>
        <v>-1.2464608590000037E-2</v>
      </c>
      <c r="S363">
        <v>222.92</v>
      </c>
      <c r="T363">
        <f t="shared" si="146"/>
        <v>0.31260115069399996</v>
      </c>
      <c r="U363">
        <f t="shared" si="147"/>
        <v>1.2554474455152</v>
      </c>
      <c r="V363">
        <f t="shared" si="148"/>
        <v>0.30126728486399995</v>
      </c>
      <c r="W363" s="4">
        <f t="shared" si="149"/>
        <v>0.94284629482120008</v>
      </c>
      <c r="X363" s="4">
        <f t="shared" si="150"/>
        <v>-1.1333865830000012E-2</v>
      </c>
      <c r="Y363">
        <v>284.66000000000003</v>
      </c>
      <c r="Z363">
        <f t="shared" si="151"/>
        <v>0.39917927308700002</v>
      </c>
      <c r="AA363">
        <f t="shared" si="152"/>
        <v>1.6031566025496002</v>
      </c>
      <c r="AB363">
        <f t="shared" si="153"/>
        <v>0.38470637587200007</v>
      </c>
      <c r="AC363" s="4">
        <f t="shared" si="154"/>
        <v>1.2039773294626002</v>
      </c>
      <c r="AD363" s="4">
        <f t="shared" si="155"/>
        <v>-1.4472897214999947E-2</v>
      </c>
      <c r="AE363">
        <v>251.16</v>
      </c>
      <c r="AF363">
        <f t="shared" si="130"/>
        <v>0.35220215776199998</v>
      </c>
      <c r="AG363">
        <f t="shared" si="131"/>
        <v>1.4144903122896002</v>
      </c>
      <c r="AH363">
        <f t="shared" si="132"/>
        <v>0.33943249267199999</v>
      </c>
      <c r="AI363">
        <f t="shared" si="133"/>
        <v>1.0622881545276002</v>
      </c>
      <c r="AJ363" s="4">
        <f t="shared" si="134"/>
        <v>-1.2769665089999993E-2</v>
      </c>
    </row>
    <row r="364" spans="1:36" x14ac:dyDescent="0.3">
      <c r="A364" s="3">
        <v>45040</v>
      </c>
      <c r="B364">
        <v>5.01614</v>
      </c>
      <c r="C364">
        <v>5.0136760000000002</v>
      </c>
      <c r="D364">
        <v>4.8</v>
      </c>
      <c r="E364">
        <v>4.9774399999999996</v>
      </c>
      <c r="F364">
        <f t="shared" si="135"/>
        <v>4.8978999999999999</v>
      </c>
      <c r="G364">
        <v>246.51</v>
      </c>
      <c r="H364">
        <f t="shared" si="136"/>
        <v>0.34547171066099996</v>
      </c>
      <c r="I364">
        <f t="shared" si="137"/>
        <v>1.3889645095787999</v>
      </c>
      <c r="J364">
        <f t="shared" si="138"/>
        <v>0.33333497158499997</v>
      </c>
      <c r="K364" s="4">
        <f t="shared" si="139"/>
        <v>1.0434927989178</v>
      </c>
      <c r="L364" s="4">
        <f t="shared" si="140"/>
        <v>-1.2136739075999992E-2</v>
      </c>
      <c r="M364">
        <v>246.25</v>
      </c>
      <c r="N364">
        <f t="shared" si="141"/>
        <v>0.34510733337499999</v>
      </c>
      <c r="O364">
        <f t="shared" si="142"/>
        <v>1.3874995354499999</v>
      </c>
      <c r="P364">
        <f t="shared" si="143"/>
        <v>0.33298339520833331</v>
      </c>
      <c r="Q364" s="4">
        <f t="shared" si="144"/>
        <v>1.0423922020749998</v>
      </c>
      <c r="R364" s="4">
        <f t="shared" si="145"/>
        <v>-1.2123938166666681E-2</v>
      </c>
      <c r="S364">
        <v>227.26</v>
      </c>
      <c r="T364">
        <f t="shared" si="146"/>
        <v>0.31849377698599995</v>
      </c>
      <c r="U364">
        <f t="shared" si="147"/>
        <v>1.2805000788887999</v>
      </c>
      <c r="V364">
        <f t="shared" si="148"/>
        <v>0.30730479754333329</v>
      </c>
      <c r="W364" s="4">
        <f t="shared" si="149"/>
        <v>0.96200630190280001</v>
      </c>
      <c r="X364" s="4">
        <f t="shared" si="150"/>
        <v>-1.1188979442666669E-2</v>
      </c>
      <c r="Y364">
        <v>286.05</v>
      </c>
      <c r="Z364">
        <f t="shared" si="151"/>
        <v>0.40088508715500004</v>
      </c>
      <c r="AA364">
        <f t="shared" si="152"/>
        <v>1.6117532674740001</v>
      </c>
      <c r="AB364">
        <f t="shared" si="153"/>
        <v>0.38680162517499994</v>
      </c>
      <c r="AC364" s="4">
        <f t="shared" si="154"/>
        <v>1.210868180319</v>
      </c>
      <c r="AD364" s="4">
        <f t="shared" si="155"/>
        <v>-1.40834619800001E-2</v>
      </c>
      <c r="AE364">
        <v>252.55</v>
      </c>
      <c r="AF364">
        <f t="shared" si="130"/>
        <v>0.353936475305</v>
      </c>
      <c r="AG364">
        <f t="shared" si="131"/>
        <v>1.4229969854940001</v>
      </c>
      <c r="AH364">
        <f t="shared" si="132"/>
        <v>0.34150236125833328</v>
      </c>
      <c r="AI364">
        <f t="shared" si="133"/>
        <v>1.0690605101890001</v>
      </c>
      <c r="AJ364" s="4">
        <f t="shared" si="134"/>
        <v>-1.2434114046666722E-2</v>
      </c>
    </row>
    <row r="365" spans="1:36" x14ac:dyDescent="0.3">
      <c r="A365" s="3">
        <v>45041</v>
      </c>
      <c r="B365">
        <v>5.0177100000000001</v>
      </c>
      <c r="C365">
        <v>5.0293960000000002</v>
      </c>
      <c r="D365">
        <v>4.8</v>
      </c>
      <c r="E365">
        <v>4.99648</v>
      </c>
      <c r="F365">
        <f t="shared" si="135"/>
        <v>4.9084000000000003</v>
      </c>
      <c r="G365">
        <v>239.02</v>
      </c>
      <c r="H365">
        <f t="shared" si="136"/>
        <v>0.33504926876633329</v>
      </c>
      <c r="I365">
        <f t="shared" si="137"/>
        <v>1.3491291441096001</v>
      </c>
      <c r="J365">
        <f t="shared" si="138"/>
        <v>0.32370462665333333</v>
      </c>
      <c r="K365" s="4">
        <f t="shared" si="139"/>
        <v>1.0140798753432667</v>
      </c>
      <c r="L365" s="4">
        <f t="shared" si="140"/>
        <v>-1.1344642112999959E-2</v>
      </c>
      <c r="M365">
        <v>241.58</v>
      </c>
      <c r="N365">
        <f t="shared" si="141"/>
        <v>0.33863778072366663</v>
      </c>
      <c r="O365">
        <f t="shared" si="142"/>
        <v>1.3635788579784001</v>
      </c>
      <c r="P365">
        <f t="shared" si="143"/>
        <v>0.32717163294666662</v>
      </c>
      <c r="Q365" s="4">
        <f t="shared" si="144"/>
        <v>1.0249410772547334</v>
      </c>
      <c r="R365" s="4">
        <f t="shared" si="145"/>
        <v>-1.1466147777000002E-2</v>
      </c>
      <c r="S365">
        <v>221.52</v>
      </c>
      <c r="T365">
        <f t="shared" si="146"/>
        <v>0.31051842530799995</v>
      </c>
      <c r="U365">
        <f t="shared" si="147"/>
        <v>1.2503518032096002</v>
      </c>
      <c r="V365">
        <f t="shared" si="148"/>
        <v>0.30000438831999998</v>
      </c>
      <c r="W365" s="4">
        <f t="shared" si="149"/>
        <v>0.93983337790160015</v>
      </c>
      <c r="X365" s="4">
        <f t="shared" si="150"/>
        <v>-1.0514036987999964E-2</v>
      </c>
      <c r="Y365">
        <v>280.58</v>
      </c>
      <c r="Z365">
        <f t="shared" si="151"/>
        <v>0.39330651757366658</v>
      </c>
      <c r="AA365">
        <f t="shared" si="152"/>
        <v>1.5837112176984001</v>
      </c>
      <c r="AB365">
        <f t="shared" si="153"/>
        <v>0.37998930694666661</v>
      </c>
      <c r="AC365" s="4">
        <f t="shared" si="154"/>
        <v>1.1904047001247335</v>
      </c>
      <c r="AD365" s="4">
        <f t="shared" si="155"/>
        <v>-1.3317210626999976E-2</v>
      </c>
      <c r="AE365">
        <v>247.08</v>
      </c>
      <c r="AF365">
        <f t="shared" si="130"/>
        <v>0.34634747438199992</v>
      </c>
      <c r="AG365">
        <f t="shared" si="131"/>
        <v>1.3946231651184</v>
      </c>
      <c r="AH365">
        <f t="shared" si="132"/>
        <v>0.33462027927999999</v>
      </c>
      <c r="AI365">
        <f t="shared" si="133"/>
        <v>1.0482756907364001</v>
      </c>
      <c r="AJ365" s="4">
        <f t="shared" si="134"/>
        <v>-1.1727195101999932E-2</v>
      </c>
    </row>
    <row r="366" spans="1:36" x14ac:dyDescent="0.3">
      <c r="A366" s="3">
        <v>45042</v>
      </c>
      <c r="B366">
        <v>5.0245699999999998</v>
      </c>
      <c r="C366">
        <v>5.0074940000000003</v>
      </c>
      <c r="D366">
        <v>4.8</v>
      </c>
      <c r="E366">
        <v>4.9822100000000002</v>
      </c>
      <c r="F366">
        <f t="shared" si="135"/>
        <v>4.9005299999999998</v>
      </c>
      <c r="G366">
        <v>231.97</v>
      </c>
      <c r="H366">
        <f t="shared" si="136"/>
        <v>0.3254824539085</v>
      </c>
      <c r="I366">
        <f t="shared" si="137"/>
        <v>1.3061352044034</v>
      </c>
      <c r="J366">
        <f t="shared" si="138"/>
        <v>0.3137947382465</v>
      </c>
      <c r="K366" s="4">
        <f t="shared" si="139"/>
        <v>0.98065275049490008</v>
      </c>
      <c r="L366" s="4">
        <f t="shared" si="140"/>
        <v>-1.1687715661999998E-2</v>
      </c>
      <c r="M366">
        <v>238.9</v>
      </c>
      <c r="N366">
        <f t="shared" si="141"/>
        <v>0.33520609664499995</v>
      </c>
      <c r="O366">
        <f t="shared" si="142"/>
        <v>1.3451554094580003</v>
      </c>
      <c r="P366">
        <f t="shared" si="143"/>
        <v>0.32316921570499996</v>
      </c>
      <c r="Q366" s="4">
        <f t="shared" si="144"/>
        <v>1.0099493128130004</v>
      </c>
      <c r="R366" s="4">
        <f t="shared" si="145"/>
        <v>-1.2036880939999994E-2</v>
      </c>
      <c r="S366">
        <v>215.42</v>
      </c>
      <c r="T366">
        <f t="shared" si="146"/>
        <v>0.302260767431</v>
      </c>
      <c r="U366">
        <f t="shared" si="147"/>
        <v>1.2129484232124002</v>
      </c>
      <c r="V366">
        <f t="shared" si="148"/>
        <v>0.29140691689899995</v>
      </c>
      <c r="W366" s="4">
        <f t="shared" si="149"/>
        <v>0.9106876557814001</v>
      </c>
      <c r="X366" s="4">
        <f t="shared" si="150"/>
        <v>-1.0853850532000053E-2</v>
      </c>
      <c r="Y366">
        <v>276.5</v>
      </c>
      <c r="Z366">
        <f t="shared" si="151"/>
        <v>0.387963523325</v>
      </c>
      <c r="AA366">
        <f t="shared" si="152"/>
        <v>1.5568667673300003</v>
      </c>
      <c r="AB366">
        <f t="shared" si="153"/>
        <v>0.37403218142499994</v>
      </c>
      <c r="AC366" s="4">
        <f t="shared" si="154"/>
        <v>1.1689032440050002</v>
      </c>
      <c r="AD366" s="4">
        <f t="shared" si="155"/>
        <v>-1.393134190000006E-2</v>
      </c>
      <c r="AE366">
        <v>243</v>
      </c>
      <c r="AF366">
        <f t="shared" si="130"/>
        <v>0.34095890114999999</v>
      </c>
      <c r="AG366">
        <f t="shared" si="131"/>
        <v>1.3682409564600002</v>
      </c>
      <c r="AH366">
        <f t="shared" si="132"/>
        <v>0.32871544334999997</v>
      </c>
      <c r="AI366">
        <f t="shared" si="133"/>
        <v>1.0272820553100002</v>
      </c>
      <c r="AJ366" s="4">
        <f t="shared" si="134"/>
        <v>-1.2243457800000024E-2</v>
      </c>
    </row>
    <row r="367" spans="1:36" x14ac:dyDescent="0.3">
      <c r="A367" s="3">
        <v>45043</v>
      </c>
      <c r="B367">
        <v>5.0341399999999998</v>
      </c>
      <c r="C367">
        <v>5.0133060000000009</v>
      </c>
      <c r="D367">
        <v>4.8099999999999996</v>
      </c>
      <c r="E367">
        <v>4.9932100000000004</v>
      </c>
      <c r="F367">
        <f t="shared" si="135"/>
        <v>4.9110800000000001</v>
      </c>
      <c r="G367">
        <v>229.85</v>
      </c>
      <c r="H367">
        <f t="shared" si="136"/>
        <v>0.322944099835</v>
      </c>
      <c r="I367">
        <f t="shared" si="137"/>
        <v>1.2950398969830001</v>
      </c>
      <c r="J367">
        <f t="shared" si="138"/>
        <v>0.31140787470333325</v>
      </c>
      <c r="K367" s="4">
        <f t="shared" si="139"/>
        <v>0.97209579714800021</v>
      </c>
      <c r="L367" s="4">
        <f t="shared" si="140"/>
        <v>-1.1536225131666744E-2</v>
      </c>
      <c r="M367">
        <v>235.27</v>
      </c>
      <c r="N367">
        <f t="shared" si="141"/>
        <v>0.33055931419699996</v>
      </c>
      <c r="O367">
        <f t="shared" si="142"/>
        <v>1.3255777096506003</v>
      </c>
      <c r="P367">
        <f t="shared" si="143"/>
        <v>0.31875105800066666</v>
      </c>
      <c r="Q367" s="4">
        <f t="shared" si="144"/>
        <v>0.99501839545360027</v>
      </c>
      <c r="R367" s="4">
        <f t="shared" si="145"/>
        <v>-1.18082561963333E-2</v>
      </c>
      <c r="S367">
        <v>213.5</v>
      </c>
      <c r="T367">
        <f t="shared" si="146"/>
        <v>0.29997200484999997</v>
      </c>
      <c r="U367">
        <f t="shared" si="147"/>
        <v>1.2029193735300001</v>
      </c>
      <c r="V367">
        <f t="shared" si="148"/>
        <v>0.28925639003333331</v>
      </c>
      <c r="W367" s="4">
        <f t="shared" si="149"/>
        <v>0.90294736868000014</v>
      </c>
      <c r="X367" s="4">
        <f t="shared" si="150"/>
        <v>-1.0715614816666663E-2</v>
      </c>
      <c r="Y367">
        <v>272.52</v>
      </c>
      <c r="Z367">
        <f t="shared" si="151"/>
        <v>0.38289635017199997</v>
      </c>
      <c r="AA367">
        <f t="shared" si="152"/>
        <v>1.5354547432056</v>
      </c>
      <c r="AB367">
        <f t="shared" si="153"/>
        <v>0.36921850778399989</v>
      </c>
      <c r="AC367" s="4">
        <f t="shared" si="154"/>
        <v>1.1525583930336001</v>
      </c>
      <c r="AD367" s="4">
        <f t="shared" si="155"/>
        <v>-1.3677842388000072E-2</v>
      </c>
      <c r="AE367">
        <v>239.02</v>
      </c>
      <c r="AF367">
        <f t="shared" si="130"/>
        <v>0.33582814332200001</v>
      </c>
      <c r="AG367">
        <f t="shared" si="131"/>
        <v>1.3467062700756003</v>
      </c>
      <c r="AH367">
        <f t="shared" si="132"/>
        <v>0.32383167375066663</v>
      </c>
      <c r="AI367">
        <f t="shared" si="133"/>
        <v>1.0108781267536002</v>
      </c>
      <c r="AJ367" s="4">
        <f t="shared" si="134"/>
        <v>-1.1996469571333379E-2</v>
      </c>
    </row>
    <row r="368" spans="1:36" x14ac:dyDescent="0.3">
      <c r="A368" s="3">
        <v>45044</v>
      </c>
      <c r="B368">
        <v>5.0621400000000003</v>
      </c>
      <c r="C368">
        <v>5.0437480000000008</v>
      </c>
      <c r="D368">
        <v>4.8099999999999996</v>
      </c>
      <c r="E368">
        <v>5.0186999999999999</v>
      </c>
      <c r="F368">
        <f t="shared" si="135"/>
        <v>4.9251399999999999</v>
      </c>
      <c r="G368">
        <v>232.46</v>
      </c>
      <c r="H368">
        <f t="shared" si="136"/>
        <v>0.32790213277266661</v>
      </c>
      <c r="I368">
        <f t="shared" si="137"/>
        <v>1.3142035998504</v>
      </c>
      <c r="J368">
        <f t="shared" si="138"/>
        <v>0.31559221347266664</v>
      </c>
      <c r="K368" s="4">
        <f t="shared" si="139"/>
        <v>0.98630146707773347</v>
      </c>
      <c r="L368" s="4">
        <f t="shared" si="140"/>
        <v>-1.2309919299999972E-2</v>
      </c>
      <c r="M368">
        <v>240.01</v>
      </c>
      <c r="N368">
        <f t="shared" si="141"/>
        <v>0.33855196974433327</v>
      </c>
      <c r="O368">
        <f t="shared" si="142"/>
        <v>1.3568872322123999</v>
      </c>
      <c r="P368">
        <f t="shared" si="143"/>
        <v>0.32584224019433333</v>
      </c>
      <c r="Q368" s="4">
        <f t="shared" si="144"/>
        <v>1.0183352624680666</v>
      </c>
      <c r="R368" s="4">
        <f t="shared" si="145"/>
        <v>-1.2709729549999937E-2</v>
      </c>
      <c r="S368">
        <v>216.46</v>
      </c>
      <c r="T368">
        <f t="shared" si="146"/>
        <v>0.30533294183933329</v>
      </c>
      <c r="U368">
        <f t="shared" si="147"/>
        <v>1.2237482200104</v>
      </c>
      <c r="V368">
        <f t="shared" si="148"/>
        <v>0.29387030253933333</v>
      </c>
      <c r="W368" s="4">
        <f t="shared" si="149"/>
        <v>0.91841527817106661</v>
      </c>
      <c r="X368" s="4">
        <f t="shared" si="150"/>
        <v>-1.1462639299999966E-2</v>
      </c>
      <c r="Y368">
        <v>276.76</v>
      </c>
      <c r="Z368">
        <f t="shared" si="151"/>
        <v>0.39039058016933331</v>
      </c>
      <c r="AA368">
        <f t="shared" si="152"/>
        <v>1.5646519327823998</v>
      </c>
      <c r="AB368">
        <f t="shared" si="153"/>
        <v>0.37573475436933335</v>
      </c>
      <c r="AC368" s="4">
        <f t="shared" si="154"/>
        <v>1.1742613526130665</v>
      </c>
      <c r="AD368" s="4">
        <f t="shared" si="155"/>
        <v>-1.4655825799999966E-2</v>
      </c>
      <c r="AE368">
        <v>243.26</v>
      </c>
      <c r="AF368">
        <f t="shared" si="130"/>
        <v>0.34313633665266663</v>
      </c>
      <c r="AG368">
        <f t="shared" si="131"/>
        <v>1.3752609812423999</v>
      </c>
      <c r="AH368">
        <f t="shared" si="132"/>
        <v>0.33025450335266665</v>
      </c>
      <c r="AI368">
        <f t="shared" si="133"/>
        <v>1.0321246445897332</v>
      </c>
      <c r="AJ368" s="4">
        <f t="shared" si="134"/>
        <v>-1.2881833299999979E-2</v>
      </c>
    </row>
    <row r="369" spans="1:36" x14ac:dyDescent="0.3">
      <c r="A369" s="3">
        <v>45048</v>
      </c>
      <c r="B369">
        <v>5.0938600000000003</v>
      </c>
      <c r="C369">
        <v>5.0721280000000002</v>
      </c>
      <c r="D369">
        <v>4.8099999999999996</v>
      </c>
      <c r="E369">
        <v>5.0459399999999999</v>
      </c>
      <c r="F369">
        <f t="shared" si="135"/>
        <v>4.9401700000000002</v>
      </c>
      <c r="G369">
        <v>226.32</v>
      </c>
      <c r="H369">
        <f t="shared" si="136"/>
        <v>0.32066501504799994</v>
      </c>
      <c r="I369">
        <f t="shared" si="137"/>
        <v>1.2835378136448001</v>
      </c>
      <c r="J369">
        <f t="shared" si="138"/>
        <v>0.30793107875599995</v>
      </c>
      <c r="K369" s="4">
        <f t="shared" si="139"/>
        <v>0.96287279859680019</v>
      </c>
      <c r="L369" s="4">
        <f t="shared" si="140"/>
        <v>-1.2733936291999981E-2</v>
      </c>
      <c r="M369">
        <v>235.07</v>
      </c>
      <c r="N369">
        <f t="shared" si="141"/>
        <v>0.33306258875633332</v>
      </c>
      <c r="O369">
        <f t="shared" si="142"/>
        <v>1.3331620442448002</v>
      </c>
      <c r="P369">
        <f t="shared" si="143"/>
        <v>0.31983633211016665</v>
      </c>
      <c r="Q369" s="4">
        <f t="shared" si="144"/>
        <v>1.000099455488467</v>
      </c>
      <c r="R369" s="4">
        <f t="shared" si="145"/>
        <v>-1.3226256646166668E-2</v>
      </c>
      <c r="S369">
        <v>211.92</v>
      </c>
      <c r="T369">
        <f t="shared" si="146"/>
        <v>0.30026215088799996</v>
      </c>
      <c r="U369">
        <f t="shared" si="147"/>
        <v>1.2018705084288002</v>
      </c>
      <c r="V369">
        <f t="shared" si="148"/>
        <v>0.28833843323599995</v>
      </c>
      <c r="W369" s="4">
        <f t="shared" si="149"/>
        <v>0.90160835754080026</v>
      </c>
      <c r="X369" s="4">
        <f t="shared" si="150"/>
        <v>-1.192371765200001E-2</v>
      </c>
      <c r="Y369">
        <v>264.32</v>
      </c>
      <c r="Z369">
        <f t="shared" si="151"/>
        <v>0.37450590658133326</v>
      </c>
      <c r="AA369">
        <f t="shared" si="152"/>
        <v>1.4990487579648002</v>
      </c>
      <c r="AB369">
        <f t="shared" si="153"/>
        <v>0.3596338933226666</v>
      </c>
      <c r="AC369" s="4">
        <f t="shared" si="154"/>
        <v>1.124542851383467</v>
      </c>
      <c r="AD369" s="4">
        <f t="shared" si="155"/>
        <v>-1.4872013258666661E-2</v>
      </c>
      <c r="AE369">
        <v>234.82</v>
      </c>
      <c r="AF369">
        <f t="shared" si="130"/>
        <v>0.3327083723646666</v>
      </c>
      <c r="AG369">
        <f t="shared" si="131"/>
        <v>1.3317442090848002</v>
      </c>
      <c r="AH369">
        <f t="shared" si="132"/>
        <v>0.31949618201433327</v>
      </c>
      <c r="AI369">
        <f t="shared" si="133"/>
        <v>0.99903583672013352</v>
      </c>
      <c r="AJ369" s="4">
        <f t="shared" si="134"/>
        <v>-1.321219035033333E-2</v>
      </c>
    </row>
    <row r="370" spans="1:36" x14ac:dyDescent="0.3">
      <c r="A370" s="3">
        <v>45049</v>
      </c>
      <c r="B370">
        <v>5.0815700000000001</v>
      </c>
      <c r="C370">
        <v>5.0480400000000003</v>
      </c>
      <c r="D370">
        <v>4.8099999999999996</v>
      </c>
      <c r="E370">
        <v>5.0404200000000001</v>
      </c>
      <c r="F370">
        <f t="shared" si="135"/>
        <v>4.9371299999999998</v>
      </c>
      <c r="G370">
        <v>219.98</v>
      </c>
      <c r="H370">
        <f t="shared" si="136"/>
        <v>0.31114588243899999</v>
      </c>
      <c r="I370">
        <f t="shared" si="137"/>
        <v>1.2442432206959999</v>
      </c>
      <c r="J370">
        <f t="shared" si="138"/>
        <v>0.29917223905099993</v>
      </c>
      <c r="K370" s="4">
        <f t="shared" si="139"/>
        <v>0.93309733825699992</v>
      </c>
      <c r="L370" s="4">
        <f t="shared" si="140"/>
        <v>-1.1973643388000055E-2</v>
      </c>
      <c r="M370">
        <v>223.21</v>
      </c>
      <c r="N370">
        <f t="shared" si="141"/>
        <v>0.31571448504049998</v>
      </c>
      <c r="O370">
        <f t="shared" si="142"/>
        <v>1.2625126342919999</v>
      </c>
      <c r="P370">
        <f t="shared" si="143"/>
        <v>0.30356503081449998</v>
      </c>
      <c r="Q370" s="4">
        <f t="shared" si="144"/>
        <v>0.94679814925149985</v>
      </c>
      <c r="R370" s="4">
        <f t="shared" si="145"/>
        <v>-1.2149454226E-2</v>
      </c>
      <c r="S370">
        <v>204.48</v>
      </c>
      <c r="T370">
        <f t="shared" si="146"/>
        <v>0.28922224766399995</v>
      </c>
      <c r="U370">
        <f t="shared" si="147"/>
        <v>1.1565726600959998</v>
      </c>
      <c r="V370">
        <f t="shared" si="148"/>
        <v>0.278092278576</v>
      </c>
      <c r="W370" s="4">
        <f t="shared" si="149"/>
        <v>0.86735041243199984</v>
      </c>
      <c r="X370" s="4">
        <f t="shared" si="150"/>
        <v>-1.1129969087999958E-2</v>
      </c>
      <c r="Y370">
        <v>253.21</v>
      </c>
      <c r="Z370">
        <f t="shared" si="151"/>
        <v>0.35814732654049997</v>
      </c>
      <c r="AA370">
        <f t="shared" si="152"/>
        <v>1.4321975902920001</v>
      </c>
      <c r="AB370">
        <f t="shared" si="153"/>
        <v>0.34436495431449998</v>
      </c>
      <c r="AC370" s="4">
        <f t="shared" si="154"/>
        <v>1.0740502637515001</v>
      </c>
      <c r="AD370" s="4">
        <f t="shared" si="155"/>
        <v>-1.3782372225999984E-2</v>
      </c>
      <c r="AE370">
        <v>223.96</v>
      </c>
      <c r="AF370">
        <f t="shared" si="130"/>
        <v>0.31677530607800003</v>
      </c>
      <c r="AG370">
        <f t="shared" si="131"/>
        <v>1.266754758192</v>
      </c>
      <c r="AH370">
        <f t="shared" si="132"/>
        <v>0.30458502890200001</v>
      </c>
      <c r="AI370">
        <f t="shared" si="133"/>
        <v>0.94997945211399992</v>
      </c>
      <c r="AJ370" s="4">
        <f t="shared" si="134"/>
        <v>-1.2190277176000019E-2</v>
      </c>
    </row>
    <row r="371" spans="1:36" x14ac:dyDescent="0.3">
      <c r="A371" s="3">
        <v>45050</v>
      </c>
      <c r="B371">
        <v>5.0987099999999996</v>
      </c>
      <c r="C371">
        <v>5.0551500000000003</v>
      </c>
      <c r="D371">
        <v>5.0599999999999996</v>
      </c>
      <c r="E371">
        <v>5.04345</v>
      </c>
      <c r="F371">
        <f t="shared" si="135"/>
        <v>5.0508699999999997</v>
      </c>
      <c r="G371">
        <v>219.42</v>
      </c>
      <c r="H371">
        <f t="shared" si="136"/>
        <v>0.31109970639299994</v>
      </c>
      <c r="I371">
        <f t="shared" si="137"/>
        <v>1.24205861619</v>
      </c>
      <c r="J371">
        <f t="shared" si="138"/>
        <v>0.30336041192099999</v>
      </c>
      <c r="K371" s="4">
        <f t="shared" si="139"/>
        <v>0.93095890979700013</v>
      </c>
      <c r="L371" s="4">
        <f t="shared" si="140"/>
        <v>-7.7392944719999468E-3</v>
      </c>
      <c r="M371">
        <v>226.34</v>
      </c>
      <c r="N371">
        <f t="shared" si="141"/>
        <v>0.3209110725776666</v>
      </c>
      <c r="O371">
        <f t="shared" si="142"/>
        <v>1.2812302761300001</v>
      </c>
      <c r="P371">
        <f t="shared" si="143"/>
        <v>0.31292769863366665</v>
      </c>
      <c r="Q371" s="4">
        <f t="shared" si="144"/>
        <v>0.96031920355233347</v>
      </c>
      <c r="R371" s="4">
        <f t="shared" si="145"/>
        <v>-7.9833739439999496E-3</v>
      </c>
      <c r="S371">
        <v>206.12</v>
      </c>
      <c r="T371">
        <f t="shared" si="146"/>
        <v>0.29224260086466664</v>
      </c>
      <c r="U371">
        <f t="shared" si="147"/>
        <v>1.16677204434</v>
      </c>
      <c r="V371">
        <f t="shared" si="148"/>
        <v>0.28497241867266671</v>
      </c>
      <c r="W371" s="4">
        <f t="shared" si="149"/>
        <v>0.87452944347533346</v>
      </c>
      <c r="X371" s="4">
        <f t="shared" si="150"/>
        <v>-7.2701821919999299E-3</v>
      </c>
      <c r="Y371">
        <v>254.84</v>
      </c>
      <c r="Z371">
        <f t="shared" si="151"/>
        <v>0.36131915585266661</v>
      </c>
      <c r="AA371">
        <f t="shared" si="152"/>
        <v>1.44255864438</v>
      </c>
      <c r="AB371">
        <f t="shared" si="153"/>
        <v>0.35233054130866664</v>
      </c>
      <c r="AC371" s="4">
        <f t="shared" si="154"/>
        <v>1.0812394885273333</v>
      </c>
      <c r="AD371" s="4">
        <f t="shared" si="155"/>
        <v>-8.9886145439999621E-3</v>
      </c>
      <c r="AE371">
        <v>226.84</v>
      </c>
      <c r="AF371">
        <f t="shared" si="130"/>
        <v>0.32161998631933331</v>
      </c>
      <c r="AG371">
        <f t="shared" si="131"/>
        <v>1.2840605983800002</v>
      </c>
      <c r="AH371">
        <f t="shared" si="132"/>
        <v>0.31361897657533333</v>
      </c>
      <c r="AI371">
        <f t="shared" si="133"/>
        <v>0.96244061206066689</v>
      </c>
      <c r="AJ371" s="4">
        <f t="shared" si="134"/>
        <v>-8.0010097439999761E-3</v>
      </c>
    </row>
    <row r="372" spans="1:36" x14ac:dyDescent="0.3">
      <c r="A372" s="3">
        <v>45051</v>
      </c>
      <c r="B372">
        <v>5.1044299999999998</v>
      </c>
      <c r="C372">
        <v>5.0456479999999999</v>
      </c>
      <c r="D372">
        <v>5.0599999999999996</v>
      </c>
      <c r="E372">
        <v>5.0502599999999997</v>
      </c>
      <c r="F372">
        <f t="shared" si="135"/>
        <v>5.0546300000000004</v>
      </c>
      <c r="G372">
        <v>227.67</v>
      </c>
      <c r="H372">
        <f t="shared" si="136"/>
        <v>0.32305506715649995</v>
      </c>
      <c r="I372">
        <f t="shared" si="137"/>
        <v>1.2873960415007999</v>
      </c>
      <c r="J372">
        <f t="shared" si="138"/>
        <v>0.31493627906649996</v>
      </c>
      <c r="K372" s="4">
        <f t="shared" si="139"/>
        <v>0.96434097434429988</v>
      </c>
      <c r="L372" s="4">
        <f t="shared" si="140"/>
        <v>-8.1187880899999953E-3</v>
      </c>
      <c r="M372">
        <v>232.9</v>
      </c>
      <c r="N372">
        <f t="shared" si="141"/>
        <v>0.33047623815499999</v>
      </c>
      <c r="O372">
        <f t="shared" si="142"/>
        <v>1.3169699040959999</v>
      </c>
      <c r="P372">
        <f t="shared" si="143"/>
        <v>0.32217094652166667</v>
      </c>
      <c r="Q372" s="4">
        <f t="shared" si="144"/>
        <v>0.98649366594099996</v>
      </c>
      <c r="R372" s="4">
        <f t="shared" si="145"/>
        <v>-8.3052916333333227E-3</v>
      </c>
      <c r="S372">
        <v>216.47</v>
      </c>
      <c r="T372">
        <f t="shared" si="146"/>
        <v>0.30716269331649998</v>
      </c>
      <c r="U372">
        <f t="shared" si="147"/>
        <v>1.2240638692127999</v>
      </c>
      <c r="V372">
        <f t="shared" si="148"/>
        <v>0.29944330095983329</v>
      </c>
      <c r="W372" s="4">
        <f t="shared" si="149"/>
        <v>0.91690117589629994</v>
      </c>
      <c r="X372" s="4">
        <f t="shared" si="150"/>
        <v>-7.7193923566666878E-3</v>
      </c>
      <c r="Y372">
        <v>262.89999999999998</v>
      </c>
      <c r="Z372">
        <f t="shared" si="151"/>
        <v>0.37304509665499991</v>
      </c>
      <c r="AA372">
        <f t="shared" si="152"/>
        <v>1.4866096512959999</v>
      </c>
      <c r="AB372">
        <f t="shared" si="153"/>
        <v>0.36366999502166658</v>
      </c>
      <c r="AC372" s="4">
        <f t="shared" si="154"/>
        <v>1.113564554641</v>
      </c>
      <c r="AD372" s="4">
        <f t="shared" si="155"/>
        <v>-9.375101633333327E-3</v>
      </c>
      <c r="AE372">
        <v>232.65</v>
      </c>
      <c r="AF372">
        <f t="shared" si="130"/>
        <v>0.33012149766749999</v>
      </c>
      <c r="AG372">
        <f t="shared" si="131"/>
        <v>1.3155562395359999</v>
      </c>
      <c r="AH372">
        <f t="shared" si="132"/>
        <v>0.3218251211175</v>
      </c>
      <c r="AI372">
        <f t="shared" si="133"/>
        <v>0.98543474186849989</v>
      </c>
      <c r="AJ372" s="4">
        <f t="shared" si="134"/>
        <v>-8.2963765499999842E-3</v>
      </c>
    </row>
    <row r="373" spans="1:36" x14ac:dyDescent="0.3">
      <c r="A373" s="3">
        <v>45055</v>
      </c>
      <c r="B373">
        <v>5.1057100000000002</v>
      </c>
      <c r="C373">
        <v>5.0661519999999998</v>
      </c>
      <c r="D373">
        <v>5.0599999999999996</v>
      </c>
      <c r="E373">
        <v>5.0542999999999996</v>
      </c>
      <c r="F373">
        <f t="shared" si="135"/>
        <v>5.0568600000000004</v>
      </c>
      <c r="G373">
        <v>234.82</v>
      </c>
      <c r="H373">
        <f t="shared" si="136"/>
        <v>0.33326025806966664</v>
      </c>
      <c r="I373">
        <f t="shared" si="137"/>
        <v>1.3308601399632003</v>
      </c>
      <c r="J373">
        <f t="shared" si="138"/>
        <v>0.32493074259799998</v>
      </c>
      <c r="K373" s="4">
        <f t="shared" si="139"/>
        <v>0.99759988189353366</v>
      </c>
      <c r="L373" s="4">
        <f t="shared" si="140"/>
        <v>-8.3295154716666597E-3</v>
      </c>
      <c r="M373">
        <v>241.59</v>
      </c>
      <c r="N373">
        <f t="shared" si="141"/>
        <v>0.34286834914850001</v>
      </c>
      <c r="O373">
        <f t="shared" si="142"/>
        <v>1.3692296278584002</v>
      </c>
      <c r="P373">
        <f t="shared" si="143"/>
        <v>0.334298688801</v>
      </c>
      <c r="Q373" s="4">
        <f t="shared" si="144"/>
        <v>1.0263612787099001</v>
      </c>
      <c r="R373" s="4">
        <f t="shared" si="145"/>
        <v>-8.5696603475000077E-3</v>
      </c>
      <c r="S373">
        <v>224.77</v>
      </c>
      <c r="T373">
        <f t="shared" si="146"/>
        <v>0.31899713911216665</v>
      </c>
      <c r="U373">
        <f t="shared" si="147"/>
        <v>1.2739010035752001</v>
      </c>
      <c r="V373">
        <f t="shared" si="148"/>
        <v>0.31102411640300004</v>
      </c>
      <c r="W373" s="4">
        <f t="shared" si="149"/>
        <v>0.95490386446303344</v>
      </c>
      <c r="X373" s="4">
        <f t="shared" si="150"/>
        <v>-7.9730227091666106E-3</v>
      </c>
      <c r="Y373">
        <v>272.49</v>
      </c>
      <c r="Z373">
        <f t="shared" si="151"/>
        <v>0.38672211788349997</v>
      </c>
      <c r="AA373">
        <f t="shared" si="152"/>
        <v>1.5443577188424003</v>
      </c>
      <c r="AB373">
        <f t="shared" si="153"/>
        <v>0.377056375311</v>
      </c>
      <c r="AC373" s="4">
        <f t="shared" si="154"/>
        <v>1.1576356009589004</v>
      </c>
      <c r="AD373" s="4">
        <f t="shared" si="155"/>
        <v>-9.665742572499969E-3</v>
      </c>
      <c r="AE373">
        <v>242.24</v>
      </c>
      <c r="AF373">
        <f t="shared" si="130"/>
        <v>0.34379083942933331</v>
      </c>
      <c r="AG373">
        <f t="shared" si="131"/>
        <v>1.3729135521024003</v>
      </c>
      <c r="AH373">
        <f t="shared" si="132"/>
        <v>0.33519812233599999</v>
      </c>
      <c r="AI373">
        <f t="shared" si="133"/>
        <v>1.0291227126730669</v>
      </c>
      <c r="AJ373" s="4">
        <f t="shared" si="134"/>
        <v>-8.592717093333313E-3</v>
      </c>
    </row>
    <row r="374" spans="1:36" x14ac:dyDescent="0.3">
      <c r="A374" s="3">
        <v>45056</v>
      </c>
      <c r="B374">
        <v>5.1079999999999997</v>
      </c>
      <c r="C374">
        <v>5.0734980000000007</v>
      </c>
      <c r="D374">
        <v>5.0599999999999996</v>
      </c>
      <c r="E374">
        <v>5.0570899999999996</v>
      </c>
      <c r="F374">
        <f t="shared" si="135"/>
        <v>5.0583900000000002</v>
      </c>
      <c r="G374">
        <v>235.84</v>
      </c>
      <c r="H374">
        <f t="shared" si="136"/>
        <v>0.33481497279999994</v>
      </c>
      <c r="I374">
        <f t="shared" si="137"/>
        <v>1.3377325300416001</v>
      </c>
      <c r="J374">
        <f t="shared" si="138"/>
        <v>0.32641372702400001</v>
      </c>
      <c r="K374" s="4">
        <f t="shared" si="139"/>
        <v>1.0029175572416</v>
      </c>
      <c r="L374" s="4">
        <f t="shared" si="140"/>
        <v>-8.4012457759999326E-3</v>
      </c>
      <c r="M374">
        <v>243.49</v>
      </c>
      <c r="N374">
        <f t="shared" si="141"/>
        <v>0.34567544829999997</v>
      </c>
      <c r="O374">
        <f t="shared" si="142"/>
        <v>1.3811248886526002</v>
      </c>
      <c r="P374">
        <f t="shared" si="143"/>
        <v>0.33700168925150004</v>
      </c>
      <c r="Q374" s="4">
        <f t="shared" si="144"/>
        <v>1.0354494403526002</v>
      </c>
      <c r="R374" s="4">
        <f t="shared" si="145"/>
        <v>-8.6737590484999294E-3</v>
      </c>
      <c r="S374">
        <v>224.34</v>
      </c>
      <c r="T374">
        <f t="shared" si="146"/>
        <v>0.31848876779999996</v>
      </c>
      <c r="U374">
        <f t="shared" si="147"/>
        <v>1.2725021870316002</v>
      </c>
      <c r="V374">
        <f t="shared" si="148"/>
        <v>0.31049718249899999</v>
      </c>
      <c r="W374" s="4">
        <f t="shared" si="149"/>
        <v>0.95401341923160032</v>
      </c>
      <c r="X374" s="4">
        <f t="shared" si="150"/>
        <v>-7.9915853009999704E-3</v>
      </c>
      <c r="Y374">
        <v>273.39</v>
      </c>
      <c r="Z374">
        <f t="shared" si="151"/>
        <v>0.38812358129999991</v>
      </c>
      <c r="AA374">
        <f t="shared" si="152"/>
        <v>1.5507237804786</v>
      </c>
      <c r="AB374">
        <f t="shared" si="153"/>
        <v>0.37838470501649996</v>
      </c>
      <c r="AC374" s="4">
        <f t="shared" si="154"/>
        <v>1.1626001991786001</v>
      </c>
      <c r="AD374" s="4">
        <f t="shared" si="155"/>
        <v>-9.7388762834999532E-3</v>
      </c>
      <c r="AE374">
        <v>243.14</v>
      </c>
      <c r="AF374">
        <f t="shared" si="130"/>
        <v>0.34517856379999989</v>
      </c>
      <c r="AG374">
        <f t="shared" si="131"/>
        <v>1.3791396173435999</v>
      </c>
      <c r="AH374">
        <f t="shared" si="132"/>
        <v>0.336517272679</v>
      </c>
      <c r="AI374">
        <f t="shared" si="133"/>
        <v>1.0339610535435999</v>
      </c>
      <c r="AJ374" s="4">
        <f t="shared" si="134"/>
        <v>-8.6612911209998922E-3</v>
      </c>
    </row>
    <row r="375" spans="1:36" x14ac:dyDescent="0.3">
      <c r="A375" s="3">
        <v>45057</v>
      </c>
      <c r="B375">
        <v>5.1074299999999999</v>
      </c>
      <c r="C375">
        <v>5.0701100000000006</v>
      </c>
      <c r="D375">
        <v>5.05</v>
      </c>
      <c r="E375">
        <v>5.0592899999999998</v>
      </c>
      <c r="F375">
        <f t="shared" si="135"/>
        <v>5.0551300000000001</v>
      </c>
      <c r="G375">
        <v>232.2</v>
      </c>
      <c r="H375">
        <f t="shared" si="136"/>
        <v>0.32962112378999997</v>
      </c>
      <c r="I375">
        <f t="shared" si="137"/>
        <v>1.3165900914599999</v>
      </c>
      <c r="J375">
        <f t="shared" si="138"/>
        <v>0.32122566188999996</v>
      </c>
      <c r="K375" s="4">
        <f t="shared" si="139"/>
        <v>0.98696896766999997</v>
      </c>
      <c r="L375" s="4">
        <f t="shared" si="140"/>
        <v>-8.3954619000000119E-3</v>
      </c>
      <c r="M375">
        <v>236.02</v>
      </c>
      <c r="N375">
        <f t="shared" si="141"/>
        <v>0.33504383133900001</v>
      </c>
      <c r="O375">
        <f t="shared" si="142"/>
        <v>1.3382497561860003</v>
      </c>
      <c r="P375">
        <f t="shared" si="143"/>
        <v>0.32651025288233332</v>
      </c>
      <c r="Q375" s="4">
        <f t="shared" si="144"/>
        <v>1.0032059248470002</v>
      </c>
      <c r="R375" s="4">
        <f t="shared" si="145"/>
        <v>-8.5335784566666906E-3</v>
      </c>
      <c r="S375">
        <v>219.95</v>
      </c>
      <c r="T375">
        <f t="shared" si="146"/>
        <v>0.31223155115249995</v>
      </c>
      <c r="U375">
        <f t="shared" si="147"/>
        <v>1.2471317425350001</v>
      </c>
      <c r="V375">
        <f t="shared" si="148"/>
        <v>0.30427900229416666</v>
      </c>
      <c r="W375" s="4">
        <f t="shared" si="149"/>
        <v>0.93490019138250013</v>
      </c>
      <c r="X375" s="4">
        <f t="shared" si="150"/>
        <v>-7.9525488583332971E-3</v>
      </c>
      <c r="Y375">
        <v>267.52</v>
      </c>
      <c r="Z375">
        <f t="shared" si="151"/>
        <v>0.37975987526399996</v>
      </c>
      <c r="AA375">
        <f t="shared" si="152"/>
        <v>1.5168569391360001</v>
      </c>
      <c r="AB375">
        <f t="shared" si="153"/>
        <v>0.37008737755733329</v>
      </c>
      <c r="AC375" s="4">
        <f t="shared" si="154"/>
        <v>1.1370970638720002</v>
      </c>
      <c r="AD375" s="4">
        <f t="shared" si="155"/>
        <v>-9.6724977066666717E-3</v>
      </c>
      <c r="AE375">
        <v>238.02</v>
      </c>
      <c r="AF375">
        <f t="shared" si="130"/>
        <v>0.33788294523899998</v>
      </c>
      <c r="AG375">
        <f t="shared" si="131"/>
        <v>1.3495898947860001</v>
      </c>
      <c r="AH375">
        <f t="shared" si="132"/>
        <v>0.32927705444899996</v>
      </c>
      <c r="AI375">
        <f t="shared" si="133"/>
        <v>1.0117069495470001</v>
      </c>
      <c r="AJ375" s="4">
        <f t="shared" si="134"/>
        <v>-8.6058907900000148E-3</v>
      </c>
    </row>
    <row r="376" spans="1:36" x14ac:dyDescent="0.3">
      <c r="A376" s="3">
        <v>45058</v>
      </c>
      <c r="B376">
        <v>5.1054300000000001</v>
      </c>
      <c r="C376">
        <v>5.0608659999999999</v>
      </c>
      <c r="D376">
        <v>5.05</v>
      </c>
      <c r="E376">
        <v>5.0569100000000002</v>
      </c>
      <c r="F376">
        <f t="shared" si="135"/>
        <v>5.0538100000000004</v>
      </c>
      <c r="G376">
        <v>226.85</v>
      </c>
      <c r="H376">
        <f t="shared" si="136"/>
        <v>0.32193651027416664</v>
      </c>
      <c r="I376">
        <f t="shared" si="137"/>
        <v>1.2849341098229998</v>
      </c>
      <c r="J376">
        <f t="shared" si="138"/>
        <v>0.31376507836916662</v>
      </c>
      <c r="K376" s="4">
        <f t="shared" si="139"/>
        <v>0.96299759954883313</v>
      </c>
      <c r="L376" s="4">
        <f t="shared" si="140"/>
        <v>-8.1714319050000261E-3</v>
      </c>
      <c r="M376">
        <v>234.27</v>
      </c>
      <c r="N376">
        <f t="shared" si="141"/>
        <v>0.3324666795765</v>
      </c>
      <c r="O376">
        <f t="shared" si="142"/>
        <v>1.3269628120265999</v>
      </c>
      <c r="P376">
        <f t="shared" si="143"/>
        <v>0.32402796962550001</v>
      </c>
      <c r="Q376" s="4">
        <f t="shared" si="144"/>
        <v>0.99449613245009993</v>
      </c>
      <c r="R376" s="4">
        <f t="shared" si="145"/>
        <v>-8.4387099509999897E-3</v>
      </c>
      <c r="S376">
        <v>214.3</v>
      </c>
      <c r="T376">
        <f t="shared" si="146"/>
        <v>0.30412604871833332</v>
      </c>
      <c r="U376">
        <f t="shared" si="147"/>
        <v>1.2138478277939999</v>
      </c>
      <c r="V376">
        <f t="shared" si="148"/>
        <v>0.29640668412833338</v>
      </c>
      <c r="W376" s="4">
        <f t="shared" si="149"/>
        <v>0.90972177907566665</v>
      </c>
      <c r="X376" s="4">
        <f t="shared" si="150"/>
        <v>-7.7193645899999441E-3</v>
      </c>
      <c r="Y376">
        <v>264.77</v>
      </c>
      <c r="Z376">
        <f t="shared" si="151"/>
        <v>0.37575106821816662</v>
      </c>
      <c r="AA376">
        <f t="shared" si="152"/>
        <v>1.4997223022166</v>
      </c>
      <c r="AB376">
        <f t="shared" si="153"/>
        <v>0.36621370861716662</v>
      </c>
      <c r="AC376" s="4">
        <f t="shared" si="154"/>
        <v>1.1239712339984334</v>
      </c>
      <c r="AD376" s="4">
        <f t="shared" si="155"/>
        <v>-9.537359600999995E-3</v>
      </c>
      <c r="AE376">
        <v>235.27</v>
      </c>
      <c r="AF376">
        <f t="shared" ref="AF376:AF388" si="156">(2.05+B376)/36000*17*AE376*0.42</f>
        <v>0.33388583985983333</v>
      </c>
      <c r="AG376">
        <f t="shared" ref="AG376:AG388" si="157">(3.93+C376)/36000*54*AE376*0.42</f>
        <v>1.3326270576066002</v>
      </c>
      <c r="AH376">
        <f t="shared" ref="AH376:AH388" si="158">(1.92+F376)/36000*17*AE376*0.42</f>
        <v>0.32541110860883338</v>
      </c>
      <c r="AI376">
        <f t="shared" ref="AI376:AI388" si="159">AG376-AF376</f>
        <v>0.99874121774676683</v>
      </c>
      <c r="AJ376" s="4">
        <f t="shared" ref="AJ376:AJ388" si="160">AH376-AF376</f>
        <v>-8.4747312509999562E-3</v>
      </c>
    </row>
    <row r="377" spans="1:36" x14ac:dyDescent="0.3">
      <c r="A377" s="3">
        <v>45061</v>
      </c>
      <c r="B377">
        <v>5.10771</v>
      </c>
      <c r="C377">
        <v>5.0757199999999996</v>
      </c>
      <c r="D377">
        <v>5.0599999999999996</v>
      </c>
      <c r="E377">
        <v>5.0664199999999999</v>
      </c>
      <c r="F377">
        <f t="shared" si="135"/>
        <v>5.0635399999999997</v>
      </c>
      <c r="G377">
        <v>234.4</v>
      </c>
      <c r="H377">
        <f t="shared" si="136"/>
        <v>0.33275716609333333</v>
      </c>
      <c r="I377">
        <f t="shared" si="137"/>
        <v>1.3298926838399998</v>
      </c>
      <c r="J377">
        <f t="shared" si="138"/>
        <v>0.32466011890666663</v>
      </c>
      <c r="K377" s="4">
        <f t="shared" si="139"/>
        <v>0.99713551774666653</v>
      </c>
      <c r="L377" s="4">
        <f t="shared" si="140"/>
        <v>-8.097047186666706E-3</v>
      </c>
      <c r="M377">
        <v>238.95</v>
      </c>
      <c r="N377">
        <f t="shared" si="141"/>
        <v>0.33921640289249999</v>
      </c>
      <c r="O377">
        <f t="shared" si="142"/>
        <v>1.3557075802199998</v>
      </c>
      <c r="P377">
        <f t="shared" si="143"/>
        <v>0.33096218179499992</v>
      </c>
      <c r="Q377" s="4">
        <f t="shared" si="144"/>
        <v>1.0164911773274998</v>
      </c>
      <c r="R377" s="4">
        <f t="shared" si="145"/>
        <v>-8.2542210975000696E-3</v>
      </c>
      <c r="S377">
        <v>220.55</v>
      </c>
      <c r="T377">
        <f t="shared" si="146"/>
        <v>0.31309553319916666</v>
      </c>
      <c r="U377">
        <f t="shared" si="147"/>
        <v>1.2513132739800001</v>
      </c>
      <c r="V377">
        <f t="shared" si="148"/>
        <v>0.30547691648833331</v>
      </c>
      <c r="W377" s="4">
        <f t="shared" si="149"/>
        <v>0.93821774078083342</v>
      </c>
      <c r="X377" s="4">
        <f t="shared" si="150"/>
        <v>-7.6186167108333591E-3</v>
      </c>
      <c r="Y377">
        <v>270.7</v>
      </c>
      <c r="Z377">
        <f t="shared" si="151"/>
        <v>0.38428909923833332</v>
      </c>
      <c r="AA377">
        <f t="shared" si="152"/>
        <v>1.5358444945199998</v>
      </c>
      <c r="AB377">
        <f t="shared" si="153"/>
        <v>0.37493811513666658</v>
      </c>
      <c r="AC377" s="4">
        <f t="shared" si="154"/>
        <v>1.1515553952816666</v>
      </c>
      <c r="AD377" s="4">
        <f t="shared" si="155"/>
        <v>-9.3509841016667372E-3</v>
      </c>
      <c r="AE377">
        <v>241.2</v>
      </c>
      <c r="AF377">
        <f t="shared" si="156"/>
        <v>0.34241053097999996</v>
      </c>
      <c r="AG377">
        <f t="shared" si="157"/>
        <v>1.3684731883199999</v>
      </c>
      <c r="AH377">
        <f t="shared" si="158"/>
        <v>0.33407858651999994</v>
      </c>
      <c r="AI377">
        <f t="shared" si="159"/>
        <v>1.0260626573399998</v>
      </c>
      <c r="AJ377" s="4">
        <f t="shared" si="160"/>
        <v>-8.3319444600000181E-3</v>
      </c>
    </row>
    <row r="378" spans="1:36" x14ac:dyDescent="0.3">
      <c r="A378" s="3">
        <v>45062</v>
      </c>
      <c r="B378">
        <v>5.1112900000000003</v>
      </c>
      <c r="C378">
        <v>5.079758</v>
      </c>
      <c r="D378">
        <v>5.05</v>
      </c>
      <c r="E378">
        <v>5.0676500000000004</v>
      </c>
      <c r="F378">
        <f t="shared" si="135"/>
        <v>5.0597399999999997</v>
      </c>
      <c r="G378">
        <v>232.49</v>
      </c>
      <c r="H378">
        <f t="shared" si="136"/>
        <v>0.33021078189983333</v>
      </c>
      <c r="I378">
        <f t="shared" si="137"/>
        <v>1.3196475415746001</v>
      </c>
      <c r="J378">
        <f t="shared" si="138"/>
        <v>0.32183941759899998</v>
      </c>
      <c r="K378" s="4">
        <f t="shared" si="139"/>
        <v>0.98943675967476674</v>
      </c>
      <c r="L378" s="4">
        <f t="shared" si="140"/>
        <v>-8.3713643008333505E-3</v>
      </c>
      <c r="M378">
        <v>240.66</v>
      </c>
      <c r="N378">
        <f t="shared" si="141"/>
        <v>0.34181481686099996</v>
      </c>
      <c r="O378">
        <f t="shared" si="142"/>
        <v>1.3660216669763998</v>
      </c>
      <c r="P378">
        <f t="shared" si="143"/>
        <v>0.33314927196599997</v>
      </c>
      <c r="Q378" s="4">
        <f t="shared" si="144"/>
        <v>1.0242068501153998</v>
      </c>
      <c r="R378" s="4">
        <f t="shared" si="145"/>
        <v>-8.665544894999988E-3</v>
      </c>
      <c r="S378">
        <v>219.39</v>
      </c>
      <c r="T378">
        <f t="shared" si="146"/>
        <v>0.31160455693149997</v>
      </c>
      <c r="U378">
        <f t="shared" si="147"/>
        <v>1.2452900088005998</v>
      </c>
      <c r="V378">
        <f t="shared" si="148"/>
        <v>0.30370488978899995</v>
      </c>
      <c r="W378" s="4">
        <f t="shared" si="149"/>
        <v>0.93368545186909979</v>
      </c>
      <c r="X378" s="4">
        <f t="shared" si="150"/>
        <v>-7.8996671425000109E-3</v>
      </c>
      <c r="Y378">
        <v>269.91000000000003</v>
      </c>
      <c r="Z378">
        <f t="shared" si="151"/>
        <v>0.3833592504735</v>
      </c>
      <c r="AA378">
        <f t="shared" si="152"/>
        <v>1.5320489825214001</v>
      </c>
      <c r="AB378">
        <f t="shared" si="153"/>
        <v>0.37364048864100002</v>
      </c>
      <c r="AC378" s="4">
        <f t="shared" si="154"/>
        <v>1.1486897320479001</v>
      </c>
      <c r="AD378" s="4">
        <f t="shared" si="155"/>
        <v>-9.718761832499978E-3</v>
      </c>
      <c r="AE378">
        <v>240.41</v>
      </c>
      <c r="AF378">
        <f t="shared" si="156"/>
        <v>0.34145973623183329</v>
      </c>
      <c r="AG378">
        <f t="shared" si="157"/>
        <v>1.3646026300914</v>
      </c>
      <c r="AH378">
        <f t="shared" si="158"/>
        <v>0.33280319319099999</v>
      </c>
      <c r="AI378">
        <f t="shared" si="159"/>
        <v>1.0231428938595668</v>
      </c>
      <c r="AJ378" s="4">
        <f t="shared" si="160"/>
        <v>-8.6565430408332977E-3</v>
      </c>
    </row>
    <row r="379" spans="1:36" x14ac:dyDescent="0.3">
      <c r="A379" s="3">
        <v>45063</v>
      </c>
      <c r="B379">
        <v>5.1324300000000003</v>
      </c>
      <c r="C379">
        <v>5.0888880000000007</v>
      </c>
      <c r="D379">
        <v>5.05</v>
      </c>
      <c r="E379">
        <v>5.0732600000000003</v>
      </c>
      <c r="F379">
        <f t="shared" si="135"/>
        <v>5.0628299999999999</v>
      </c>
      <c r="G379">
        <v>238.11</v>
      </c>
      <c r="H379">
        <f t="shared" si="136"/>
        <v>0.33919133411449998</v>
      </c>
      <c r="I379">
        <f t="shared" si="137"/>
        <v>1.3529170756583999</v>
      </c>
      <c r="J379">
        <f t="shared" si="138"/>
        <v>0.32976519417450001</v>
      </c>
      <c r="K379" s="4">
        <f t="shared" si="139"/>
        <v>1.0137257415439</v>
      </c>
      <c r="L379" s="4">
        <f t="shared" si="140"/>
        <v>-9.4261399399999668E-3</v>
      </c>
      <c r="M379">
        <v>247.42</v>
      </c>
      <c r="N379">
        <f t="shared" si="141"/>
        <v>0.3524535714023333</v>
      </c>
      <c r="O379">
        <f t="shared" si="142"/>
        <v>1.4058155594447996</v>
      </c>
      <c r="P379">
        <f t="shared" si="143"/>
        <v>0.34265887338899997</v>
      </c>
      <c r="Q379" s="4">
        <f t="shared" si="144"/>
        <v>1.0533619880424663</v>
      </c>
      <c r="R379" s="4">
        <f t="shared" si="145"/>
        <v>-9.794698013333325E-3</v>
      </c>
      <c r="S379">
        <v>225.51</v>
      </c>
      <c r="T379">
        <f t="shared" si="146"/>
        <v>0.32124244154449999</v>
      </c>
      <c r="U379">
        <f t="shared" si="147"/>
        <v>1.2813251427143997</v>
      </c>
      <c r="V379">
        <f t="shared" si="148"/>
        <v>0.31231510200449997</v>
      </c>
      <c r="W379" s="4">
        <f t="shared" si="149"/>
        <v>0.96008270116989969</v>
      </c>
      <c r="X379" s="4">
        <f t="shared" si="150"/>
        <v>-8.9273395400000233E-3</v>
      </c>
      <c r="Y379">
        <v>273.92</v>
      </c>
      <c r="Z379">
        <f t="shared" si="151"/>
        <v>0.39020322641066668</v>
      </c>
      <c r="AA379">
        <f t="shared" si="152"/>
        <v>1.5563858946047999</v>
      </c>
      <c r="AB379">
        <f t="shared" si="153"/>
        <v>0.37935946406400001</v>
      </c>
      <c r="AC379" s="4">
        <f t="shared" si="154"/>
        <v>1.1661826681941332</v>
      </c>
      <c r="AD379" s="4">
        <f t="shared" si="155"/>
        <v>-1.0843762346666674E-2</v>
      </c>
      <c r="AE379">
        <v>249.42</v>
      </c>
      <c r="AF379">
        <f t="shared" si="156"/>
        <v>0.35530260196899999</v>
      </c>
      <c r="AG379">
        <f t="shared" si="157"/>
        <v>1.4171793583247998</v>
      </c>
      <c r="AH379">
        <f t="shared" si="158"/>
        <v>0.34542872928899998</v>
      </c>
      <c r="AI379">
        <f t="shared" si="159"/>
        <v>1.0618767563557998</v>
      </c>
      <c r="AJ379" s="4">
        <f t="shared" si="160"/>
        <v>-9.8738726800000065E-3</v>
      </c>
    </row>
    <row r="380" spans="1:36" x14ac:dyDescent="0.3">
      <c r="A380" s="3">
        <v>45064</v>
      </c>
      <c r="B380">
        <v>5.1484300000000003</v>
      </c>
      <c r="C380">
        <v>5.1010159999999996</v>
      </c>
      <c r="D380">
        <v>5.05</v>
      </c>
      <c r="E380">
        <v>5.0821199999999997</v>
      </c>
      <c r="F380">
        <f t="shared" si="135"/>
        <v>5.0677199999999996</v>
      </c>
      <c r="G380">
        <v>235.61</v>
      </c>
      <c r="H380">
        <f t="shared" si="136"/>
        <v>0.33637771497283331</v>
      </c>
      <c r="I380">
        <f t="shared" si="137"/>
        <v>1.3405125382488001</v>
      </c>
      <c r="J380">
        <f t="shared" si="138"/>
        <v>0.32653138065799997</v>
      </c>
      <c r="K380" s="4">
        <f t="shared" si="139"/>
        <v>1.0041348232759668</v>
      </c>
      <c r="L380" s="4">
        <f t="shared" si="140"/>
        <v>-9.8463343148333382E-3</v>
      </c>
      <c r="M380">
        <v>245.58</v>
      </c>
      <c r="N380">
        <f t="shared" si="141"/>
        <v>0.35061177048100001</v>
      </c>
      <c r="O380">
        <f t="shared" si="142"/>
        <v>1.3972372528464001</v>
      </c>
      <c r="P380">
        <f t="shared" si="143"/>
        <v>0.34034878172399996</v>
      </c>
      <c r="Q380" s="4">
        <f t="shared" si="144"/>
        <v>1.0466254823654002</v>
      </c>
      <c r="R380" s="4">
        <f t="shared" si="145"/>
        <v>-1.0262988757000047E-2</v>
      </c>
      <c r="S380">
        <v>223.01</v>
      </c>
      <c r="T380">
        <f t="shared" si="146"/>
        <v>0.31838883840283333</v>
      </c>
      <c r="U380">
        <f t="shared" si="147"/>
        <v>1.2688243332408</v>
      </c>
      <c r="V380">
        <f t="shared" si="148"/>
        <v>0.30906906837799997</v>
      </c>
      <c r="W380" s="4">
        <f t="shared" si="149"/>
        <v>0.95043549483796674</v>
      </c>
      <c r="X380" s="4">
        <f t="shared" si="150"/>
        <v>-9.3197700248333626E-3</v>
      </c>
      <c r="Y380">
        <v>274.83</v>
      </c>
      <c r="Z380">
        <f t="shared" si="151"/>
        <v>0.39237166251849992</v>
      </c>
      <c r="AA380">
        <f t="shared" si="152"/>
        <v>1.5636563001864001</v>
      </c>
      <c r="AB380">
        <f t="shared" si="153"/>
        <v>0.38088629237399996</v>
      </c>
      <c r="AC380" s="4">
        <f t="shared" si="154"/>
        <v>1.1712846376679003</v>
      </c>
      <c r="AD380" s="4">
        <f t="shared" si="155"/>
        <v>-1.1485370144499962E-2</v>
      </c>
      <c r="AE380">
        <v>248.58</v>
      </c>
      <c r="AF380">
        <f t="shared" si="156"/>
        <v>0.354894836331</v>
      </c>
      <c r="AG380">
        <f t="shared" si="157"/>
        <v>1.4143058730864</v>
      </c>
      <c r="AH380">
        <f t="shared" si="158"/>
        <v>0.34450647512399996</v>
      </c>
      <c r="AI380">
        <f t="shared" si="159"/>
        <v>1.0594110367553999</v>
      </c>
      <c r="AJ380" s="4">
        <f t="shared" si="160"/>
        <v>-1.0388361207000041E-2</v>
      </c>
    </row>
    <row r="381" spans="1:36" x14ac:dyDescent="0.3">
      <c r="A381" s="3">
        <v>45065</v>
      </c>
      <c r="B381">
        <v>5.13971</v>
      </c>
      <c r="C381">
        <v>5.1216260000000009</v>
      </c>
      <c r="D381">
        <v>5.05</v>
      </c>
      <c r="E381">
        <v>5.0937299999999999</v>
      </c>
      <c r="F381">
        <f t="shared" si="135"/>
        <v>5.0741300000000003</v>
      </c>
      <c r="G381">
        <v>231.12</v>
      </c>
      <c r="H381">
        <f t="shared" si="136"/>
        <v>0.32956767874799997</v>
      </c>
      <c r="I381">
        <f t="shared" si="137"/>
        <v>1.3179674347056001</v>
      </c>
      <c r="J381">
        <f t="shared" si="138"/>
        <v>0.32060252624399999</v>
      </c>
      <c r="K381" s="4">
        <f t="shared" si="139"/>
        <v>0.9883997559576001</v>
      </c>
      <c r="L381" s="4">
        <f t="shared" si="140"/>
        <v>-8.9651525039999846E-3</v>
      </c>
      <c r="M381">
        <v>242.36</v>
      </c>
      <c r="N381">
        <f t="shared" si="141"/>
        <v>0.34559545959400001</v>
      </c>
      <c r="O381">
        <f t="shared" si="142"/>
        <v>1.3820638087368002</v>
      </c>
      <c r="P381">
        <f t="shared" si="143"/>
        <v>0.33619430711533338</v>
      </c>
      <c r="Q381" s="4">
        <f t="shared" si="144"/>
        <v>1.0364683491428002</v>
      </c>
      <c r="R381" s="4">
        <f t="shared" si="145"/>
        <v>-9.4011524786666301E-3</v>
      </c>
      <c r="S381">
        <v>219.22</v>
      </c>
      <c r="T381">
        <f t="shared" si="146"/>
        <v>0.31259876486300003</v>
      </c>
      <c r="U381">
        <f t="shared" si="147"/>
        <v>1.2501073945836001</v>
      </c>
      <c r="V381">
        <f t="shared" si="148"/>
        <v>0.30409521375566667</v>
      </c>
      <c r="W381" s="4">
        <f t="shared" si="149"/>
        <v>0.93750862972060012</v>
      </c>
      <c r="X381" s="4">
        <f t="shared" si="150"/>
        <v>-8.5035511073333625E-3</v>
      </c>
      <c r="Y381">
        <v>275.86</v>
      </c>
      <c r="Z381">
        <f t="shared" si="151"/>
        <v>0.39336509111900003</v>
      </c>
      <c r="AA381">
        <f t="shared" si="152"/>
        <v>1.5730983754668002</v>
      </c>
      <c r="AB381">
        <f t="shared" si="153"/>
        <v>0.3826644725236667</v>
      </c>
      <c r="AC381" s="4">
        <f t="shared" si="154"/>
        <v>1.1797332843478001</v>
      </c>
      <c r="AD381" s="4">
        <f t="shared" si="155"/>
        <v>-1.0700618595333333E-2</v>
      </c>
      <c r="AE381">
        <v>245.61</v>
      </c>
      <c r="AF381">
        <f t="shared" si="156"/>
        <v>0.3502298268315</v>
      </c>
      <c r="AG381">
        <f t="shared" si="157"/>
        <v>1.4005970129718002</v>
      </c>
      <c r="AH381">
        <f t="shared" si="158"/>
        <v>0.34070260674450004</v>
      </c>
      <c r="AI381">
        <f t="shared" si="159"/>
        <v>1.0503671861403001</v>
      </c>
      <c r="AJ381" s="4">
        <f t="shared" si="160"/>
        <v>-9.5272200869999657E-3</v>
      </c>
    </row>
    <row r="382" spans="1:36" x14ac:dyDescent="0.3">
      <c r="A382" s="3">
        <v>45068</v>
      </c>
      <c r="B382">
        <v>5.1268599999999998</v>
      </c>
      <c r="C382">
        <v>5.1190860000000002</v>
      </c>
      <c r="D382">
        <v>5.05</v>
      </c>
      <c r="E382">
        <v>5.0979099999999997</v>
      </c>
      <c r="F382">
        <f t="shared" si="135"/>
        <v>5.0764300000000002</v>
      </c>
      <c r="G382">
        <v>231.09</v>
      </c>
      <c r="H382">
        <f t="shared" si="136"/>
        <v>0.32893594785099994</v>
      </c>
      <c r="I382">
        <f t="shared" si="137"/>
        <v>1.3174265687561999</v>
      </c>
      <c r="J382">
        <f t="shared" si="138"/>
        <v>0.32066632672549999</v>
      </c>
      <c r="K382" s="4">
        <f t="shared" si="139"/>
        <v>0.98849062090520001</v>
      </c>
      <c r="L382" s="4">
        <f t="shared" si="140"/>
        <v>-8.2696211254999485E-3</v>
      </c>
      <c r="M382">
        <v>244.89</v>
      </c>
      <c r="N382">
        <f t="shared" si="141"/>
        <v>0.34857901367099992</v>
      </c>
      <c r="O382">
        <f t="shared" si="142"/>
        <v>1.3960993224402001</v>
      </c>
      <c r="P382">
        <f t="shared" si="143"/>
        <v>0.33981555563549998</v>
      </c>
      <c r="Q382" s="4">
        <f t="shared" si="144"/>
        <v>1.0475203087692002</v>
      </c>
      <c r="R382" s="4">
        <f t="shared" si="145"/>
        <v>-8.7634580354999381E-3</v>
      </c>
      <c r="S382">
        <v>218.39</v>
      </c>
      <c r="T382">
        <f t="shared" si="146"/>
        <v>0.31085863365433325</v>
      </c>
      <c r="U382">
        <f t="shared" si="147"/>
        <v>1.2450248316701997</v>
      </c>
      <c r="V382">
        <f t="shared" si="148"/>
        <v>0.30304348562716665</v>
      </c>
      <c r="W382" s="4">
        <f t="shared" si="149"/>
        <v>0.93416619801586642</v>
      </c>
      <c r="X382" s="4">
        <f t="shared" si="150"/>
        <v>-7.8151480271665963E-3</v>
      </c>
      <c r="Y382">
        <v>278.64</v>
      </c>
      <c r="Z382">
        <f t="shared" si="151"/>
        <v>0.39661912029599988</v>
      </c>
      <c r="AA382">
        <f t="shared" si="152"/>
        <v>1.5885055135151998</v>
      </c>
      <c r="AB382">
        <f t="shared" si="153"/>
        <v>0.38664790894799994</v>
      </c>
      <c r="AC382" s="4">
        <f t="shared" si="154"/>
        <v>1.1918863932191999</v>
      </c>
      <c r="AD382" s="4">
        <f t="shared" si="155"/>
        <v>-9.971211347999942E-3</v>
      </c>
      <c r="AE382">
        <v>248.39</v>
      </c>
      <c r="AF382">
        <f t="shared" si="156"/>
        <v>0.35356095065433324</v>
      </c>
      <c r="AG382">
        <f t="shared" si="157"/>
        <v>1.4160525570701998</v>
      </c>
      <c r="AH382">
        <f t="shared" si="158"/>
        <v>0.34467224412716663</v>
      </c>
      <c r="AI382">
        <f t="shared" si="159"/>
        <v>1.0624916064158665</v>
      </c>
      <c r="AJ382" s="4">
        <f t="shared" si="160"/>
        <v>-8.8887065271666121E-3</v>
      </c>
    </row>
    <row r="383" spans="1:36" x14ac:dyDescent="0.3">
      <c r="A383" s="3">
        <v>45069</v>
      </c>
      <c r="B383">
        <v>5.1379999999999999</v>
      </c>
      <c r="C383">
        <v>5.1264440000000002</v>
      </c>
      <c r="D383">
        <v>5.05</v>
      </c>
      <c r="E383">
        <v>5.0999600000000003</v>
      </c>
      <c r="F383">
        <f t="shared" si="135"/>
        <v>5.0775600000000001</v>
      </c>
      <c r="G383">
        <v>230.42</v>
      </c>
      <c r="H383">
        <f t="shared" si="136"/>
        <v>0.32849136039999993</v>
      </c>
      <c r="I383">
        <f t="shared" si="137"/>
        <v>1.3146750706824</v>
      </c>
      <c r="J383">
        <f t="shared" si="138"/>
        <v>0.31978825874799999</v>
      </c>
      <c r="K383" s="4">
        <f t="shared" si="139"/>
        <v>0.98618371028240004</v>
      </c>
      <c r="L383" s="4">
        <f t="shared" si="140"/>
        <v>-8.7031016519999449E-3</v>
      </c>
      <c r="M383">
        <v>247</v>
      </c>
      <c r="N383">
        <f t="shared" si="141"/>
        <v>0.35212813999999992</v>
      </c>
      <c r="O383">
        <f t="shared" si="142"/>
        <v>1.4092732508399999</v>
      </c>
      <c r="P383">
        <f t="shared" si="143"/>
        <v>0.3427988018</v>
      </c>
      <c r="Q383" s="4">
        <f t="shared" si="144"/>
        <v>1.0571451108400001</v>
      </c>
      <c r="R383" s="4">
        <f t="shared" si="145"/>
        <v>-9.3293381999999259E-3</v>
      </c>
      <c r="S383">
        <v>217.7</v>
      </c>
      <c r="T383">
        <f t="shared" si="146"/>
        <v>0.31035747399999997</v>
      </c>
      <c r="U383">
        <f t="shared" si="147"/>
        <v>1.2421003510439999</v>
      </c>
      <c r="V383">
        <f t="shared" si="148"/>
        <v>0.30213481438000001</v>
      </c>
      <c r="W383" s="4">
        <f t="shared" si="149"/>
        <v>0.93174287704399994</v>
      </c>
      <c r="X383" s="4">
        <f t="shared" si="150"/>
        <v>-8.2226596199999613E-3</v>
      </c>
      <c r="Y383">
        <v>281.5</v>
      </c>
      <c r="Z383">
        <f t="shared" si="151"/>
        <v>0.40131202999999993</v>
      </c>
      <c r="AA383">
        <f t="shared" si="152"/>
        <v>1.6061150611799999</v>
      </c>
      <c r="AB383">
        <f t="shared" si="153"/>
        <v>0.39067960610000002</v>
      </c>
      <c r="AC383" s="4">
        <f t="shared" si="154"/>
        <v>1.20480303118</v>
      </c>
      <c r="AD383" s="4">
        <f t="shared" si="155"/>
        <v>-1.063242389999991E-2</v>
      </c>
      <c r="AE383">
        <v>251.25</v>
      </c>
      <c r="AF383">
        <f t="shared" si="156"/>
        <v>0.35818702499999994</v>
      </c>
      <c r="AG383">
        <f t="shared" si="157"/>
        <v>1.43352187965</v>
      </c>
      <c r="AH383">
        <f t="shared" si="158"/>
        <v>0.34869716175000004</v>
      </c>
      <c r="AI383">
        <f t="shared" si="159"/>
        <v>1.0753348546500001</v>
      </c>
      <c r="AJ383" s="4">
        <f t="shared" si="160"/>
        <v>-9.4898632499998969E-3</v>
      </c>
    </row>
    <row r="384" spans="1:36" x14ac:dyDescent="0.3">
      <c r="A384" s="3">
        <v>45070</v>
      </c>
      <c r="B384">
        <v>5.14086</v>
      </c>
      <c r="C384">
        <v>5.1431000000000004</v>
      </c>
      <c r="D384">
        <v>5.05</v>
      </c>
      <c r="E384">
        <v>5.1108000000000002</v>
      </c>
      <c r="F384">
        <f t="shared" si="135"/>
        <v>5.0835400000000002</v>
      </c>
      <c r="G384">
        <v>235.34</v>
      </c>
      <c r="H384">
        <f t="shared" si="136"/>
        <v>0.33563890349266667</v>
      </c>
      <c r="I384">
        <f t="shared" si="137"/>
        <v>1.3452159130199999</v>
      </c>
      <c r="J384">
        <f t="shared" si="138"/>
        <v>0.32689559888066666</v>
      </c>
      <c r="K384" s="4">
        <f t="shared" si="139"/>
        <v>1.0095770095273333</v>
      </c>
      <c r="L384" s="4">
        <f t="shared" si="140"/>
        <v>-8.7433046120000135E-3</v>
      </c>
      <c r="M384">
        <v>254</v>
      </c>
      <c r="N384">
        <f t="shared" si="141"/>
        <v>0.36225155726666664</v>
      </c>
      <c r="O384">
        <f t="shared" si="142"/>
        <v>1.4518774619999999</v>
      </c>
      <c r="P384">
        <f t="shared" si="143"/>
        <v>0.35281500006666666</v>
      </c>
      <c r="Q384" s="4">
        <f t="shared" si="144"/>
        <v>1.0896259047333332</v>
      </c>
      <c r="R384" s="4">
        <f t="shared" si="145"/>
        <v>-9.4365571999999731E-3</v>
      </c>
      <c r="S384">
        <v>221.19</v>
      </c>
      <c r="T384">
        <f t="shared" si="146"/>
        <v>0.31545835414099999</v>
      </c>
      <c r="U384">
        <f t="shared" si="147"/>
        <v>1.26433376307</v>
      </c>
      <c r="V384">
        <f t="shared" si="148"/>
        <v>0.30724074749899999</v>
      </c>
      <c r="W384" s="4">
        <f t="shared" si="149"/>
        <v>0.94887540892900002</v>
      </c>
      <c r="X384" s="4">
        <f t="shared" si="150"/>
        <v>-8.2176066419999971E-3</v>
      </c>
      <c r="Y384">
        <v>288.25</v>
      </c>
      <c r="Z384">
        <f t="shared" si="151"/>
        <v>0.41109847000833333</v>
      </c>
      <c r="AA384">
        <f t="shared" si="152"/>
        <v>1.6476522772499997</v>
      </c>
      <c r="AB384">
        <f t="shared" si="153"/>
        <v>0.40038946365833333</v>
      </c>
      <c r="AC384" s="4">
        <f t="shared" si="154"/>
        <v>1.2365538072416664</v>
      </c>
      <c r="AD384" s="4">
        <f t="shared" si="155"/>
        <v>-1.0709006349999994E-2</v>
      </c>
      <c r="AE384">
        <v>258</v>
      </c>
      <c r="AF384">
        <f t="shared" si="156"/>
        <v>0.36795630619999997</v>
      </c>
      <c r="AG384">
        <f t="shared" si="157"/>
        <v>1.4747416739999999</v>
      </c>
      <c r="AH384">
        <f t="shared" si="158"/>
        <v>0.35837114179999996</v>
      </c>
      <c r="AI384">
        <f t="shared" si="159"/>
        <v>1.1067853677999999</v>
      </c>
      <c r="AJ384" s="4">
        <f t="shared" si="160"/>
        <v>-9.5851644000000125E-3</v>
      </c>
    </row>
    <row r="385" spans="1:36" x14ac:dyDescent="0.3">
      <c r="A385" s="3">
        <v>45071</v>
      </c>
      <c r="B385">
        <v>5.16</v>
      </c>
      <c r="C385">
        <v>5.1715859999999996</v>
      </c>
      <c r="D385">
        <v>5.0599999999999996</v>
      </c>
      <c r="E385">
        <v>5.1357900000000001</v>
      </c>
      <c r="F385">
        <f t="shared" si="135"/>
        <v>5.10182</v>
      </c>
      <c r="G385">
        <v>228.36</v>
      </c>
      <c r="H385">
        <f t="shared" si="136"/>
        <v>0.32655099400000004</v>
      </c>
      <c r="I385">
        <f t="shared" si="137"/>
        <v>1.3094160527447998</v>
      </c>
      <c r="J385">
        <f t="shared" si="138"/>
        <v>0.31802805834800002</v>
      </c>
      <c r="K385" s="4">
        <f t="shared" si="139"/>
        <v>0.98286505874479979</v>
      </c>
      <c r="L385" s="4">
        <f t="shared" si="140"/>
        <v>-8.5229356520000188E-3</v>
      </c>
      <c r="M385">
        <v>247.76</v>
      </c>
      <c r="N385">
        <f t="shared" si="141"/>
        <v>0.35429267066666664</v>
      </c>
      <c r="O385">
        <f t="shared" si="142"/>
        <v>1.4206556368367995</v>
      </c>
      <c r="P385">
        <f t="shared" si="143"/>
        <v>0.34504568110133327</v>
      </c>
      <c r="Q385" s="4">
        <f t="shared" si="144"/>
        <v>1.0663629661701328</v>
      </c>
      <c r="R385" s="4">
        <f t="shared" si="145"/>
        <v>-9.2469895653333745E-3</v>
      </c>
      <c r="S385">
        <v>216.16</v>
      </c>
      <c r="T385">
        <f t="shared" si="146"/>
        <v>0.3091051973333333</v>
      </c>
      <c r="U385">
        <f t="shared" si="147"/>
        <v>1.2394612627487998</v>
      </c>
      <c r="V385">
        <f t="shared" si="148"/>
        <v>0.30103759455466667</v>
      </c>
      <c r="W385" s="4">
        <f t="shared" si="149"/>
        <v>0.93035606541546645</v>
      </c>
      <c r="X385" s="4">
        <f t="shared" si="150"/>
        <v>-8.0676027786666382E-3</v>
      </c>
      <c r="Y385">
        <v>280.51</v>
      </c>
      <c r="Z385">
        <f t="shared" si="151"/>
        <v>0.40112462483333328</v>
      </c>
      <c r="AA385">
        <f t="shared" si="152"/>
        <v>1.6084441099817997</v>
      </c>
      <c r="AB385">
        <f t="shared" si="153"/>
        <v>0.3906553277596666</v>
      </c>
      <c r="AC385" s="4">
        <f t="shared" si="154"/>
        <v>1.2073194851484663</v>
      </c>
      <c r="AD385" s="4">
        <f t="shared" si="155"/>
        <v>-1.0469297073666672E-2</v>
      </c>
      <c r="AE385">
        <v>250.26</v>
      </c>
      <c r="AF385">
        <f t="shared" si="156"/>
        <v>0.35786762899999996</v>
      </c>
      <c r="AG385">
        <f t="shared" si="157"/>
        <v>1.4349906347867996</v>
      </c>
      <c r="AH385">
        <f t="shared" si="158"/>
        <v>0.34852733351799997</v>
      </c>
      <c r="AI385">
        <f t="shared" si="159"/>
        <v>1.0771230057867995</v>
      </c>
      <c r="AJ385" s="4">
        <f t="shared" si="160"/>
        <v>-9.3402954819999939E-3</v>
      </c>
    </row>
    <row r="386" spans="1:36" x14ac:dyDescent="0.3">
      <c r="A386" s="3">
        <v>45072</v>
      </c>
      <c r="B386">
        <v>5.1537100000000002</v>
      </c>
      <c r="C386">
        <v>5.1975600000000002</v>
      </c>
      <c r="D386">
        <v>5.0599999999999996</v>
      </c>
      <c r="E386">
        <v>5.1534399999999998</v>
      </c>
      <c r="F386">
        <f t="shared" si="135"/>
        <v>5.1115500000000003</v>
      </c>
      <c r="G386">
        <v>230.39</v>
      </c>
      <c r="H386">
        <f t="shared" si="136"/>
        <v>0.32916644480183327</v>
      </c>
      <c r="I386">
        <f t="shared" si="137"/>
        <v>1.3248260854919998</v>
      </c>
      <c r="J386">
        <f t="shared" si="138"/>
        <v>0.32129976289250001</v>
      </c>
      <c r="K386" s="4">
        <f t="shared" si="139"/>
        <v>0.99565964069016655</v>
      </c>
      <c r="L386" s="4">
        <f t="shared" si="140"/>
        <v>-7.8666819093332618E-3</v>
      </c>
      <c r="M386">
        <v>255.13</v>
      </c>
      <c r="N386">
        <f t="shared" si="141"/>
        <v>0.36451336890616665</v>
      </c>
      <c r="O386">
        <f t="shared" si="142"/>
        <v>1.4670900611639999</v>
      </c>
      <c r="P386">
        <f t="shared" si="143"/>
        <v>0.35580193804749999</v>
      </c>
      <c r="Q386" s="4">
        <f t="shared" si="144"/>
        <v>1.1025766922578333</v>
      </c>
      <c r="R386" s="4">
        <f t="shared" si="145"/>
        <v>-8.7114308586666578E-3</v>
      </c>
      <c r="S386">
        <v>217.79</v>
      </c>
      <c r="T386">
        <f t="shared" si="146"/>
        <v>0.31116437351183329</v>
      </c>
      <c r="U386">
        <f t="shared" si="147"/>
        <v>1.252371514212</v>
      </c>
      <c r="V386">
        <f t="shared" si="148"/>
        <v>0.30372791944250005</v>
      </c>
      <c r="W386" s="4">
        <f t="shared" si="149"/>
        <v>0.94120714070016676</v>
      </c>
      <c r="X386" s="4">
        <f t="shared" si="150"/>
        <v>-7.4364540693332426E-3</v>
      </c>
      <c r="Y386">
        <v>283.63</v>
      </c>
      <c r="Z386">
        <f t="shared" si="151"/>
        <v>0.40523233968116662</v>
      </c>
      <c r="AA386">
        <f t="shared" si="152"/>
        <v>1.6309754009639998</v>
      </c>
      <c r="AB386">
        <f t="shared" si="153"/>
        <v>0.39554777442250005</v>
      </c>
      <c r="AC386" s="4">
        <f t="shared" si="154"/>
        <v>1.2257430612828333</v>
      </c>
      <c r="AD386" s="4">
        <f t="shared" si="155"/>
        <v>-9.6845652586665665E-3</v>
      </c>
      <c r="AE386">
        <v>253.38</v>
      </c>
      <c r="AF386">
        <f t="shared" si="156"/>
        <v>0.36201308122699999</v>
      </c>
      <c r="AG386">
        <f t="shared" si="157"/>
        <v>1.4570269262639999</v>
      </c>
      <c r="AH386">
        <f t="shared" si="158"/>
        <v>0.35336140423500007</v>
      </c>
      <c r="AI386">
        <f t="shared" si="159"/>
        <v>1.0950138450369999</v>
      </c>
      <c r="AJ386" s="4">
        <f t="shared" si="160"/>
        <v>-8.6516769919999237E-3</v>
      </c>
    </row>
    <row r="387" spans="1:36" x14ac:dyDescent="0.3">
      <c r="A387" s="3">
        <v>45076</v>
      </c>
      <c r="B387">
        <v>5.1704299999999996</v>
      </c>
      <c r="C387">
        <v>5.2068160000000008</v>
      </c>
      <c r="D387">
        <v>5.0599999999999996</v>
      </c>
      <c r="E387">
        <v>5.1602600000000001</v>
      </c>
      <c r="F387">
        <f t="shared" si="135"/>
        <v>5.1153199999999996</v>
      </c>
      <c r="G387">
        <v>221.6</v>
      </c>
      <c r="H387">
        <f t="shared" si="136"/>
        <v>0.31734271211999998</v>
      </c>
      <c r="I387">
        <f t="shared" si="137"/>
        <v>1.2755726081280003</v>
      </c>
      <c r="J387">
        <f t="shared" si="138"/>
        <v>0.3092070042133333</v>
      </c>
      <c r="K387" s="4">
        <f t="shared" si="139"/>
        <v>0.95822989600800035</v>
      </c>
      <c r="L387" s="4">
        <f t="shared" si="140"/>
        <v>-8.1357079066666782E-3</v>
      </c>
      <c r="M387">
        <v>242.92</v>
      </c>
      <c r="N387">
        <f t="shared" si="141"/>
        <v>0.34787405969399993</v>
      </c>
      <c r="O387">
        <f t="shared" si="142"/>
        <v>1.3982946659136004</v>
      </c>
      <c r="P387">
        <f t="shared" si="143"/>
        <v>0.33895562032266663</v>
      </c>
      <c r="Q387" s="4">
        <f t="shared" si="144"/>
        <v>1.0504206062196004</v>
      </c>
      <c r="R387" s="4">
        <f t="shared" si="145"/>
        <v>-8.9184393713332977E-3</v>
      </c>
      <c r="S387">
        <v>210.4</v>
      </c>
      <c r="T387">
        <f t="shared" si="146"/>
        <v>0.30130373028000002</v>
      </c>
      <c r="U387">
        <f t="shared" si="147"/>
        <v>1.2111032344320003</v>
      </c>
      <c r="V387">
        <f t="shared" si="148"/>
        <v>0.29357921338666665</v>
      </c>
      <c r="W387" s="4">
        <f t="shared" si="149"/>
        <v>0.90979950415200028</v>
      </c>
      <c r="X387" s="4">
        <f t="shared" si="150"/>
        <v>-7.7245168933333663E-3</v>
      </c>
      <c r="Y387">
        <v>273.92</v>
      </c>
      <c r="Z387">
        <f t="shared" si="151"/>
        <v>0.39226767014399999</v>
      </c>
      <c r="AA387">
        <f t="shared" si="152"/>
        <v>1.5767366823936004</v>
      </c>
      <c r="AB387">
        <f t="shared" si="153"/>
        <v>0.38221111278933334</v>
      </c>
      <c r="AC387" s="4">
        <f t="shared" si="154"/>
        <v>1.1844690122496004</v>
      </c>
      <c r="AD387" s="4">
        <f t="shared" si="155"/>
        <v>-1.0056557354666651E-2</v>
      </c>
      <c r="AE387">
        <v>243.67</v>
      </c>
      <c r="AF387">
        <f t="shared" si="156"/>
        <v>0.34894809865649995</v>
      </c>
      <c r="AG387">
        <f t="shared" si="157"/>
        <v>1.4026118114736004</v>
      </c>
      <c r="AH387">
        <f t="shared" si="158"/>
        <v>0.34000212417266662</v>
      </c>
      <c r="AI387">
        <f t="shared" si="159"/>
        <v>1.0536637128171005</v>
      </c>
      <c r="AJ387" s="4">
        <f t="shared" si="160"/>
        <v>-8.9459744838333299E-3</v>
      </c>
    </row>
    <row r="388" spans="1:36" x14ac:dyDescent="0.3">
      <c r="A388" s="3">
        <v>45077</v>
      </c>
      <c r="B388">
        <v>5.1929999999999996</v>
      </c>
      <c r="C388">
        <v>5.2204899999999999</v>
      </c>
      <c r="D388">
        <v>5.08</v>
      </c>
      <c r="E388">
        <v>5.1722700000000001</v>
      </c>
      <c r="F388">
        <f t="shared" ref="F388" si="161">ROUND(_xlfn.FORECAST.LINEAR($F$1,D388:E388,$D$1:$E$1),5)</f>
        <v>5.1309100000000001</v>
      </c>
      <c r="G388">
        <v>219.99</v>
      </c>
      <c r="H388">
        <f t="shared" ref="H388" si="162">(2.05+B388)/36000*17*G388*0.42</f>
        <v>0.31602186804999999</v>
      </c>
      <c r="I388">
        <f t="shared" ref="I388" si="163">(3.93+C388)/36000*54*G388*0.42</f>
        <v>1.2682002659130001</v>
      </c>
      <c r="J388">
        <f t="shared" ref="J388" si="164">(1.92+F388)/36000*17*G388*0.42</f>
        <v>0.30764072202850001</v>
      </c>
      <c r="K388" s="4">
        <f t="shared" ref="K388" si="165">I388-H388</f>
        <v>0.95217839786300007</v>
      </c>
      <c r="L388" s="4">
        <f t="shared" ref="L388" si="166">J388-H388</f>
        <v>-8.3811460214999745E-3</v>
      </c>
      <c r="M388">
        <v>236.63</v>
      </c>
      <c r="N388">
        <f t="shared" ref="N388" si="167">(2.05+B388)/36000*17*M388*0.42</f>
        <v>0.33992569951666662</v>
      </c>
      <c r="O388">
        <f t="shared" ref="O388" si="168">(3.93+C388)/36000*54*M388*0.42</f>
        <v>1.3641266826810001</v>
      </c>
      <c r="P388">
        <f t="shared" ref="P388" si="169">(1.92+F388)/36000*17*M388*0.42</f>
        <v>0.33091060527116667</v>
      </c>
      <c r="Q388" s="4">
        <f t="shared" ref="Q388" si="170">O388-N388</f>
        <v>1.0242009831643335</v>
      </c>
      <c r="R388" s="4">
        <f t="shared" ref="R388" si="171">P388-N388</f>
        <v>-9.015094245499955E-3</v>
      </c>
      <c r="S388">
        <v>210.09</v>
      </c>
      <c r="T388">
        <f t="shared" ref="T388" si="172">(2.05+B388)/36000*17*S388*0.42</f>
        <v>0.30180023754999996</v>
      </c>
      <c r="U388">
        <f t="shared" ref="U388" si="173">(3.93+C388)/36000*54*S388*0.42</f>
        <v>1.211128659783</v>
      </c>
      <c r="V388">
        <f t="shared" ref="V388" si="174">(1.92+F388)/36000*17*S388*0.42</f>
        <v>0.29379626024349997</v>
      </c>
      <c r="W388" s="4">
        <f t="shared" ref="W388" si="175">U388-T388</f>
        <v>0.90932842223300003</v>
      </c>
      <c r="X388" s="4">
        <f t="shared" ref="X388" si="176">V388-T388</f>
        <v>-8.0039773064999875E-3</v>
      </c>
      <c r="Y388">
        <v>269.13</v>
      </c>
      <c r="Z388">
        <f t="shared" ref="Z388" si="177">(2.05+B388)/36000*17*Y388*0.42</f>
        <v>0.38661287034999997</v>
      </c>
      <c r="AA388">
        <f t="shared" ref="AA388" si="178">(3.93+C388)/36000*54*Y388*0.42</f>
        <v>1.5514829654310001</v>
      </c>
      <c r="AB388">
        <f t="shared" ref="AB388" si="179">(1.92+F388)/36000*17*Y388*0.42</f>
        <v>0.37635959597949997</v>
      </c>
      <c r="AC388" s="4">
        <f t="shared" ref="AC388" si="180">AA388-Z388</f>
        <v>1.164870095081</v>
      </c>
      <c r="AD388" s="4">
        <f t="shared" ref="AD388" si="181">AB388-Z388</f>
        <v>-1.0253274370499998E-2</v>
      </c>
      <c r="AE388">
        <v>238.88</v>
      </c>
      <c r="AF388">
        <f t="shared" si="156"/>
        <v>0.3431578882666666</v>
      </c>
      <c r="AG388">
        <f t="shared" si="157"/>
        <v>1.3770975022559999</v>
      </c>
      <c r="AH388">
        <f t="shared" si="158"/>
        <v>0.33405707385866662</v>
      </c>
      <c r="AI388">
        <f t="shared" si="159"/>
        <v>1.0339396139893333</v>
      </c>
      <c r="AJ388" s="4">
        <f t="shared" si="160"/>
        <v>-9.1008144079999798E-3</v>
      </c>
    </row>
    <row r="389" spans="1:36" x14ac:dyDescent="0.3">
      <c r="A389" s="3">
        <v>45078</v>
      </c>
      <c r="B389">
        <v>5.1630000000000003</v>
      </c>
      <c r="C389">
        <v>5.2150960000000008</v>
      </c>
      <c r="D389">
        <v>5.08</v>
      </c>
      <c r="E389">
        <v>5.1742400000000002</v>
      </c>
      <c r="F389">
        <f t="shared" ref="F389:F399" si="182">ROUND(_xlfn.FORECAST.LINEAR($F$1,D389:E389,$D$1:$E$1),5)</f>
        <v>5.1319900000000001</v>
      </c>
      <c r="G389">
        <v>225.92</v>
      </c>
      <c r="H389">
        <f t="shared" ref="H389:H399" si="183">(2.05+B389)/36000*17*G389*0.42</f>
        <v>0.32319625706666666</v>
      </c>
      <c r="I389">
        <f t="shared" ref="I389:I399" si="184">(3.93+C389)/36000*54*G389*0.42</f>
        <v>1.3016178556415998</v>
      </c>
      <c r="J389">
        <f t="shared" ref="J389:J399" si="185">(1.92+F389)/36000*17*G389*0.42</f>
        <v>0.31598180685866667</v>
      </c>
      <c r="K389" s="4">
        <f t="shared" ref="K389:K399" si="186">I389-H389</f>
        <v>0.97842159857493316</v>
      </c>
      <c r="L389" s="4">
        <f t="shared" ref="L389:L399" si="187">J389-H389</f>
        <v>-7.2144502079999895E-3</v>
      </c>
      <c r="M389">
        <v>234.62</v>
      </c>
      <c r="N389">
        <f t="shared" ref="N389:N399" si="188">(2.05+B389)/36000*17*M389*0.42</f>
        <v>0.33564228856666667</v>
      </c>
      <c r="O389">
        <f t="shared" ref="O389:O399" si="189">(3.93+C389)/36000*54*M389*0.42</f>
        <v>1.3517421268176</v>
      </c>
      <c r="P389">
        <f t="shared" ref="P389:P399" si="190">(1.92+F389)/36000*17*M389*0.42</f>
        <v>0.32815001560366669</v>
      </c>
      <c r="Q389" s="4">
        <f t="shared" ref="Q389:Q399" si="191">O389-N389</f>
        <v>1.0160998382509332</v>
      </c>
      <c r="R389" s="4">
        <f t="shared" ref="R389:R399" si="192">P389-N389</f>
        <v>-7.4922729629999796E-3</v>
      </c>
      <c r="S389">
        <v>216.97</v>
      </c>
      <c r="T389">
        <f t="shared" ref="T389:T399" si="193">(2.05+B389)/36000*17*S389*0.42</f>
        <v>0.31039258098333333</v>
      </c>
      <c r="U389">
        <f t="shared" ref="U389:U399" si="194">(3.93+C389)/36000*54*S389*0.42</f>
        <v>1.2500532318455999</v>
      </c>
      <c r="V389">
        <f t="shared" ref="V389:V399" si="195">(1.92+F389)/36000*17*S389*0.42</f>
        <v>0.30346393694283336</v>
      </c>
      <c r="W389" s="4">
        <f t="shared" ref="W389:W399" si="196">U389-T389</f>
        <v>0.93966065086226658</v>
      </c>
      <c r="X389" s="4">
        <f t="shared" ref="X389:X399" si="197">V389-T389</f>
        <v>-6.9286440404999761E-3</v>
      </c>
      <c r="Y389">
        <v>268.87</v>
      </c>
      <c r="Z389">
        <f t="shared" ref="Z389:Z399" si="198">(2.05+B389)/36000*17*Y389*0.42</f>
        <v>0.38463959648333335</v>
      </c>
      <c r="AA389">
        <f t="shared" ref="AA389:AA399" si="199">(3.93+C389)/36000*54*Y389*0.42</f>
        <v>1.5490704357575997</v>
      </c>
      <c r="AB389">
        <f t="shared" ref="AB389:AB399" si="200">(1.92+F389)/36000*17*Y389*0.42</f>
        <v>0.37605359600783339</v>
      </c>
      <c r="AC389" s="4">
        <f t="shared" ref="AC389:AC399" si="201">AA389-Z389</f>
        <v>1.1644308392742664</v>
      </c>
      <c r="AD389" s="4">
        <f t="shared" ref="AD389:AD399" si="202">AB389-Z389</f>
        <v>-8.5860004754999553E-3</v>
      </c>
      <c r="AE389">
        <v>238.62</v>
      </c>
      <c r="AF389">
        <f t="shared" ref="AF389:AF399" si="203">(2.05+B389)/36000*17*AE389*0.42</f>
        <v>0.34136460190000001</v>
      </c>
      <c r="AG389">
        <f t="shared" ref="AG389:AG399" si="204">(3.93+C389)/36000*54*AE389*0.42</f>
        <v>1.3747877687375998</v>
      </c>
      <c r="AH389">
        <f t="shared" ref="AH389:AH399" si="205">(1.92+F389)/36000*17*AE389*0.42</f>
        <v>0.33374459433699999</v>
      </c>
      <c r="AI389">
        <f t="shared" ref="AI389:AI399" si="206">AG389-AF389</f>
        <v>1.0334231668375997</v>
      </c>
      <c r="AJ389" s="4">
        <f t="shared" ref="AJ389:AJ399" si="207">AH389-AF389</f>
        <v>-7.6200075630000197E-3</v>
      </c>
    </row>
    <row r="390" spans="1:36" x14ac:dyDescent="0.3">
      <c r="A390" s="3">
        <v>45079</v>
      </c>
      <c r="B390">
        <v>5.1885700000000003</v>
      </c>
      <c r="C390">
        <v>5.1765379999999999</v>
      </c>
      <c r="D390">
        <v>5.07</v>
      </c>
      <c r="E390">
        <v>5.1406700000000001</v>
      </c>
      <c r="F390">
        <f t="shared" si="182"/>
        <v>5.1089900000000004</v>
      </c>
      <c r="G390">
        <v>230.19</v>
      </c>
      <c r="H390">
        <f t="shared" si="183"/>
        <v>0.33047220827949997</v>
      </c>
      <c r="I390">
        <f t="shared" si="184"/>
        <v>1.3206274087985999</v>
      </c>
      <c r="J390">
        <f t="shared" si="185"/>
        <v>0.32090396960650003</v>
      </c>
      <c r="K390" s="4">
        <f t="shared" si="186"/>
        <v>0.99015520051909989</v>
      </c>
      <c r="L390" s="4">
        <f t="shared" si="187"/>
        <v>-9.5682386729999402E-3</v>
      </c>
      <c r="M390">
        <v>241.32</v>
      </c>
      <c r="N390">
        <f t="shared" si="188"/>
        <v>0.34645098962600002</v>
      </c>
      <c r="O390">
        <f t="shared" si="189"/>
        <v>1.3844815426007999</v>
      </c>
      <c r="P390">
        <f t="shared" si="190"/>
        <v>0.33642011358199997</v>
      </c>
      <c r="Q390" s="4">
        <f t="shared" si="191"/>
        <v>1.0380305529748</v>
      </c>
      <c r="R390" s="4">
        <f t="shared" si="192"/>
        <v>-1.0030876044000048E-2</v>
      </c>
      <c r="S390">
        <v>221.19</v>
      </c>
      <c r="T390">
        <f t="shared" si="193"/>
        <v>0.31755136082950003</v>
      </c>
      <c r="U390">
        <f t="shared" si="194"/>
        <v>1.2689933383385998</v>
      </c>
      <c r="V390">
        <f t="shared" si="195"/>
        <v>0.30835722245649999</v>
      </c>
      <c r="W390" s="4">
        <f t="shared" si="196"/>
        <v>0.95144197750909987</v>
      </c>
      <c r="X390" s="4">
        <f t="shared" si="197"/>
        <v>-9.1941383730000381E-3</v>
      </c>
      <c r="Y390">
        <v>276.57</v>
      </c>
      <c r="Z390">
        <f t="shared" si="198"/>
        <v>0.39705764213849998</v>
      </c>
      <c r="AA390">
        <f t="shared" si="199"/>
        <v>1.5867149852357998</v>
      </c>
      <c r="AB390">
        <f t="shared" si="200"/>
        <v>0.38556153991949998</v>
      </c>
      <c r="AC390" s="4">
        <f t="shared" si="201"/>
        <v>1.1896573430972999</v>
      </c>
      <c r="AD390" s="4">
        <f t="shared" si="202"/>
        <v>-1.1496102218999993E-2</v>
      </c>
      <c r="AE390">
        <v>246.32</v>
      </c>
      <c r="AF390">
        <f t="shared" si="203"/>
        <v>0.35362923820933329</v>
      </c>
      <c r="AG390">
        <f t="shared" si="204"/>
        <v>1.4131671373007999</v>
      </c>
      <c r="AH390">
        <f t="shared" si="205"/>
        <v>0.34339052866533332</v>
      </c>
      <c r="AI390">
        <f t="shared" si="206"/>
        <v>1.0595378990914666</v>
      </c>
      <c r="AJ390" s="4">
        <f t="shared" si="207"/>
        <v>-1.0238709543999969E-2</v>
      </c>
    </row>
    <row r="391" spans="1:36" x14ac:dyDescent="0.3">
      <c r="A391" s="3">
        <v>45082</v>
      </c>
      <c r="B391">
        <v>5.1905700000000001</v>
      </c>
      <c r="C391">
        <v>5.1913039999999997</v>
      </c>
      <c r="D391">
        <v>5.0599999999999996</v>
      </c>
      <c r="E391">
        <v>5.1500199999999996</v>
      </c>
      <c r="F391">
        <f t="shared" si="182"/>
        <v>5.1096700000000004</v>
      </c>
      <c r="G391">
        <v>232</v>
      </c>
      <c r="H391">
        <f t="shared" si="183"/>
        <v>0.3331627609333333</v>
      </c>
      <c r="I391">
        <f t="shared" si="184"/>
        <v>1.3331697926400001</v>
      </c>
      <c r="J391">
        <f t="shared" si="185"/>
        <v>0.32345854893333331</v>
      </c>
      <c r="K391" s="4">
        <f t="shared" si="186"/>
        <v>1.0000070317066667</v>
      </c>
      <c r="L391" s="4">
        <f t="shared" si="187"/>
        <v>-9.7042119999999898E-3</v>
      </c>
      <c r="M391">
        <v>244.19</v>
      </c>
      <c r="N391">
        <f t="shared" si="188"/>
        <v>0.35066816634616665</v>
      </c>
      <c r="O391">
        <f t="shared" si="189"/>
        <v>1.4032186709688002</v>
      </c>
      <c r="P391">
        <f t="shared" si="190"/>
        <v>0.34045406493116664</v>
      </c>
      <c r="Q391" s="4">
        <f t="shared" si="191"/>
        <v>1.0525505046226336</v>
      </c>
      <c r="R391" s="4">
        <f t="shared" si="192"/>
        <v>-1.021410141500001E-2</v>
      </c>
      <c r="S391">
        <v>225.25</v>
      </c>
      <c r="T391">
        <f t="shared" si="193"/>
        <v>0.32346944784583331</v>
      </c>
      <c r="U391">
        <f t="shared" si="194"/>
        <v>1.2943814473800002</v>
      </c>
      <c r="V391">
        <f t="shared" si="195"/>
        <v>0.31404757822083329</v>
      </c>
      <c r="W391" s="4">
        <f t="shared" si="196"/>
        <v>0.97091199953416685</v>
      </c>
      <c r="X391" s="4">
        <f t="shared" si="197"/>
        <v>-9.4218696250000233E-3</v>
      </c>
      <c r="Y391">
        <v>282.19</v>
      </c>
      <c r="Z391">
        <f t="shared" si="198"/>
        <v>0.40523792891283333</v>
      </c>
      <c r="AA391">
        <f t="shared" si="199"/>
        <v>1.6215826887288001</v>
      </c>
      <c r="AB391">
        <f t="shared" si="200"/>
        <v>0.39343434449783332</v>
      </c>
      <c r="AC391" s="4">
        <f t="shared" si="201"/>
        <v>1.2163447598159667</v>
      </c>
      <c r="AD391" s="4">
        <f t="shared" si="202"/>
        <v>-1.1803584415000012E-2</v>
      </c>
      <c r="AE391">
        <v>249.44</v>
      </c>
      <c r="AF391">
        <f t="shared" si="203"/>
        <v>0.35820740985866667</v>
      </c>
      <c r="AG391">
        <f t="shared" si="204"/>
        <v>1.4333873839488001</v>
      </c>
      <c r="AH391">
        <f t="shared" si="205"/>
        <v>0.34777370881866665</v>
      </c>
      <c r="AI391">
        <f t="shared" si="206"/>
        <v>1.0751799740901333</v>
      </c>
      <c r="AJ391" s="4">
        <f t="shared" si="207"/>
        <v>-1.0433701040000021E-2</v>
      </c>
    </row>
    <row r="392" spans="1:36" x14ac:dyDescent="0.3">
      <c r="A392" s="3">
        <v>45083</v>
      </c>
      <c r="B392">
        <v>5.2011399999999997</v>
      </c>
      <c r="C392">
        <v>5.1785879999999995</v>
      </c>
      <c r="D392">
        <v>5.05</v>
      </c>
      <c r="E392">
        <v>5.13842</v>
      </c>
      <c r="F392">
        <f t="shared" si="182"/>
        <v>5.0987799999999996</v>
      </c>
      <c r="G392">
        <v>230.88</v>
      </c>
      <c r="H392">
        <f t="shared" si="183"/>
        <v>0.33203840196799994</v>
      </c>
      <c r="I392">
        <f t="shared" si="184"/>
        <v>1.3248842023871998</v>
      </c>
      <c r="J392">
        <f t="shared" si="185"/>
        <v>0.32139835873599998</v>
      </c>
      <c r="K392" s="4">
        <f t="shared" si="186"/>
        <v>0.9928458004191999</v>
      </c>
      <c r="L392" s="4">
        <f t="shared" si="187"/>
        <v>-1.0640043231999963E-2</v>
      </c>
      <c r="M392">
        <v>248.93</v>
      </c>
      <c r="N392">
        <f t="shared" si="188"/>
        <v>0.35799687890633325</v>
      </c>
      <c r="O392">
        <f t="shared" si="189"/>
        <v>1.4284625108291999</v>
      </c>
      <c r="P392">
        <f t="shared" si="190"/>
        <v>0.34652500623766663</v>
      </c>
      <c r="Q392" s="4">
        <f t="shared" si="191"/>
        <v>1.0704656319228667</v>
      </c>
      <c r="R392" s="4">
        <f t="shared" si="192"/>
        <v>-1.1471872668666616E-2</v>
      </c>
      <c r="S392">
        <v>227.03</v>
      </c>
      <c r="T392">
        <f t="shared" si="193"/>
        <v>0.32650155231633327</v>
      </c>
      <c r="U392">
        <f t="shared" si="194"/>
        <v>1.3027913221931999</v>
      </c>
      <c r="V392">
        <f t="shared" si="195"/>
        <v>0.31603893530766664</v>
      </c>
      <c r="W392" s="4">
        <f t="shared" si="196"/>
        <v>0.97628976987686666</v>
      </c>
      <c r="X392" s="4">
        <f t="shared" si="197"/>
        <v>-1.046261700866663E-2</v>
      </c>
      <c r="Y392">
        <v>284.43</v>
      </c>
      <c r="Z392">
        <f t="shared" si="198"/>
        <v>0.40905094712299994</v>
      </c>
      <c r="AA392">
        <f t="shared" si="199"/>
        <v>1.6321760814491999</v>
      </c>
      <c r="AB392">
        <f t="shared" si="200"/>
        <v>0.39594306642099997</v>
      </c>
      <c r="AC392" s="4">
        <f t="shared" si="201"/>
        <v>1.2231251343262</v>
      </c>
      <c r="AD392" s="4">
        <f t="shared" si="202"/>
        <v>-1.3107880701999974E-2</v>
      </c>
      <c r="AE392">
        <v>251.68</v>
      </c>
      <c r="AF392">
        <f t="shared" si="203"/>
        <v>0.36195177151466662</v>
      </c>
      <c r="AG392">
        <f t="shared" si="204"/>
        <v>1.4442431395391999</v>
      </c>
      <c r="AH392">
        <f t="shared" si="205"/>
        <v>0.35035316582933335</v>
      </c>
      <c r="AI392">
        <f t="shared" si="206"/>
        <v>1.0822913680245332</v>
      </c>
      <c r="AJ392" s="4">
        <f t="shared" si="207"/>
        <v>-1.1598605685333274E-2</v>
      </c>
    </row>
    <row r="393" spans="1:36" x14ac:dyDescent="0.3">
      <c r="A393" s="3">
        <v>45084</v>
      </c>
      <c r="B393">
        <v>5.1817099999999998</v>
      </c>
      <c r="C393">
        <v>5.1739340000000009</v>
      </c>
      <c r="D393">
        <v>5.05</v>
      </c>
      <c r="E393">
        <v>5.13117</v>
      </c>
      <c r="F393">
        <f t="shared" si="182"/>
        <v>5.0947800000000001</v>
      </c>
      <c r="G393">
        <v>234.03</v>
      </c>
      <c r="H393">
        <f t="shared" si="183"/>
        <v>0.33566668977449998</v>
      </c>
      <c r="I393">
        <f t="shared" si="184"/>
        <v>1.3422740146326002</v>
      </c>
      <c r="J393">
        <f t="shared" si="185"/>
        <v>0.32559767774099996</v>
      </c>
      <c r="K393" s="4">
        <f t="shared" si="186"/>
        <v>1.0066073248581002</v>
      </c>
      <c r="L393" s="4">
        <f t="shared" si="187"/>
        <v>-1.0069012033500024E-2</v>
      </c>
      <c r="M393">
        <v>255.62</v>
      </c>
      <c r="N393">
        <f t="shared" si="188"/>
        <v>0.36663299252299997</v>
      </c>
      <c r="O393">
        <f t="shared" si="189"/>
        <v>1.4661029937204002</v>
      </c>
      <c r="P393">
        <f t="shared" si="190"/>
        <v>0.35563508261399995</v>
      </c>
      <c r="Q393" s="4">
        <f t="shared" si="191"/>
        <v>1.0994700011974001</v>
      </c>
      <c r="R393" s="4">
        <f t="shared" si="192"/>
        <v>-1.0997909909000014E-2</v>
      </c>
      <c r="S393">
        <v>230.43</v>
      </c>
      <c r="T393">
        <f t="shared" si="193"/>
        <v>0.3305032488345</v>
      </c>
      <c r="U393">
        <f t="shared" si="194"/>
        <v>1.3216262923206001</v>
      </c>
      <c r="V393">
        <f t="shared" si="195"/>
        <v>0.32058912482099999</v>
      </c>
      <c r="W393" s="4">
        <f t="shared" si="196"/>
        <v>0.99112304348610014</v>
      </c>
      <c r="X393" s="4">
        <f t="shared" si="197"/>
        <v>-9.9141240135000031E-3</v>
      </c>
      <c r="Y393">
        <v>292.62</v>
      </c>
      <c r="Z393">
        <f t="shared" si="198"/>
        <v>0.41970169107299998</v>
      </c>
      <c r="AA393">
        <f t="shared" si="199"/>
        <v>1.6783156952604001</v>
      </c>
      <c r="AB393">
        <f t="shared" si="200"/>
        <v>0.40711187651399994</v>
      </c>
      <c r="AC393" s="4">
        <f t="shared" si="201"/>
        <v>1.2586140041874001</v>
      </c>
      <c r="AD393" s="4">
        <f t="shared" si="202"/>
        <v>-1.2589814559000045E-2</v>
      </c>
      <c r="AE393">
        <v>259.87</v>
      </c>
      <c r="AF393">
        <f t="shared" si="203"/>
        <v>0.37272872141049995</v>
      </c>
      <c r="AG393">
        <f t="shared" si="204"/>
        <v>1.4904787770054</v>
      </c>
      <c r="AH393">
        <f t="shared" si="205"/>
        <v>0.36154795758899994</v>
      </c>
      <c r="AI393">
        <f t="shared" si="206"/>
        <v>1.1177500555949</v>
      </c>
      <c r="AJ393" s="4">
        <f t="shared" si="207"/>
        <v>-1.1180763821500017E-2</v>
      </c>
    </row>
    <row r="394" spans="1:36" x14ac:dyDescent="0.3">
      <c r="A394" s="3">
        <v>45085</v>
      </c>
      <c r="B394">
        <v>5.2224300000000001</v>
      </c>
      <c r="C394">
        <v>5.1880639999999998</v>
      </c>
      <c r="D394">
        <v>5.05</v>
      </c>
      <c r="E394">
        <v>5.1463799999999997</v>
      </c>
      <c r="F394">
        <f t="shared" si="182"/>
        <v>5.10318</v>
      </c>
      <c r="G394">
        <v>232.78</v>
      </c>
      <c r="H394">
        <f t="shared" si="183"/>
        <v>0.33575379065433325</v>
      </c>
      <c r="I394">
        <f t="shared" si="184"/>
        <v>1.3371768508896</v>
      </c>
      <c r="J394">
        <f t="shared" si="185"/>
        <v>0.32424640834599999</v>
      </c>
      <c r="K394" s="4">
        <f t="shared" si="186"/>
        <v>1.0014230602352667</v>
      </c>
      <c r="L394" s="4">
        <f t="shared" si="187"/>
        <v>-1.1507382308333258E-2</v>
      </c>
      <c r="M394">
        <v>249.02</v>
      </c>
      <c r="N394">
        <f t="shared" si="188"/>
        <v>0.35917780285566664</v>
      </c>
      <c r="O394">
        <f t="shared" si="189"/>
        <v>1.4304655872864003</v>
      </c>
      <c r="P394">
        <f t="shared" si="190"/>
        <v>0.34686760291399998</v>
      </c>
      <c r="Q394" s="4">
        <f t="shared" si="191"/>
        <v>1.0712877844307336</v>
      </c>
      <c r="R394" s="4">
        <f t="shared" si="192"/>
        <v>-1.2310199941666655E-2</v>
      </c>
      <c r="S394">
        <v>226.98</v>
      </c>
      <c r="T394">
        <f t="shared" si="193"/>
        <v>0.32738807201099995</v>
      </c>
      <c r="U394">
        <f t="shared" si="194"/>
        <v>1.3038594450336001</v>
      </c>
      <c r="V394">
        <f t="shared" si="195"/>
        <v>0.31616741028599998</v>
      </c>
      <c r="W394" s="4">
        <f t="shared" si="196"/>
        <v>0.97647137302260012</v>
      </c>
      <c r="X394" s="4">
        <f t="shared" si="197"/>
        <v>-1.122066172499997E-2</v>
      </c>
      <c r="Y394">
        <v>289.52</v>
      </c>
      <c r="Z394">
        <f t="shared" si="198"/>
        <v>0.41759359683066655</v>
      </c>
      <c r="AA394">
        <f t="shared" si="199"/>
        <v>1.6631129902464001</v>
      </c>
      <c r="AB394">
        <f t="shared" si="200"/>
        <v>0.403281296264</v>
      </c>
      <c r="AC394" s="4">
        <f t="shared" si="201"/>
        <v>1.2455193934157336</v>
      </c>
      <c r="AD394" s="4">
        <f t="shared" si="202"/>
        <v>-1.4312300566666547E-2</v>
      </c>
      <c r="AE394">
        <v>256.77</v>
      </c>
      <c r="AF394">
        <f t="shared" si="203"/>
        <v>0.3703561338014999</v>
      </c>
      <c r="AG394">
        <f t="shared" si="204"/>
        <v>1.4749845347663999</v>
      </c>
      <c r="AH394">
        <f t="shared" si="205"/>
        <v>0.35766281583899995</v>
      </c>
      <c r="AI394">
        <f t="shared" si="206"/>
        <v>1.1046284009648999</v>
      </c>
      <c r="AJ394" s="4">
        <f t="shared" si="207"/>
        <v>-1.269331796249995E-2</v>
      </c>
    </row>
    <row r="395" spans="1:36" x14ac:dyDescent="0.3">
      <c r="A395" s="3">
        <v>45086</v>
      </c>
      <c r="B395">
        <v>5.21929</v>
      </c>
      <c r="C395">
        <v>5.1839880000000003</v>
      </c>
      <c r="D395">
        <v>5.05</v>
      </c>
      <c r="E395">
        <v>5.1456200000000001</v>
      </c>
      <c r="F395">
        <f t="shared" si="182"/>
        <v>5.10276</v>
      </c>
      <c r="G395">
        <v>229.75</v>
      </c>
      <c r="H395">
        <f t="shared" si="183"/>
        <v>0.33124034320416662</v>
      </c>
      <c r="I395">
        <f t="shared" si="184"/>
        <v>1.31918140809</v>
      </c>
      <c r="J395">
        <f t="shared" si="185"/>
        <v>0.32000669014999999</v>
      </c>
      <c r="K395" s="4">
        <f t="shared" si="186"/>
        <v>0.98794106488583333</v>
      </c>
      <c r="L395" s="4">
        <f t="shared" si="187"/>
        <v>-1.1233653054166626E-2</v>
      </c>
      <c r="M395">
        <v>251.82</v>
      </c>
      <c r="N395">
        <f t="shared" si="188"/>
        <v>0.36305960054699993</v>
      </c>
      <c r="O395">
        <f t="shared" si="189"/>
        <v>1.4459032086408001</v>
      </c>
      <c r="P395">
        <f t="shared" si="190"/>
        <v>0.35074683226799996</v>
      </c>
      <c r="Q395" s="4">
        <f t="shared" si="191"/>
        <v>1.0828436080938002</v>
      </c>
      <c r="R395" s="4">
        <f t="shared" si="192"/>
        <v>-1.2312768278999964E-2</v>
      </c>
      <c r="S395">
        <v>222.1</v>
      </c>
      <c r="T395">
        <f t="shared" si="193"/>
        <v>0.3202110129516666</v>
      </c>
      <c r="U395">
        <f t="shared" si="194"/>
        <v>1.2752565429239999</v>
      </c>
      <c r="V395">
        <f t="shared" si="195"/>
        <v>0.30935140753999996</v>
      </c>
      <c r="W395" s="4">
        <f t="shared" si="196"/>
        <v>0.95504552997233327</v>
      </c>
      <c r="X395" s="4">
        <f t="shared" si="197"/>
        <v>-1.085960541166664E-2</v>
      </c>
      <c r="Y395">
        <v>290.32</v>
      </c>
      <c r="Z395">
        <f t="shared" si="198"/>
        <v>0.41856668743866665</v>
      </c>
      <c r="AA395">
        <f t="shared" si="199"/>
        <v>1.6669629875808001</v>
      </c>
      <c r="AB395">
        <f t="shared" si="200"/>
        <v>0.40437145716799994</v>
      </c>
      <c r="AC395" s="4">
        <f t="shared" si="201"/>
        <v>1.2483963001421334</v>
      </c>
      <c r="AD395" s="4">
        <f t="shared" si="202"/>
        <v>-1.4195230270666714E-2</v>
      </c>
      <c r="AE395">
        <v>257.57</v>
      </c>
      <c r="AF395">
        <f t="shared" si="203"/>
        <v>0.37134962001783328</v>
      </c>
      <c r="AG395">
        <f t="shared" si="204"/>
        <v>1.4789186301708002</v>
      </c>
      <c r="AH395">
        <f t="shared" si="205"/>
        <v>0.35875570481799995</v>
      </c>
      <c r="AI395">
        <f t="shared" si="206"/>
        <v>1.1075690101529669</v>
      </c>
      <c r="AJ395" s="4">
        <f t="shared" si="207"/>
        <v>-1.2593915199833328E-2</v>
      </c>
    </row>
    <row r="396" spans="1:36" x14ac:dyDescent="0.3">
      <c r="A396" s="3">
        <v>45089</v>
      </c>
      <c r="B396">
        <v>5.218</v>
      </c>
      <c r="C396">
        <v>5.1883300000000006</v>
      </c>
      <c r="D396">
        <v>5.05</v>
      </c>
      <c r="E396">
        <v>5.1476300000000004</v>
      </c>
      <c r="F396">
        <f t="shared" si="182"/>
        <v>5.1038600000000001</v>
      </c>
      <c r="G396">
        <v>224.51</v>
      </c>
      <c r="H396">
        <f t="shared" si="183"/>
        <v>0.32362817153333329</v>
      </c>
      <c r="I396">
        <f t="shared" si="184"/>
        <v>1.2897084490289998</v>
      </c>
      <c r="J396">
        <f t="shared" si="185"/>
        <v>0.31275715037233331</v>
      </c>
      <c r="K396" s="4">
        <f t="shared" si="186"/>
        <v>0.9660802774956665</v>
      </c>
      <c r="L396" s="4">
        <f t="shared" si="187"/>
        <v>-1.0871021160999972E-2</v>
      </c>
      <c r="M396">
        <v>238.76</v>
      </c>
      <c r="N396">
        <f t="shared" si="188"/>
        <v>0.3441693565333333</v>
      </c>
      <c r="O396">
        <f t="shared" si="189"/>
        <v>1.3715682566039999</v>
      </c>
      <c r="P396">
        <f t="shared" si="190"/>
        <v>0.33260833469733336</v>
      </c>
      <c r="Q396" s="4">
        <f t="shared" si="191"/>
        <v>1.0273989000706667</v>
      </c>
      <c r="R396" s="4">
        <f t="shared" si="192"/>
        <v>-1.1561021835999941E-2</v>
      </c>
      <c r="S396">
        <v>215.66</v>
      </c>
      <c r="T396">
        <f t="shared" si="193"/>
        <v>0.31087101453333332</v>
      </c>
      <c r="U396">
        <f t="shared" si="194"/>
        <v>1.2388692001139998</v>
      </c>
      <c r="V396">
        <f t="shared" si="195"/>
        <v>0.30042852010733334</v>
      </c>
      <c r="W396" s="4">
        <f t="shared" si="196"/>
        <v>0.92799818558066649</v>
      </c>
      <c r="X396" s="4">
        <f t="shared" si="197"/>
        <v>-1.0442494425999982E-2</v>
      </c>
      <c r="Y396">
        <v>278.01</v>
      </c>
      <c r="Z396">
        <f t="shared" si="198"/>
        <v>0.4007477082</v>
      </c>
      <c r="AA396">
        <f t="shared" si="199"/>
        <v>1.597041761679</v>
      </c>
      <c r="AB396">
        <f t="shared" si="200"/>
        <v>0.38728615818900003</v>
      </c>
      <c r="AC396" s="4">
        <f t="shared" si="201"/>
        <v>1.1962940534790001</v>
      </c>
      <c r="AD396" s="4">
        <f t="shared" si="202"/>
        <v>-1.3461550010999968E-2</v>
      </c>
      <c r="AE396">
        <v>245.26</v>
      </c>
      <c r="AF396">
        <f t="shared" si="203"/>
        <v>0.35353901986666664</v>
      </c>
      <c r="AG396">
        <f t="shared" si="204"/>
        <v>1.408907817954</v>
      </c>
      <c r="AH396">
        <f t="shared" si="205"/>
        <v>0.34166326088066667</v>
      </c>
      <c r="AI396">
        <f t="shared" si="206"/>
        <v>1.0553687980873334</v>
      </c>
      <c r="AJ396" s="4">
        <f t="shared" si="207"/>
        <v>-1.1875758985999962E-2</v>
      </c>
    </row>
    <row r="397" spans="1:36" x14ac:dyDescent="0.3">
      <c r="A397" s="3">
        <v>45090</v>
      </c>
      <c r="B397">
        <v>5.1932900000000002</v>
      </c>
      <c r="C397">
        <v>5.1899219999999993</v>
      </c>
      <c r="D397">
        <v>5.05</v>
      </c>
      <c r="E397">
        <v>5.1469899999999997</v>
      </c>
      <c r="F397">
        <f t="shared" si="182"/>
        <v>5.10351</v>
      </c>
      <c r="G397">
        <v>233.45</v>
      </c>
      <c r="H397">
        <f t="shared" si="183"/>
        <v>0.33537096668249994</v>
      </c>
      <c r="I397">
        <f t="shared" si="184"/>
        <v>1.3412988482669999</v>
      </c>
      <c r="J397">
        <f t="shared" si="185"/>
        <v>0.32519495121749997</v>
      </c>
      <c r="K397" s="4">
        <f t="shared" si="186"/>
        <v>1.0059278815844999</v>
      </c>
      <c r="L397" s="4">
        <f t="shared" si="187"/>
        <v>-1.0176015464999966E-2</v>
      </c>
      <c r="M397">
        <v>242.79</v>
      </c>
      <c r="N397">
        <f t="shared" si="188"/>
        <v>0.34878867852149997</v>
      </c>
      <c r="O397">
        <f t="shared" si="189"/>
        <v>1.3949622932993999</v>
      </c>
      <c r="P397">
        <f t="shared" si="190"/>
        <v>0.3382055352585</v>
      </c>
      <c r="Q397" s="4">
        <f t="shared" si="191"/>
        <v>1.0461736147778999</v>
      </c>
      <c r="R397" s="4">
        <f t="shared" si="192"/>
        <v>-1.0583143262999972E-2</v>
      </c>
      <c r="S397">
        <v>221.95</v>
      </c>
      <c r="T397">
        <f t="shared" si="193"/>
        <v>0.31885022940749996</v>
      </c>
      <c r="U397">
        <f t="shared" si="194"/>
        <v>1.275225013377</v>
      </c>
      <c r="V397">
        <f t="shared" si="195"/>
        <v>0.30917549549249995</v>
      </c>
      <c r="W397" s="4">
        <f t="shared" si="196"/>
        <v>0.95637478396950004</v>
      </c>
      <c r="X397" s="4">
        <f t="shared" si="197"/>
        <v>-9.6747339150000111E-3</v>
      </c>
      <c r="Y397">
        <v>281.79000000000002</v>
      </c>
      <c r="Z397">
        <f t="shared" si="198"/>
        <v>0.4048155266715</v>
      </c>
      <c r="AA397">
        <f t="shared" si="199"/>
        <v>1.6190387768394001</v>
      </c>
      <c r="AB397">
        <f t="shared" si="200"/>
        <v>0.39253238510849997</v>
      </c>
      <c r="AC397" s="4">
        <f t="shared" si="201"/>
        <v>1.2142232501679002</v>
      </c>
      <c r="AD397" s="4">
        <f t="shared" si="202"/>
        <v>-1.2283141563000033E-2</v>
      </c>
      <c r="AE397">
        <v>249.04</v>
      </c>
      <c r="AF397">
        <f t="shared" si="203"/>
        <v>0.35776734008399996</v>
      </c>
      <c r="AG397">
        <f t="shared" si="204"/>
        <v>1.4308719861743999</v>
      </c>
      <c r="AH397">
        <f t="shared" si="205"/>
        <v>0.34691176119599998</v>
      </c>
      <c r="AI397">
        <f t="shared" si="206"/>
        <v>1.0731046460903999</v>
      </c>
      <c r="AJ397" s="4">
        <f t="shared" si="207"/>
        <v>-1.0855578887999984E-2</v>
      </c>
    </row>
    <row r="398" spans="1:36" x14ac:dyDescent="0.3">
      <c r="A398" s="3">
        <v>45091</v>
      </c>
      <c r="B398">
        <v>5.1581400000000004</v>
      </c>
      <c r="C398">
        <v>5.1483720000000002</v>
      </c>
      <c r="D398">
        <v>5.05</v>
      </c>
      <c r="E398">
        <v>5.1018800000000004</v>
      </c>
      <c r="F398">
        <f t="shared" si="182"/>
        <v>5.0786199999999999</v>
      </c>
      <c r="G398">
        <v>229.82</v>
      </c>
      <c r="H398">
        <f t="shared" si="183"/>
        <v>0.32855398906866662</v>
      </c>
      <c r="I398">
        <f t="shared" si="184"/>
        <v>1.3144266154152002</v>
      </c>
      <c r="J398">
        <f t="shared" si="185"/>
        <v>0.31900386493266664</v>
      </c>
      <c r="K398" s="4">
        <f t="shared" si="186"/>
        <v>0.98587262634653361</v>
      </c>
      <c r="L398" s="4">
        <f t="shared" si="187"/>
        <v>-9.5501241359999822E-3</v>
      </c>
      <c r="M398">
        <v>242.96</v>
      </c>
      <c r="N398">
        <f t="shared" si="188"/>
        <v>0.34733912272266665</v>
      </c>
      <c r="O398">
        <f t="shared" si="189"/>
        <v>1.3895791945056002</v>
      </c>
      <c r="P398">
        <f t="shared" si="190"/>
        <v>0.33724296851466667</v>
      </c>
      <c r="Q398" s="4">
        <f t="shared" si="191"/>
        <v>1.0422400717829334</v>
      </c>
      <c r="R398" s="4">
        <f t="shared" si="192"/>
        <v>-1.0096154207999974E-2</v>
      </c>
      <c r="S398">
        <v>217.02</v>
      </c>
      <c r="T398">
        <f t="shared" si="193"/>
        <v>0.31025492432200003</v>
      </c>
      <c r="U398">
        <f t="shared" si="194"/>
        <v>1.2412186236072003</v>
      </c>
      <c r="V398">
        <f t="shared" si="195"/>
        <v>0.30123670162600003</v>
      </c>
      <c r="W398" s="4">
        <f t="shared" si="196"/>
        <v>0.93096369928520017</v>
      </c>
      <c r="X398" s="4">
        <f t="shared" si="197"/>
        <v>-9.018222696E-3</v>
      </c>
      <c r="Y398">
        <v>283.45999999999998</v>
      </c>
      <c r="Z398">
        <f t="shared" si="198"/>
        <v>0.40523850727266664</v>
      </c>
      <c r="AA398">
        <f t="shared" si="199"/>
        <v>1.6212138560856</v>
      </c>
      <c r="AB398">
        <f t="shared" si="200"/>
        <v>0.3934593836646666</v>
      </c>
      <c r="AC398" s="4">
        <f t="shared" si="201"/>
        <v>1.2159753488129335</v>
      </c>
      <c r="AD398" s="4">
        <f t="shared" si="202"/>
        <v>-1.1779123608000042E-2</v>
      </c>
      <c r="AE398">
        <v>250.71</v>
      </c>
      <c r="AF398">
        <f t="shared" si="203"/>
        <v>0.35841863458099998</v>
      </c>
      <c r="AG398">
        <f t="shared" si="204"/>
        <v>1.4339043457956002</v>
      </c>
      <c r="AH398">
        <f t="shared" si="205"/>
        <v>0.34800043067300002</v>
      </c>
      <c r="AI398">
        <f t="shared" si="206"/>
        <v>1.0754857112146001</v>
      </c>
      <c r="AJ398" s="4">
        <f t="shared" si="207"/>
        <v>-1.0418203907999968E-2</v>
      </c>
    </row>
    <row r="399" spans="1:36" x14ac:dyDescent="0.3">
      <c r="A399" s="3">
        <v>45092</v>
      </c>
      <c r="B399">
        <v>5.1462899999999996</v>
      </c>
      <c r="C399">
        <v>5.140822</v>
      </c>
      <c r="D399">
        <v>5.0599999999999996</v>
      </c>
      <c r="E399">
        <v>5.0905899999999997</v>
      </c>
      <c r="F399">
        <f t="shared" si="182"/>
        <v>5.0768800000000001</v>
      </c>
      <c r="G399">
        <v>242.06</v>
      </c>
      <c r="H399">
        <f t="shared" si="183"/>
        <v>0.34548356821766657</v>
      </c>
      <c r="I399">
        <f t="shared" si="184"/>
        <v>1.3832803991915998</v>
      </c>
      <c r="J399">
        <f t="shared" si="185"/>
        <v>0.33591017993866668</v>
      </c>
      <c r="K399" s="4">
        <f t="shared" si="186"/>
        <v>1.0377968309739334</v>
      </c>
      <c r="L399" s="4">
        <f t="shared" si="187"/>
        <v>-9.5733882789998948E-3</v>
      </c>
      <c r="M399">
        <v>248.67</v>
      </c>
      <c r="N399">
        <f t="shared" si="188"/>
        <v>0.3549177844694999</v>
      </c>
      <c r="O399">
        <f t="shared" si="189"/>
        <v>1.4210540232461997</v>
      </c>
      <c r="P399">
        <f t="shared" si="190"/>
        <v>0.34508297300399998</v>
      </c>
      <c r="Q399" s="4">
        <f t="shared" si="191"/>
        <v>1.0661362387766997</v>
      </c>
      <c r="R399" s="4">
        <f t="shared" si="192"/>
        <v>-9.8348114654999153E-3</v>
      </c>
      <c r="S399">
        <v>230.21</v>
      </c>
      <c r="T399">
        <f t="shared" si="193"/>
        <v>0.32857048764516661</v>
      </c>
      <c r="U399">
        <f t="shared" si="194"/>
        <v>1.3155621775505999</v>
      </c>
      <c r="V399">
        <f t="shared" si="195"/>
        <v>0.31946576271866667</v>
      </c>
      <c r="W399" s="4">
        <f t="shared" si="196"/>
        <v>0.98699168990543329</v>
      </c>
      <c r="X399" s="4">
        <f t="shared" si="197"/>
        <v>-9.1047249264999408E-3</v>
      </c>
      <c r="Y399">
        <v>290.92</v>
      </c>
      <c r="Z399">
        <f t="shared" si="198"/>
        <v>0.41521969621533328</v>
      </c>
      <c r="AA399">
        <f t="shared" si="199"/>
        <v>1.6624966278311999</v>
      </c>
      <c r="AB399">
        <f t="shared" si="200"/>
        <v>0.40371391203733337</v>
      </c>
      <c r="AC399" s="4">
        <f t="shared" si="201"/>
        <v>1.2472769316158665</v>
      </c>
      <c r="AD399" s="4">
        <f t="shared" si="202"/>
        <v>-1.1505784177999911E-2</v>
      </c>
      <c r="AE399">
        <v>261.92</v>
      </c>
      <c r="AF399">
        <f t="shared" si="203"/>
        <v>0.37382903489866665</v>
      </c>
      <c r="AG399">
        <f t="shared" si="204"/>
        <v>1.4967727098911998</v>
      </c>
      <c r="AH399">
        <f t="shared" si="205"/>
        <v>0.36347019057066665</v>
      </c>
      <c r="AI399">
        <f t="shared" si="206"/>
        <v>1.1229436749925332</v>
      </c>
      <c r="AJ399" s="4">
        <f t="shared" si="207"/>
        <v>-1.0358844327999994E-2</v>
      </c>
    </row>
    <row r="400" spans="1:36" x14ac:dyDescent="0.3">
      <c r="A400" s="3">
        <v>45093</v>
      </c>
      <c r="B400">
        <v>5.1565700000000003</v>
      </c>
      <c r="C400">
        <v>5.1285100000000003</v>
      </c>
      <c r="D400">
        <v>5.05</v>
      </c>
      <c r="E400">
        <v>5.0762900000000002</v>
      </c>
      <c r="F400">
        <f t="shared" ref="F400" si="208">ROUND(_xlfn.FORECAST.LINEAR($F$1,D400:E400,$D$1:$E$1),5)</f>
        <v>5.0644999999999998</v>
      </c>
      <c r="G400">
        <v>248.34</v>
      </c>
      <c r="H400">
        <f t="shared" ref="H400" si="209">(2.05+B400)/36000*17*G400*0.42</f>
        <v>0.35495311943699998</v>
      </c>
      <c r="I400">
        <f t="shared" ref="I400" si="210">(3.93+C400)/36000*54*G400*0.42</f>
        <v>1.4172419352419998</v>
      </c>
      <c r="J400">
        <f t="shared" ref="J400" si="211">(1.92+F400)/36000*17*G400*0.42</f>
        <v>0.34401526145</v>
      </c>
      <c r="K400" s="4">
        <f t="shared" ref="K400" si="212">I400-H400</f>
        <v>1.0622888158049999</v>
      </c>
      <c r="L400" s="4">
        <f t="shared" ref="L400" si="213">J400-H400</f>
        <v>-1.0937857986999977E-2</v>
      </c>
      <c r="M400">
        <v>248.8</v>
      </c>
      <c r="N400">
        <f t="shared" ref="N400" si="214">(2.05+B400)/36000*17*M400*0.42</f>
        <v>0.35561059883999996</v>
      </c>
      <c r="O400">
        <f t="shared" ref="O400" si="215">(3.93+C400)/36000*54*M400*0.42</f>
        <v>1.41986709144</v>
      </c>
      <c r="P400">
        <f t="shared" ref="P400" si="216">(1.92+F400)/36000*17*M400*0.42</f>
        <v>0.34465248066666671</v>
      </c>
      <c r="Q400" s="4">
        <f t="shared" ref="Q400" si="217">O400-N400</f>
        <v>1.0642564926</v>
      </c>
      <c r="R400" s="4">
        <f t="shared" ref="R400" si="218">P400-N400</f>
        <v>-1.0958118173333253E-2</v>
      </c>
      <c r="S400">
        <v>234.39</v>
      </c>
      <c r="T400">
        <f t="shared" ref="T400" si="219">(2.05+B400)/36000*17*S400*0.42</f>
        <v>0.33501434188949997</v>
      </c>
      <c r="U400">
        <f t="shared" ref="U400" si="220">(3.93+C400)/36000*54*S400*0.42</f>
        <v>1.337631220107</v>
      </c>
      <c r="V400">
        <f t="shared" ref="V400" si="221">(1.92+F400)/36000*17*S400*0.42</f>
        <v>0.32469089607500001</v>
      </c>
      <c r="W400" s="4">
        <f t="shared" ref="W400" si="222">U400-T400</f>
        <v>1.0026168782175</v>
      </c>
      <c r="X400" s="4">
        <f t="shared" ref="X400" si="223">V400-T400</f>
        <v>-1.0323445814499954E-2</v>
      </c>
      <c r="Y400">
        <v>291.3</v>
      </c>
      <c r="Z400">
        <f t="shared" ref="Z400" si="224">(2.05+B400)/36000*17*Y400*0.42</f>
        <v>0.416355978465</v>
      </c>
      <c r="AA400">
        <f t="shared" ref="AA400" si="225">(3.93+C400)/36000*54*Y400*0.42</f>
        <v>1.66240869669</v>
      </c>
      <c r="AB400">
        <f t="shared" ref="AB400" si="226">(1.92+F400)/36000*17*Y400*0.42</f>
        <v>0.40352599524999999</v>
      </c>
      <c r="AC400" s="4">
        <f t="shared" ref="AC400" si="227">AA400-Z400</f>
        <v>1.2460527182250001</v>
      </c>
      <c r="AD400" s="4">
        <f t="shared" ref="AD400" si="228">AB400-Z400</f>
        <v>-1.2829983215000007E-2</v>
      </c>
      <c r="AE400">
        <v>264.55</v>
      </c>
      <c r="AF400">
        <f t="shared" ref="AF400" si="229">(2.05+B400)/36000*17*AE400*0.42</f>
        <v>0.37812212187749999</v>
      </c>
      <c r="AG400">
        <f t="shared" ref="AG400" si="230">(3.93+C400)/36000*54*AE400*0.42</f>
        <v>1.509750156915</v>
      </c>
      <c r="AH400">
        <f t="shared" ref="AH400" si="231">(1.92+F400)/36000*17*AE400*0.42</f>
        <v>0.36647031254166668</v>
      </c>
      <c r="AI400">
        <f t="shared" ref="AI400" si="232">AG400-AF400</f>
        <v>1.1316280350375001</v>
      </c>
      <c r="AJ400" s="4">
        <f t="shared" ref="AJ400" si="233">AH400-AF400</f>
        <v>-1.1651809335833319E-2</v>
      </c>
    </row>
  </sheetData>
  <autoFilter ref="A2:AC388" xr:uid="{DAE986FD-AC37-4420-9D86-FC4E3F89F00D}"/>
  <pageMargins left="0.7" right="0.7" top="0.75" bottom="0.75" header="0.3" footer="0.3"/>
  <customProperties>
    <customPr name="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1523-2C7F-4CF0-A85A-4AA7A7B8BD5F}">
  <sheetPr codeName="Hoja28"/>
  <dimension ref="A1:R57"/>
  <sheetViews>
    <sheetView topLeftCell="D1" zoomScale="85" zoomScaleNormal="85" workbookViewId="0">
      <pane ySplit="1" topLeftCell="A29" activePane="bottomLeft" state="frozen"/>
      <selection activeCell="B293" sqref="B293:Z298"/>
      <selection pane="bottomLeft" activeCell="J40" sqref="J40"/>
    </sheetView>
  </sheetViews>
  <sheetFormatPr baseColWidth="10" defaultColWidth="10.5546875" defaultRowHeight="14.4" x14ac:dyDescent="0.3"/>
  <cols>
    <col min="1" max="1" width="10.5546875" style="14" hidden="1" customWidth="1"/>
    <col min="2" max="3" width="13.5546875" style="14" hidden="1" customWidth="1"/>
    <col min="4" max="4" width="13.33203125" style="20" customWidth="1"/>
    <col min="5" max="5" width="17.5546875" style="17" customWidth="1"/>
    <col min="6" max="6" width="19.44140625" style="17" customWidth="1"/>
    <col min="7" max="7" width="20.33203125" style="17" customWidth="1"/>
    <col min="8" max="8" width="18.88671875" style="17" customWidth="1"/>
    <col min="9" max="9" width="20.88671875" style="17" customWidth="1"/>
    <col min="10" max="10" width="18.109375" style="17" customWidth="1"/>
    <col min="11" max="11" width="18" style="17" customWidth="1"/>
    <col min="12" max="12" width="18.109375" style="17" customWidth="1"/>
    <col min="13" max="13" width="10.5546875" style="18"/>
    <col min="14" max="14" width="11.33203125" style="14" customWidth="1"/>
    <col min="15" max="16" width="10.5546875" style="14" hidden="1" customWidth="1"/>
    <col min="17" max="17" width="10.5546875" style="17" hidden="1" customWidth="1"/>
    <col min="18" max="16384" width="10.5546875" style="14"/>
  </cols>
  <sheetData>
    <row r="1" spans="4:14" x14ac:dyDescent="0.3">
      <c r="D1" s="19" t="s">
        <v>114</v>
      </c>
      <c r="E1" s="42" t="s">
        <v>115</v>
      </c>
      <c r="F1" s="42" t="s">
        <v>116</v>
      </c>
      <c r="G1" s="42" t="s">
        <v>117</v>
      </c>
      <c r="H1" s="42" t="s">
        <v>118</v>
      </c>
      <c r="I1" s="42" t="s">
        <v>119</v>
      </c>
      <c r="J1" s="42" t="s">
        <v>120</v>
      </c>
      <c r="K1" s="42" t="s">
        <v>121</v>
      </c>
      <c r="L1" s="42" t="s">
        <v>122</v>
      </c>
    </row>
    <row r="2" spans="4:14" x14ac:dyDescent="0.3">
      <c r="D2" s="20" t="s">
        <v>99</v>
      </c>
      <c r="E2" s="43">
        <v>8.3558008423731298</v>
      </c>
      <c r="F2" s="43">
        <v>1.7459822842643944</v>
      </c>
      <c r="G2" s="43">
        <v>1.6848918767914212</v>
      </c>
      <c r="H2" s="43">
        <v>3.5281643748855327</v>
      </c>
      <c r="I2" s="43">
        <v>6.2868415147915941</v>
      </c>
      <c r="J2" s="43">
        <v>7.5426022543132412</v>
      </c>
      <c r="K2" s="43">
        <v>5.5631620909432353</v>
      </c>
      <c r="L2" s="43">
        <v>1.1339126700931272</v>
      </c>
      <c r="N2" s="21"/>
    </row>
    <row r="3" spans="4:14" x14ac:dyDescent="0.3">
      <c r="D3" s="20" t="s">
        <v>103</v>
      </c>
      <c r="E3" s="43">
        <v>4.0650122574935867</v>
      </c>
      <c r="F3" s="43">
        <v>5.8749253477901791</v>
      </c>
      <c r="G3" s="43">
        <v>4.9307221000351431</v>
      </c>
      <c r="H3" s="43">
        <v>4.117547015090242</v>
      </c>
      <c r="I3" s="43">
        <v>5.5912982196287722</v>
      </c>
      <c r="J3" s="43">
        <v>7.4969430533206172</v>
      </c>
      <c r="K3" s="43">
        <v>0.68460608896819442</v>
      </c>
      <c r="L3" s="43">
        <v>4.7081738944377101</v>
      </c>
    </row>
    <row r="4" spans="4:14" x14ac:dyDescent="0.3">
      <c r="D4" s="20" t="s">
        <v>72</v>
      </c>
      <c r="E4" s="43">
        <v>6.6214415763174532</v>
      </c>
      <c r="F4" s="43">
        <v>9.6241580002245115</v>
      </c>
      <c r="G4" s="43">
        <v>8.1765163967038657</v>
      </c>
      <c r="H4" s="43">
        <v>1.7865593619401468</v>
      </c>
      <c r="I4" s="43">
        <v>5.8197572370117294</v>
      </c>
      <c r="J4" s="43">
        <v>5.1739028655072534</v>
      </c>
      <c r="K4" s="43">
        <v>4.8066072636432287</v>
      </c>
      <c r="L4" s="43">
        <v>5.5759305706088274</v>
      </c>
    </row>
    <row r="5" spans="4:14" x14ac:dyDescent="0.3">
      <c r="D5" s="20" t="s">
        <v>75</v>
      </c>
      <c r="E5" s="43">
        <v>6.2211576691733441</v>
      </c>
      <c r="F5" s="43">
        <v>0.80304562211395525</v>
      </c>
      <c r="G5" s="43">
        <v>0.95723898783622685</v>
      </c>
      <c r="H5" s="43">
        <v>8.4157515883116165</v>
      </c>
      <c r="I5" s="43">
        <v>2.9163321554460424</v>
      </c>
      <c r="J5" s="43">
        <v>9.3012407198084031</v>
      </c>
      <c r="K5" s="43">
        <v>8.1242615659269948</v>
      </c>
      <c r="L5" s="43">
        <v>8.2246719300393281</v>
      </c>
    </row>
    <row r="6" spans="4:14" x14ac:dyDescent="0.3">
      <c r="D6" s="20" t="s">
        <v>78</v>
      </c>
      <c r="E6" s="43">
        <v>5.2312092692772323</v>
      </c>
      <c r="F6" s="43">
        <v>3.4583378728246212</v>
      </c>
      <c r="G6" s="43">
        <v>10.62850963335892</v>
      </c>
      <c r="H6" s="43">
        <v>9.4750701364817935</v>
      </c>
      <c r="I6" s="43">
        <v>9.481867111285446</v>
      </c>
      <c r="J6" s="43">
        <v>10.998975374190596</v>
      </c>
      <c r="K6" s="43">
        <v>10.165281092580559</v>
      </c>
      <c r="L6" s="43">
        <v>3.56432793690862</v>
      </c>
    </row>
    <row r="7" spans="4:14" x14ac:dyDescent="0.3">
      <c r="D7" s="20" t="s">
        <v>81</v>
      </c>
      <c r="E7" s="43">
        <v>10.810372174287233</v>
      </c>
      <c r="F7" s="43">
        <v>7.5524706070198384</v>
      </c>
      <c r="G7" s="43">
        <v>1.8770742765338764</v>
      </c>
      <c r="H7" s="43">
        <v>0.24842767385229692</v>
      </c>
      <c r="I7" s="43">
        <v>9.505711428559529</v>
      </c>
      <c r="J7" s="43">
        <v>5.9872813158733589</v>
      </c>
      <c r="K7" s="43">
        <v>4.9419423251269512</v>
      </c>
      <c r="L7" s="43">
        <v>4.2742677299182255</v>
      </c>
    </row>
    <row r="8" spans="4:14" x14ac:dyDescent="0.3">
      <c r="D8" s="20" t="s">
        <v>107</v>
      </c>
      <c r="E8" s="43">
        <v>8.2186800975190906</v>
      </c>
      <c r="F8" s="43">
        <v>5.7675335550707931</v>
      </c>
      <c r="G8" s="43">
        <v>0.26998825846509078</v>
      </c>
      <c r="H8" s="43">
        <v>0.44231769294724155</v>
      </c>
      <c r="I8" s="43">
        <v>6.4146986824867938</v>
      </c>
      <c r="J8" s="43">
        <v>1.8398760487434078</v>
      </c>
      <c r="K8" s="43">
        <v>4.2809960140384087</v>
      </c>
      <c r="L8" s="43">
        <v>4.1277313074495012</v>
      </c>
    </row>
    <row r="9" spans="4:14" x14ac:dyDescent="0.3">
      <c r="D9" s="20" t="s">
        <v>84</v>
      </c>
      <c r="E9" s="43">
        <v>0.33674898546746845</v>
      </c>
      <c r="F9" s="43">
        <v>2.6787629984982742</v>
      </c>
      <c r="G9" s="43">
        <v>0.55761101142463831</v>
      </c>
      <c r="H9" s="43">
        <v>2.3680883769640535</v>
      </c>
      <c r="I9" s="43">
        <v>3.6776067284662726</v>
      </c>
      <c r="J9" s="43">
        <v>5.3368686673362067</v>
      </c>
      <c r="K9" s="43">
        <v>1.7984145878068123</v>
      </c>
      <c r="L9" s="43">
        <v>0.38159015086243442</v>
      </c>
    </row>
    <row r="10" spans="4:14" x14ac:dyDescent="0.3">
      <c r="D10" s="20" t="s">
        <v>87</v>
      </c>
      <c r="E10" s="43">
        <v>1.0080029328395042</v>
      </c>
      <c r="F10" s="43">
        <v>2.1492658530132447</v>
      </c>
      <c r="G10" s="43">
        <v>1.4268803371660945</v>
      </c>
      <c r="H10" s="43">
        <v>10.986678049591049</v>
      </c>
      <c r="I10" s="43">
        <v>8.4327700682685549</v>
      </c>
      <c r="J10" s="43">
        <v>2.3021105853084469</v>
      </c>
      <c r="K10" s="43">
        <v>0.12195018177040706</v>
      </c>
      <c r="L10" s="43">
        <v>3.1976126884494902</v>
      </c>
    </row>
    <row r="11" spans="4:14" x14ac:dyDescent="0.3">
      <c r="D11" s="20" t="s">
        <v>90</v>
      </c>
      <c r="E11" s="43">
        <v>2.3627030842967369</v>
      </c>
      <c r="F11" s="43">
        <v>5.4904000963573374</v>
      </c>
      <c r="G11" s="43">
        <v>4.4812059444634418</v>
      </c>
      <c r="H11" s="43">
        <v>2.9375095704528604</v>
      </c>
      <c r="I11" s="43">
        <v>7.3535379064779098</v>
      </c>
      <c r="J11" s="43">
        <v>9.2287555579286451</v>
      </c>
      <c r="K11" s="43">
        <v>9.3785187777584849</v>
      </c>
      <c r="L11" s="43">
        <v>10.185859710694848</v>
      </c>
    </row>
    <row r="12" spans="4:14" x14ac:dyDescent="0.3">
      <c r="D12" s="20" t="s">
        <v>93</v>
      </c>
      <c r="E12" s="43">
        <v>9.0066253894119974</v>
      </c>
      <c r="F12" s="43">
        <v>3.377148335034835</v>
      </c>
      <c r="G12" s="43">
        <v>10.204724685333948</v>
      </c>
      <c r="H12" s="43">
        <v>8.1613148998595508E-2</v>
      </c>
      <c r="I12" s="43">
        <v>5.1487086119701795</v>
      </c>
      <c r="J12" s="43">
        <v>3.944067985428966</v>
      </c>
      <c r="K12" s="43">
        <v>5.9611072327465147</v>
      </c>
      <c r="L12" s="43">
        <v>1.4119866583784744</v>
      </c>
    </row>
    <row r="13" spans="4:14" x14ac:dyDescent="0.3">
      <c r="D13" s="20" t="s">
        <v>96</v>
      </c>
      <c r="E13" s="43">
        <v>10.963311229685177</v>
      </c>
      <c r="F13" s="43">
        <v>5.2856712347472445</v>
      </c>
      <c r="G13" s="43">
        <v>7.2139421920252396</v>
      </c>
      <c r="H13" s="43">
        <v>5.9625973138340314</v>
      </c>
      <c r="I13" s="43">
        <v>4.2955101379552021</v>
      </c>
      <c r="J13" s="43">
        <v>6.7345242291581426</v>
      </c>
      <c r="K13" s="43">
        <v>8.5169444605302527</v>
      </c>
      <c r="L13" s="43">
        <v>0.76162651981448704</v>
      </c>
    </row>
    <row r="14" spans="4:14" x14ac:dyDescent="0.3">
      <c r="D14" s="20" t="s">
        <v>100</v>
      </c>
      <c r="E14" s="43">
        <v>2.6802390022510099</v>
      </c>
      <c r="F14" s="43">
        <v>2.6653524215941116</v>
      </c>
      <c r="G14" s="43">
        <v>10.767253246861134</v>
      </c>
      <c r="H14" s="43">
        <v>4.6907667042589569</v>
      </c>
      <c r="I14" s="43">
        <v>8.619448642256696</v>
      </c>
      <c r="J14" s="43">
        <v>2.3423540720905374</v>
      </c>
      <c r="K14" s="43">
        <v>2.862784819611456</v>
      </c>
      <c r="L14" s="43">
        <v>3.089260885612251</v>
      </c>
    </row>
    <row r="15" spans="4:14" x14ac:dyDescent="0.3">
      <c r="D15" s="20" t="s">
        <v>104</v>
      </c>
      <c r="E15" s="43">
        <v>10.364117395747646</v>
      </c>
      <c r="F15" s="43">
        <v>6.728825539701508</v>
      </c>
      <c r="G15" s="43">
        <v>6.6770559277707164</v>
      </c>
      <c r="H15" s="43">
        <v>3.2632063273225351</v>
      </c>
      <c r="I15" s="43">
        <v>5.3537208820315527</v>
      </c>
      <c r="J15" s="43">
        <v>9.6526208711269117</v>
      </c>
      <c r="K15" s="43">
        <v>9.5024241884753344</v>
      </c>
      <c r="L15" s="43">
        <v>10.916740644043577</v>
      </c>
    </row>
    <row r="16" spans="4:14" x14ac:dyDescent="0.3">
      <c r="D16" s="20" t="s">
        <v>73</v>
      </c>
      <c r="E16" s="43">
        <v>1.5019571864383292</v>
      </c>
      <c r="F16" s="43">
        <v>1.4205768066868418</v>
      </c>
      <c r="G16" s="43">
        <v>8.1511280477477879</v>
      </c>
      <c r="H16" s="43">
        <v>9.9115567545151038</v>
      </c>
      <c r="I16" s="43">
        <v>7.8068171760779688</v>
      </c>
      <c r="J16" s="43">
        <v>5.7433455005897764</v>
      </c>
      <c r="K16" s="43">
        <v>6.6833085322467678</v>
      </c>
      <c r="L16" s="43">
        <v>3.5191322866073578</v>
      </c>
    </row>
    <row r="17" spans="4:18" x14ac:dyDescent="0.3">
      <c r="D17" s="20" t="s">
        <v>76</v>
      </c>
      <c r="E17" s="43">
        <v>3.4124965634533773</v>
      </c>
      <c r="F17" s="43">
        <v>1.8972369496762107</v>
      </c>
      <c r="G17" s="43">
        <v>0.19438143123316798</v>
      </c>
      <c r="H17" s="43">
        <v>0.86105097938154029</v>
      </c>
      <c r="I17" s="43">
        <v>8.1525726989419933</v>
      </c>
      <c r="J17" s="43">
        <v>5.2863501107382023</v>
      </c>
      <c r="K17" s="43">
        <v>6.1296945483274632</v>
      </c>
      <c r="L17" s="43">
        <v>4.5246240515107701</v>
      </c>
    </row>
    <row r="18" spans="4:18" x14ac:dyDescent="0.3">
      <c r="D18" s="20" t="s">
        <v>79</v>
      </c>
      <c r="E18" s="43">
        <v>8.1328148651407179</v>
      </c>
      <c r="F18" s="43">
        <v>10.992721466878162</v>
      </c>
      <c r="G18" s="43">
        <v>6.6964792859657933</v>
      </c>
      <c r="H18" s="43">
        <v>0.31968383929136612</v>
      </c>
      <c r="I18" s="43">
        <v>1.3601450581821593</v>
      </c>
      <c r="J18" s="43">
        <v>1.0922145876435927</v>
      </c>
      <c r="K18" s="43">
        <v>9.6546444622974121</v>
      </c>
      <c r="L18" s="43">
        <v>6.0205750994113973</v>
      </c>
    </row>
    <row r="19" spans="4:18" x14ac:dyDescent="0.3">
      <c r="D19" s="20" t="s">
        <v>82</v>
      </c>
      <c r="E19" s="43">
        <v>3.6861677970086761</v>
      </c>
      <c r="F19" s="43">
        <v>4.7334057300160985</v>
      </c>
      <c r="G19" s="43">
        <v>9.8417105873716277</v>
      </c>
      <c r="H19" s="43">
        <v>2.1801353904558538</v>
      </c>
      <c r="I19" s="43">
        <v>6.8713068548418796</v>
      </c>
      <c r="J19" s="43">
        <v>9.2254156409317218</v>
      </c>
      <c r="K19" s="43">
        <v>3.949536359847702</v>
      </c>
      <c r="L19" s="43">
        <v>6.4108028804257904</v>
      </c>
    </row>
    <row r="20" spans="4:18" x14ac:dyDescent="0.3">
      <c r="D20" s="20" t="s">
        <v>108</v>
      </c>
      <c r="E20" s="43">
        <v>2.7835384621692536</v>
      </c>
      <c r="F20" s="43">
        <v>0.44390931077927909</v>
      </c>
      <c r="G20" s="43">
        <v>2.4472033471627501</v>
      </c>
      <c r="H20" s="43">
        <v>7.14014926458219</v>
      </c>
      <c r="I20" s="43">
        <v>1.629990634116202</v>
      </c>
      <c r="J20" s="43">
        <v>3.1597102394173713</v>
      </c>
      <c r="K20" s="43">
        <v>2.5487741395519277</v>
      </c>
      <c r="L20" s="43">
        <v>10.286072915338961</v>
      </c>
    </row>
    <row r="21" spans="4:18" x14ac:dyDescent="0.3">
      <c r="D21" s="20" t="s">
        <v>85</v>
      </c>
      <c r="E21" s="43">
        <v>0.92423768825623343</v>
      </c>
      <c r="F21" s="43">
        <v>2.2002378366159294</v>
      </c>
      <c r="G21" s="43">
        <v>7.914502629944681</v>
      </c>
      <c r="H21" s="43">
        <v>3.8341023549889295</v>
      </c>
      <c r="I21" s="43">
        <v>5.9231098349964642</v>
      </c>
      <c r="J21" s="43">
        <v>7.5314089188154627</v>
      </c>
      <c r="K21" s="43">
        <v>9.6562510164907014</v>
      </c>
      <c r="L21" s="43">
        <v>8.7626398570853716</v>
      </c>
    </row>
    <row r="22" spans="4:18" x14ac:dyDescent="0.3">
      <c r="D22" s="20" t="s">
        <v>88</v>
      </c>
      <c r="E22" s="43">
        <v>3.831167822340261</v>
      </c>
      <c r="F22" s="43">
        <v>8.6431575807252141</v>
      </c>
      <c r="G22" s="43">
        <v>1.3198901860141534</v>
      </c>
      <c r="H22" s="43">
        <v>5.5847839429893016</v>
      </c>
      <c r="I22" s="43">
        <v>7.9333112340828045</v>
      </c>
      <c r="J22" s="43">
        <v>5.4643539003793089</v>
      </c>
      <c r="K22" s="43">
        <v>0.5423336365024285</v>
      </c>
      <c r="L22" s="43">
        <v>5.8744671360744745</v>
      </c>
    </row>
    <row r="23" spans="4:18" x14ac:dyDescent="0.3">
      <c r="D23" s="20" t="s">
        <v>91</v>
      </c>
      <c r="E23" s="43">
        <v>10.703313880703728</v>
      </c>
      <c r="F23" s="43">
        <v>6.3575267879934536</v>
      </c>
      <c r="G23" s="43">
        <v>1.1698605409208676</v>
      </c>
      <c r="H23" s="43">
        <v>4.1931348490421572</v>
      </c>
      <c r="I23" s="43">
        <v>4.1217902078862476</v>
      </c>
      <c r="J23" s="43">
        <v>3.5698415765683258</v>
      </c>
      <c r="K23" s="43">
        <v>4.8058919093932939</v>
      </c>
      <c r="L23" s="43">
        <v>4.8545511848621121</v>
      </c>
    </row>
    <row r="24" spans="4:18" x14ac:dyDescent="0.3">
      <c r="D24" s="20" t="s">
        <v>94</v>
      </c>
      <c r="E24" s="43">
        <v>9.3886713195834766</v>
      </c>
      <c r="F24" s="43">
        <v>3.9334503254711723</v>
      </c>
      <c r="G24" s="43">
        <v>5.1978404404167105</v>
      </c>
      <c r="H24" s="43">
        <v>1.7386937048761266</v>
      </c>
      <c r="I24" s="43">
        <v>3.7588122391368541</v>
      </c>
      <c r="J24" s="43">
        <v>9.5288491575245153</v>
      </c>
      <c r="K24" s="43">
        <v>1.5660512749442836</v>
      </c>
      <c r="L24" s="43">
        <v>2.4180231484616352</v>
      </c>
      <c r="N24" s="22"/>
      <c r="O24" s="22"/>
      <c r="P24" s="22"/>
    </row>
    <row r="25" spans="4:18" x14ac:dyDescent="0.3">
      <c r="D25" s="20" t="s">
        <v>97</v>
      </c>
      <c r="E25" s="43">
        <v>3.6468297035108566</v>
      </c>
      <c r="F25" s="43">
        <v>4.3283410838070315</v>
      </c>
      <c r="G25" s="43">
        <v>9.9114854593591488</v>
      </c>
      <c r="H25" s="43">
        <v>1.3462940798943572</v>
      </c>
      <c r="I25" s="43">
        <v>5.0583030357290797</v>
      </c>
      <c r="J25" s="43">
        <v>7.8533882886348403</v>
      </c>
      <c r="K25" s="43">
        <v>8.964467287135804</v>
      </c>
      <c r="L25" s="43">
        <v>3.8819708406115807</v>
      </c>
    </row>
    <row r="26" spans="4:18" x14ac:dyDescent="0.3">
      <c r="D26" s="20" t="s">
        <v>101</v>
      </c>
      <c r="E26" s="43">
        <v>3.4555555718665802</v>
      </c>
      <c r="F26" s="43">
        <v>3.0285510209265327</v>
      </c>
      <c r="G26" s="43">
        <v>4.3398668341751359</v>
      </c>
      <c r="H26" s="43">
        <v>0.77222528170731608</v>
      </c>
      <c r="I26" s="43">
        <v>3.8214065965620962</v>
      </c>
      <c r="J26" s="43">
        <v>9.865591473499201</v>
      </c>
      <c r="K26" s="43">
        <v>3.336589708207808</v>
      </c>
      <c r="L26" s="43">
        <v>0.38507497225980059</v>
      </c>
    </row>
    <row r="27" spans="4:18" x14ac:dyDescent="0.3">
      <c r="D27" s="20" t="s">
        <v>105</v>
      </c>
      <c r="E27" s="43">
        <v>10.265613510177014</v>
      </c>
      <c r="F27" s="43">
        <v>7.1380970207676757</v>
      </c>
      <c r="G27" s="43">
        <v>10.826337477511746</v>
      </c>
      <c r="H27" s="43">
        <v>5.4777692450121744</v>
      </c>
      <c r="I27" s="43">
        <v>10.992300429469415</v>
      </c>
      <c r="J27" s="43">
        <v>0.1001861515148027</v>
      </c>
      <c r="K27" s="43">
        <v>4.7216089824504541</v>
      </c>
      <c r="L27" s="43">
        <v>9.1558783348977038</v>
      </c>
      <c r="Q27" s="23"/>
      <c r="R27" s="17"/>
    </row>
    <row r="28" spans="4:18" x14ac:dyDescent="0.3">
      <c r="D28" s="20" t="s">
        <v>74</v>
      </c>
      <c r="E28" s="43">
        <v>10.886821268402326</v>
      </c>
      <c r="F28" s="43">
        <v>4.3752185658480469</v>
      </c>
      <c r="G28" s="43">
        <v>3.7610025794450674</v>
      </c>
      <c r="H28" s="43">
        <v>0.18414912504528236</v>
      </c>
      <c r="I28" s="43">
        <v>3.7075289299609224</v>
      </c>
      <c r="J28" s="43">
        <v>3.451738815704565</v>
      </c>
      <c r="K28" s="43">
        <v>8.4926264422126714</v>
      </c>
      <c r="L28" s="43">
        <v>1.049190940538296</v>
      </c>
      <c r="R28" s="17"/>
    </row>
    <row r="29" spans="4:18" x14ac:dyDescent="0.3">
      <c r="D29" s="20" t="s">
        <v>77</v>
      </c>
      <c r="E29" s="43">
        <v>6.0583703872723911</v>
      </c>
      <c r="F29" s="43">
        <v>7.7427762436166763</v>
      </c>
      <c r="G29" s="43">
        <v>0.35436389687805536</v>
      </c>
      <c r="H29" s="43">
        <v>0.4013910611140622</v>
      </c>
      <c r="I29" s="43">
        <v>0.63252065686577519</v>
      </c>
      <c r="J29" s="43">
        <v>7.5613102684935916</v>
      </c>
      <c r="K29" s="43">
        <v>2.3476574960853807</v>
      </c>
      <c r="L29" s="43">
        <v>2.4577699575765601</v>
      </c>
      <c r="R29" s="17"/>
    </row>
    <row r="30" spans="4:18" x14ac:dyDescent="0.3">
      <c r="D30" s="20" t="s">
        <v>80</v>
      </c>
      <c r="E30" s="43">
        <v>2.9549188763728091</v>
      </c>
      <c r="F30" s="43">
        <v>7.6489500118495943</v>
      </c>
      <c r="G30" s="43">
        <v>7.0841816465564476</v>
      </c>
      <c r="H30" s="43">
        <v>10.28440423805713</v>
      </c>
      <c r="I30" s="43">
        <v>8.3859656387097434</v>
      </c>
      <c r="J30" s="43">
        <v>0.26383613889059632</v>
      </c>
      <c r="K30" s="43">
        <v>1.0045046489312057</v>
      </c>
      <c r="L30" s="43">
        <v>0.3304377893484528</v>
      </c>
      <c r="R30" s="17"/>
    </row>
    <row r="31" spans="4:18" x14ac:dyDescent="0.3">
      <c r="D31" s="20" t="s">
        <v>83</v>
      </c>
      <c r="E31" s="43">
        <v>10.485013144028979</v>
      </c>
      <c r="F31" s="43">
        <v>2.8874907488792347</v>
      </c>
      <c r="G31" s="43">
        <v>3.369941677801108</v>
      </c>
      <c r="H31" s="43">
        <v>4.8856561687561761</v>
      </c>
      <c r="I31" s="43">
        <v>4.1312858092023461</v>
      </c>
      <c r="J31" s="43">
        <v>3.552057555430983</v>
      </c>
      <c r="K31" s="43">
        <v>2.1863573327916952</v>
      </c>
      <c r="L31" s="43">
        <v>5.27354107055654</v>
      </c>
      <c r="R31" s="17"/>
    </row>
    <row r="32" spans="4:18" x14ac:dyDescent="0.3">
      <c r="D32" s="20" t="s">
        <v>109</v>
      </c>
      <c r="E32" s="43">
        <v>7.1719006682164661</v>
      </c>
      <c r="F32" s="43">
        <v>8.3787628907126344</v>
      </c>
      <c r="G32" s="43">
        <v>8.6348170149674601</v>
      </c>
      <c r="H32" s="43">
        <v>8.8082106559125295E-2</v>
      </c>
      <c r="I32" s="43">
        <v>4.2676188851730839</v>
      </c>
      <c r="J32" s="43">
        <v>2.259932299637625</v>
      </c>
      <c r="K32" s="43">
        <v>9.172994439891287</v>
      </c>
      <c r="L32" s="43">
        <v>4.8556702761546084</v>
      </c>
      <c r="R32" s="24"/>
    </row>
    <row r="33" spans="2:13" x14ac:dyDescent="0.3">
      <c r="D33" s="20" t="s">
        <v>86</v>
      </c>
      <c r="E33" s="43">
        <v>8.5837999783890186</v>
      </c>
      <c r="F33" s="43">
        <v>0.3838960964349728</v>
      </c>
      <c r="G33" s="43">
        <v>8.5917260657113932</v>
      </c>
      <c r="H33" s="43">
        <v>5.8832169590975791</v>
      </c>
      <c r="I33" s="43">
        <v>6.380680808164203</v>
      </c>
      <c r="J33" s="43">
        <v>3.2537441884133287</v>
      </c>
      <c r="K33" s="43">
        <v>0.13406616464039667</v>
      </c>
      <c r="L33" s="43">
        <v>1.2297180591675332</v>
      </c>
    </row>
    <row r="34" spans="2:13" x14ac:dyDescent="0.3">
      <c r="D34" s="20" t="s">
        <v>89</v>
      </c>
      <c r="E34" s="43">
        <v>10.552676794347866</v>
      </c>
      <c r="F34" s="43">
        <v>4.4341704669624828</v>
      </c>
      <c r="G34" s="43">
        <v>5.0104061041169201</v>
      </c>
      <c r="H34" s="43">
        <v>4.391429220955299</v>
      </c>
      <c r="I34" s="43">
        <v>7.595646688670862</v>
      </c>
      <c r="J34" s="43">
        <v>2.7003447530182147</v>
      </c>
      <c r="K34" s="43">
        <v>4.9527063822388255</v>
      </c>
      <c r="L34" s="43">
        <v>5.2000800788472894</v>
      </c>
    </row>
    <row r="35" spans="2:13" x14ac:dyDescent="0.3">
      <c r="D35" s="20" t="s">
        <v>92</v>
      </c>
      <c r="E35" s="43">
        <v>7.5754201368774394</v>
      </c>
      <c r="F35" s="43">
        <v>5.7617842719203356</v>
      </c>
      <c r="G35" s="43">
        <v>3.8092393508471569</v>
      </c>
      <c r="H35" s="43">
        <v>5.1136479367696834</v>
      </c>
      <c r="I35" s="43">
        <v>5.6559664750621863</v>
      </c>
      <c r="J35" s="43">
        <v>8.351159350923087</v>
      </c>
      <c r="K35" s="43">
        <v>2.5607352089597</v>
      </c>
      <c r="L35" s="43">
        <v>3.3179464270535468</v>
      </c>
    </row>
    <row r="36" spans="2:13" x14ac:dyDescent="0.3">
      <c r="D36" s="20" t="s">
        <v>95</v>
      </c>
      <c r="E36" s="43">
        <v>7.9220631689368419</v>
      </c>
      <c r="F36" s="43">
        <v>10.038022803806518</v>
      </c>
      <c r="G36" s="43">
        <v>6.6785072218266723</v>
      </c>
      <c r="H36" s="43">
        <v>6.7880291891909303</v>
      </c>
      <c r="I36" s="43">
        <v>6.7833690343910558</v>
      </c>
      <c r="J36" s="43">
        <v>6.5810436118675995</v>
      </c>
      <c r="K36" s="43">
        <v>7.1716350859569316</v>
      </c>
      <c r="L36" s="43">
        <v>8.6884497418922937</v>
      </c>
    </row>
    <row r="37" spans="2:13" x14ac:dyDescent="0.3">
      <c r="D37" s="20" t="s">
        <v>98</v>
      </c>
      <c r="E37" s="43">
        <v>5.6445586060406532</v>
      </c>
      <c r="F37" s="43">
        <v>5.4032478485964592</v>
      </c>
      <c r="G37" s="43">
        <v>7.6441751067959594</v>
      </c>
      <c r="H37" s="43">
        <v>10.488863844112116</v>
      </c>
      <c r="I37" s="43">
        <v>2.2335039704127704</v>
      </c>
      <c r="J37" s="43">
        <v>5.4719201549100411</v>
      </c>
      <c r="K37" s="43">
        <v>9.525023996204661</v>
      </c>
      <c r="L37" s="43">
        <v>5.6326631937361862</v>
      </c>
    </row>
    <row r="38" spans="2:13" x14ac:dyDescent="0.3">
      <c r="D38" s="20" t="s">
        <v>102</v>
      </c>
      <c r="E38" s="43">
        <v>10.768384840393075</v>
      </c>
      <c r="F38" s="43">
        <v>5.2970156492816143</v>
      </c>
      <c r="G38" s="43">
        <v>8.8616420171338195</v>
      </c>
      <c r="H38" s="43">
        <v>1.2785264857066241</v>
      </c>
      <c r="I38" s="43">
        <v>8.640970836174855</v>
      </c>
      <c r="J38" s="43">
        <v>5.6</v>
      </c>
      <c r="K38" s="43">
        <v>4.7399032058348274</v>
      </c>
      <c r="L38" s="43">
        <v>4.759261431803874</v>
      </c>
    </row>
    <row r="39" spans="2:13" x14ac:dyDescent="0.3">
      <c r="D39" s="20" t="s">
        <v>106</v>
      </c>
      <c r="E39" s="43">
        <v>10.210000000000001</v>
      </c>
      <c r="F39" s="43">
        <v>4.3</v>
      </c>
      <c r="G39" s="43">
        <v>8.1</v>
      </c>
      <c r="H39" s="43">
        <v>4.3</v>
      </c>
      <c r="I39" s="43">
        <v>6.77</v>
      </c>
      <c r="J39" s="43">
        <v>3.55</v>
      </c>
      <c r="K39" s="43">
        <v>5.2280315686861289</v>
      </c>
      <c r="L39" s="43">
        <v>6.24</v>
      </c>
    </row>
    <row r="40" spans="2:13" x14ac:dyDescent="0.3">
      <c r="B40" s="25"/>
      <c r="C40" s="25"/>
    </row>
    <row r="41" spans="2:13" x14ac:dyDescent="0.3">
      <c r="E41" s="14"/>
      <c r="F41" s="14"/>
      <c r="G41" s="14"/>
      <c r="H41" s="14"/>
      <c r="I41" s="14"/>
      <c r="J41" s="14"/>
      <c r="K41" s="14"/>
      <c r="L41" s="14"/>
    </row>
    <row r="42" spans="2:13" x14ac:dyDescent="0.3">
      <c r="E42" s="14"/>
      <c r="F42" s="14"/>
      <c r="G42" s="14"/>
      <c r="H42" s="14"/>
      <c r="I42" s="14"/>
      <c r="J42" s="14"/>
      <c r="K42" s="14"/>
      <c r="L42" s="14"/>
    </row>
    <row r="43" spans="2:13" x14ac:dyDescent="0.3">
      <c r="E43" s="14"/>
      <c r="F43" s="14"/>
      <c r="G43" s="14"/>
      <c r="H43" s="14"/>
      <c r="I43" s="14"/>
      <c r="J43" s="14"/>
      <c r="K43" s="14"/>
      <c r="L43" s="14"/>
    </row>
    <row r="44" spans="2:13" x14ac:dyDescent="0.3">
      <c r="E44" s="14"/>
      <c r="F44" s="14"/>
      <c r="G44" s="14"/>
      <c r="H44" s="14"/>
      <c r="I44" s="14"/>
      <c r="J44" s="14"/>
      <c r="K44" s="14"/>
      <c r="L44" s="14"/>
    </row>
    <row r="47" spans="2:13" x14ac:dyDescent="0.3">
      <c r="F47" s="45" t="s">
        <v>123</v>
      </c>
    </row>
    <row r="48" spans="2:13" ht="15" thickBot="1" x14ac:dyDescent="0.35">
      <c r="D48" s="26"/>
      <c r="E48" s="27"/>
      <c r="F48" s="23"/>
      <c r="G48" s="23"/>
      <c r="M48" s="17"/>
    </row>
    <row r="49" spans="3:18" x14ac:dyDescent="0.3">
      <c r="D49" s="14"/>
      <c r="E49" s="28"/>
      <c r="F49" s="29" t="s">
        <v>111</v>
      </c>
      <c r="G49" s="30">
        <f>IF(G54-G53&gt;=0,G54-G53,0)</f>
        <v>0</v>
      </c>
      <c r="H49" s="30">
        <f t="shared" ref="H49:N49" si="0">IF(H54-H53&gt;=0,H54-H53,0)</f>
        <v>0</v>
      </c>
      <c r="I49" s="30">
        <f t="shared" si="0"/>
        <v>0</v>
      </c>
      <c r="J49" s="30">
        <f t="shared" si="0"/>
        <v>3.0214735142933757</v>
      </c>
      <c r="K49" s="30">
        <f t="shared" si="0"/>
        <v>0</v>
      </c>
      <c r="L49" s="30">
        <f t="shared" si="0"/>
        <v>0</v>
      </c>
      <c r="M49" s="30">
        <f t="shared" si="0"/>
        <v>0.48812836285130157</v>
      </c>
      <c r="N49" s="31">
        <f t="shared" si="0"/>
        <v>1.4807385681961263</v>
      </c>
      <c r="Q49" s="14"/>
      <c r="R49" s="17"/>
    </row>
    <row r="50" spans="3:18" x14ac:dyDescent="0.3">
      <c r="D50" s="14"/>
      <c r="E50" s="32"/>
      <c r="F50" s="20" t="s">
        <v>112</v>
      </c>
      <c r="G50" s="33">
        <f>IF(G54-G53&lt;=0,G54-G53,0)</f>
        <v>-0.55838484039307446</v>
      </c>
      <c r="H50" s="33">
        <f t="shared" ref="H50:N50" si="1">IF(H54-H53&lt;=0,H54-H53,0)</f>
        <v>-0.99701564928161446</v>
      </c>
      <c r="I50" s="33">
        <f t="shared" si="1"/>
        <v>-0.76164201713381985</v>
      </c>
      <c r="J50" s="33">
        <f t="shared" si="1"/>
        <v>0</v>
      </c>
      <c r="K50" s="33">
        <f t="shared" si="1"/>
        <v>-1.8709708361748554</v>
      </c>
      <c r="L50" s="33">
        <f t="shared" si="1"/>
        <v>-2.0499999999999998</v>
      </c>
      <c r="M50" s="33">
        <f t="shared" si="1"/>
        <v>0</v>
      </c>
      <c r="N50" s="34">
        <f t="shared" si="1"/>
        <v>0</v>
      </c>
      <c r="Q50" s="14"/>
      <c r="R50" s="17"/>
    </row>
    <row r="51" spans="3:18" x14ac:dyDescent="0.3">
      <c r="D51" s="14"/>
      <c r="E51" s="32"/>
      <c r="F51" s="20" t="s">
        <v>113</v>
      </c>
      <c r="G51" s="35">
        <f>(G54-G53)/G53</f>
        <v>-5.185409406046932E-2</v>
      </c>
      <c r="H51" s="35">
        <f t="shared" ref="H51:N51" si="2">(H54-H53)/H53</f>
        <v>-0.18822214531626513</v>
      </c>
      <c r="I51" s="35">
        <f t="shared" si="2"/>
        <v>-8.5948181574159649E-2</v>
      </c>
      <c r="J51" s="35">
        <f t="shared" si="2"/>
        <v>2.3632467125805756</v>
      </c>
      <c r="K51" s="35">
        <f>(K54-K53)/K53</f>
        <v>-0.21652322078696981</v>
      </c>
      <c r="L51" s="35">
        <f t="shared" si="2"/>
        <v>-0.36607142857142855</v>
      </c>
      <c r="M51" s="35">
        <f t="shared" si="2"/>
        <v>0.1029827702494884</v>
      </c>
      <c r="N51" s="36">
        <f t="shared" si="2"/>
        <v>0.31112780615518548</v>
      </c>
      <c r="Q51" s="14"/>
      <c r="R51" s="17"/>
    </row>
    <row r="52" spans="3:18" x14ac:dyDescent="0.3">
      <c r="D52" s="14"/>
      <c r="E52" s="32"/>
      <c r="F52" s="14"/>
      <c r="G52" s="33"/>
      <c r="H52" s="33"/>
      <c r="I52" s="33"/>
      <c r="J52" s="33"/>
      <c r="K52" s="33"/>
      <c r="L52" s="33"/>
      <c r="M52" s="33"/>
      <c r="N52" s="34"/>
      <c r="Q52" s="14"/>
      <c r="R52" s="17"/>
    </row>
    <row r="53" spans="3:18" x14ac:dyDescent="0.3">
      <c r="D53" s="14"/>
      <c r="E53" s="32" t="s">
        <v>110</v>
      </c>
      <c r="F53" s="44" t="s">
        <v>102</v>
      </c>
      <c r="G53" s="33">
        <f>VLOOKUP($F$53,$D$1:$L$850,2,FALSE)</f>
        <v>10.768384840393075</v>
      </c>
      <c r="H53" s="33">
        <f>VLOOKUP($F$53,$D$1:$L$850,3,FALSE)</f>
        <v>5.2970156492816143</v>
      </c>
      <c r="I53" s="33">
        <f>VLOOKUP($F$53,$D$1:$L$850,4,FALSE)</f>
        <v>8.8616420171338195</v>
      </c>
      <c r="J53" s="33">
        <f>VLOOKUP($F$53,$D$1:$L$850,5,FALSE)</f>
        <v>1.2785264857066241</v>
      </c>
      <c r="K53" s="33">
        <f>VLOOKUP($F$53,$D$1:$L$850,6,FALSE)</f>
        <v>8.640970836174855</v>
      </c>
      <c r="L53" s="33">
        <f>VLOOKUP($F$53,$D$1:$L$850,7,FALSE)</f>
        <v>5.6</v>
      </c>
      <c r="M53" s="33">
        <f>VLOOKUP($F$53,$D$1:$L$850,8,FALSE)</f>
        <v>4.7399032058348274</v>
      </c>
      <c r="N53" s="34">
        <f>VLOOKUP($F$53,$D$1:$L$850,9,FALSE)</f>
        <v>4.759261431803874</v>
      </c>
      <c r="O53" s="14" t="str" cm="1">
        <f t="array" ref="O53:P53">_xlfn.TEXTSPLIT(F53,"24")</f>
        <v>NOVEMBER</v>
      </c>
      <c r="P53" s="14" t="str">
        <v/>
      </c>
      <c r="Q53" s="14" t="str">
        <f>"FREIGTH VARIATION: "&amp;'FREIGHTS TABLE'!O53&amp;" TO "&amp;'FREIGHTS TABLE'!O54 &amp; "
(VALUES IN $)"</f>
        <v>FREIGTH VARIATION: NOVEMBER TO DECEMBER
(VALUES IN $)</v>
      </c>
      <c r="R53" s="17"/>
    </row>
    <row r="54" spans="3:18" ht="15" thickBot="1" x14ac:dyDescent="0.35">
      <c r="D54" s="14"/>
      <c r="E54" s="37" t="s">
        <v>58</v>
      </c>
      <c r="F54" s="38" t="s">
        <v>106</v>
      </c>
      <c r="G54" s="39">
        <f>VLOOKUP($F$54,$D$1:$L$850,2,FALSE)</f>
        <v>10.210000000000001</v>
      </c>
      <c r="H54" s="39">
        <f>VLOOKUP($F$54,$D$1:$L$850,3,FALSE)</f>
        <v>4.3</v>
      </c>
      <c r="I54" s="39">
        <f>VLOOKUP($F$54,$D$1:$L$850,4,FALSE)</f>
        <v>8.1</v>
      </c>
      <c r="J54" s="39">
        <f>VLOOKUP($F$54,$D$1:$L$850,5,FALSE)</f>
        <v>4.3</v>
      </c>
      <c r="K54" s="39">
        <f>VLOOKUP($F$54,$D$1:$L$850,6,FALSE)</f>
        <v>6.77</v>
      </c>
      <c r="L54" s="39">
        <f>VLOOKUP($F$54,$D$1:$L$850,7,FALSE)</f>
        <v>3.55</v>
      </c>
      <c r="M54" s="39">
        <f>VLOOKUP($F$54,$D$1:$L$850,8,FALSE)</f>
        <v>5.2280315686861289</v>
      </c>
      <c r="N54" s="40">
        <f>VLOOKUP($F$54,$D$1:$L$850,9,FALSE)</f>
        <v>6.24</v>
      </c>
      <c r="O54" s="14" t="str" cm="1">
        <f t="array" ref="O54:P54">_xlfn.TEXTSPLIT(F54,"24")</f>
        <v>DECEMBER</v>
      </c>
      <c r="P54" s="14" t="str">
        <v/>
      </c>
      <c r="Q54" s="14"/>
      <c r="R54" s="17"/>
    </row>
    <row r="55" spans="3:18" x14ac:dyDescent="0.3">
      <c r="M55" s="14"/>
    </row>
    <row r="57" spans="3:18" x14ac:dyDescent="0.3">
      <c r="C57" s="41"/>
    </row>
  </sheetData>
  <dataConsolidate/>
  <dataValidations count="1">
    <dataValidation type="list" allowBlank="1" showInputMessage="1" showErrorMessage="1" sqref="F53:F54" xr:uid="{AFF507ED-C98C-419A-A586-8E25179FC773}">
      <formula1>$D$2:$D$9999</formula1>
    </dataValidation>
  </dataValidations>
  <pageMargins left="0.7" right="0.7" top="0.75" bottom="0.75" header="0.3" footer="0.3"/>
  <pageSetup paperSize="9" orientation="portrait" r:id="rId1"/>
  <customProperties>
    <customPr name="GU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77EA-8FF2-4B26-97E6-3D91A8FC1B98}">
  <sheetPr codeName="Hoja35"/>
  <dimension ref="A1:M14"/>
  <sheetViews>
    <sheetView workbookViewId="0">
      <selection activeCell="L23" sqref="L23"/>
    </sheetView>
  </sheetViews>
  <sheetFormatPr baseColWidth="10" defaultColWidth="10.5546875" defaultRowHeight="14.4" x14ac:dyDescent="0.3"/>
  <cols>
    <col min="1" max="1" width="16.109375" bestFit="1" customWidth="1"/>
    <col min="2" max="2" width="12.109375" bestFit="1" customWidth="1"/>
    <col min="11" max="11" width="15.88671875" customWidth="1"/>
    <col min="12" max="12" width="15.44140625" bestFit="1" customWidth="1"/>
  </cols>
  <sheetData>
    <row r="1" spans="1:13" s="2" customFormat="1" x14ac:dyDescent="0.3">
      <c r="A1" s="16" t="s">
        <v>59</v>
      </c>
      <c r="B1" s="16" t="s">
        <v>60</v>
      </c>
      <c r="C1" s="16" t="s">
        <v>61</v>
      </c>
    </row>
    <row r="2" spans="1:13" x14ac:dyDescent="0.3">
      <c r="A2" t="s">
        <v>0</v>
      </c>
      <c r="B2">
        <v>11.5</v>
      </c>
      <c r="C2">
        <v>11.5</v>
      </c>
    </row>
    <row r="3" spans="1:13" x14ac:dyDescent="0.3">
      <c r="A3" s="15" t="s">
        <v>1</v>
      </c>
      <c r="B3" s="15">
        <v>11.5</v>
      </c>
      <c r="C3" s="15">
        <v>11.5</v>
      </c>
    </row>
    <row r="4" spans="1:13" x14ac:dyDescent="0.3">
      <c r="A4" t="s">
        <v>2</v>
      </c>
      <c r="B4">
        <v>10</v>
      </c>
      <c r="C4">
        <v>10</v>
      </c>
    </row>
    <row r="5" spans="1:13" x14ac:dyDescent="0.3">
      <c r="A5" t="s">
        <v>3</v>
      </c>
      <c r="B5">
        <v>10</v>
      </c>
      <c r="C5">
        <v>10</v>
      </c>
    </row>
    <row r="6" spans="1:13" x14ac:dyDescent="0.3">
      <c r="A6" s="15" t="s">
        <v>4</v>
      </c>
      <c r="B6" s="15">
        <v>10</v>
      </c>
      <c r="C6" s="15">
        <v>10</v>
      </c>
    </row>
    <row r="7" spans="1:13" x14ac:dyDescent="0.3">
      <c r="A7" t="s">
        <v>5</v>
      </c>
      <c r="B7">
        <v>9</v>
      </c>
      <c r="C7">
        <v>10</v>
      </c>
    </row>
    <row r="8" spans="1:13" x14ac:dyDescent="0.3">
      <c r="A8" t="s">
        <v>6</v>
      </c>
      <c r="B8">
        <v>9</v>
      </c>
      <c r="C8">
        <v>10</v>
      </c>
    </row>
    <row r="9" spans="1:13" x14ac:dyDescent="0.3">
      <c r="A9" s="15" t="s">
        <v>7</v>
      </c>
      <c r="B9" s="15">
        <v>9</v>
      </c>
      <c r="C9" s="15">
        <v>10</v>
      </c>
    </row>
    <row r="10" spans="1:13" x14ac:dyDescent="0.3">
      <c r="A10" t="s">
        <v>8</v>
      </c>
      <c r="B10">
        <v>10</v>
      </c>
      <c r="C10">
        <v>10</v>
      </c>
    </row>
    <row r="11" spans="1:13" x14ac:dyDescent="0.3">
      <c r="A11" s="15" t="s">
        <v>9</v>
      </c>
      <c r="B11" s="15">
        <v>10</v>
      </c>
      <c r="C11" s="15">
        <v>10</v>
      </c>
    </row>
    <row r="12" spans="1:13" x14ac:dyDescent="0.3">
      <c r="A12" t="s">
        <v>10</v>
      </c>
      <c r="B12">
        <v>11.5</v>
      </c>
      <c r="C12">
        <v>11.5</v>
      </c>
      <c r="L12" s="4"/>
      <c r="M12" s="7"/>
    </row>
    <row r="13" spans="1:13" x14ac:dyDescent="0.3">
      <c r="A13" t="s">
        <v>11</v>
      </c>
      <c r="B13">
        <v>11.5</v>
      </c>
      <c r="C13">
        <v>11.5</v>
      </c>
      <c r="L13" s="4"/>
      <c r="M13" s="7"/>
    </row>
    <row r="14" spans="1:13" x14ac:dyDescent="0.3">
      <c r="A14" t="s">
        <v>62</v>
      </c>
      <c r="B14">
        <v>7.5</v>
      </c>
    </row>
  </sheetData>
  <pageMargins left="0.7" right="0.7" top="0.75" bottom="0.75" header="0.3" footer="0.3"/>
  <pageSetup paperSize="9" orientation="portrait" r:id="rId1"/>
  <customProperties>
    <customPr name="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3333-B559-4F65-82BD-BF273C5907F9}">
  <sheetPr codeName="Hoja34"/>
  <dimension ref="A1:J367"/>
  <sheetViews>
    <sheetView workbookViewId="0">
      <pane ySplit="1" topLeftCell="A2" activePane="bottomLeft" state="frozen"/>
      <selection pane="bottomLeft" activeCell="J27" sqref="J27"/>
    </sheetView>
  </sheetViews>
  <sheetFormatPr baseColWidth="10" defaultColWidth="11.44140625" defaultRowHeight="14.4" x14ac:dyDescent="0.3"/>
  <cols>
    <col min="1" max="1" width="10.5546875" bestFit="1" customWidth="1"/>
    <col min="2" max="2" width="16.44140625" bestFit="1" customWidth="1"/>
    <col min="3" max="3" width="18.6640625" bestFit="1" customWidth="1"/>
    <col min="4" max="4" width="20.109375" bestFit="1" customWidth="1"/>
    <col min="5" max="5" width="22.88671875" bestFit="1" customWidth="1"/>
    <col min="6" max="6" width="22" bestFit="1" customWidth="1"/>
    <col min="7" max="7" width="24.33203125" bestFit="1" customWidth="1"/>
    <col min="8" max="8" width="19.33203125" bestFit="1" customWidth="1"/>
    <col min="9" max="9" width="20.6640625" bestFit="1" customWidth="1"/>
  </cols>
  <sheetData>
    <row r="1" spans="1:10" s="16" customFormat="1" x14ac:dyDescent="0.3">
      <c r="A1" s="16" t="s">
        <v>12</v>
      </c>
      <c r="B1" s="16" t="s">
        <v>63</v>
      </c>
      <c r="C1" s="16" t="s">
        <v>64</v>
      </c>
      <c r="D1" s="16" t="s">
        <v>65</v>
      </c>
      <c r="E1" s="16" t="s">
        <v>66</v>
      </c>
      <c r="F1" s="16" t="s">
        <v>67</v>
      </c>
      <c r="G1" s="16" t="s">
        <v>68</v>
      </c>
      <c r="H1" s="16" t="s">
        <v>69</v>
      </c>
      <c r="I1" s="16" t="s">
        <v>70</v>
      </c>
      <c r="J1" s="16" t="s">
        <v>71</v>
      </c>
    </row>
    <row r="2" spans="1:10" x14ac:dyDescent="0.3">
      <c r="A2" s="1" t="e">
        <f>#REF!</f>
        <v>#REF!</v>
      </c>
      <c r="B2" t="e">
        <f>IF(_xlfn.XLOOKUP(A2,#REF!,#REF!,0,0,1)=0,"",(_xlfn.XLOOKUP(A2,#REF!,#REF!,0,0,1)))</f>
        <v>#REF!</v>
      </c>
      <c r="C2" t="e">
        <f>IF(_xlfn.XLOOKUP(A2,#REF!,#REF!,0,0,1)=0,"",_xlfn.XLOOKUP(A2,#REF!,#REF!,0,0,1))</f>
        <v>#REF!</v>
      </c>
      <c r="D2" t="e">
        <f>IF(_xlfn.XLOOKUP(A2,#REF!,#REF!,0,0,1)=0,"",_xlfn.XLOOKUP(A2,#REF!,#REF!,0,0,1))</f>
        <v>#REF!</v>
      </c>
      <c r="E2" t="e">
        <f>IF(_xlfn.XLOOKUP(A2,#REF!,#REF!,0,0,1)=0,"",_xlfn.XLOOKUP(A2,#REF!,#REF!,0,0,1))</f>
        <v>#REF!</v>
      </c>
      <c r="F2" t="e">
        <f>IF(_xlfn.XLOOKUP(A2,#REF!,#REF!,0,0,1)=0,"",_xlfn.XLOOKUP(A2,#REF!,#REF!,0,0,1))</f>
        <v>#REF!</v>
      </c>
      <c r="G2" t="e">
        <f>IF(_xlfn.XLOOKUP(A2,#REF!,#REF!,0,0,1)=0,"",_xlfn.XLOOKUP(A2,#REF!,#REF!,0,0,1))</f>
        <v>#REF!</v>
      </c>
      <c r="H2" t="e">
        <f>IF(_xlfn.XLOOKUP(A2,#REF!,#REF!,0,0,1)=0,"",_xlfn.XLOOKUP(A2,#REF!,#REF!,0,0,1))</f>
        <v>#REF!</v>
      </c>
      <c r="I2" t="e">
        <f>IF(_xlfn.XLOOKUP(A2,#REF!,#REF!,0,0,1)=0,"",_xlfn.XLOOKUP(A2,#REF!,#REF!,0,0,1))</f>
        <v>#REF!</v>
      </c>
      <c r="J2" t="e">
        <f>IF(_xlfn.XLOOKUP(A2,#REF!,#REF!,0,0,1)=0,"",_xlfn.XLOOKUP(A2,#REF!,#REF!,0,0,1))</f>
        <v>#REF!</v>
      </c>
    </row>
    <row r="3" spans="1:10" x14ac:dyDescent="0.3">
      <c r="A3" s="1" t="e">
        <f>#REF!</f>
        <v>#REF!</v>
      </c>
      <c r="B3" t="e">
        <f>IF(_xlfn.XLOOKUP(A3,#REF!,#REF!,0,0,1)=0,"",(_xlfn.XLOOKUP(A3,#REF!,#REF!,0,0,1)))</f>
        <v>#REF!</v>
      </c>
      <c r="C3" t="e">
        <f>IF(_xlfn.XLOOKUP(A3,#REF!,#REF!,0,0,1)=0,"",_xlfn.XLOOKUP(A3,#REF!,#REF!,0,0,1))</f>
        <v>#REF!</v>
      </c>
      <c r="D3" t="e">
        <f>IF(_xlfn.XLOOKUP(A3,#REF!,#REF!,0,0,1)=0,"",_xlfn.XLOOKUP(A3,#REF!,#REF!,0,0,1))</f>
        <v>#REF!</v>
      </c>
      <c r="E3" t="e">
        <f>IF(_xlfn.XLOOKUP(A3,#REF!,#REF!,0,0,1)=0,"",_xlfn.XLOOKUP(A3,#REF!,#REF!,0,0,1))</f>
        <v>#REF!</v>
      </c>
      <c r="F3" t="e">
        <f>IF(_xlfn.XLOOKUP(A3,#REF!,#REF!,0,0,1)=0,"",_xlfn.XLOOKUP(A3,#REF!,#REF!,0,0,1))</f>
        <v>#REF!</v>
      </c>
      <c r="G3" t="e">
        <f>IF(_xlfn.XLOOKUP(A3,#REF!,#REF!,0,0,1)=0,"",_xlfn.XLOOKUP(A3,#REF!,#REF!,0,0,1))</f>
        <v>#REF!</v>
      </c>
      <c r="H3" t="e">
        <f>IF(_xlfn.XLOOKUP(A3,#REF!,#REF!,0,0,1)=0,"",_xlfn.XLOOKUP(A3,#REF!,#REF!,0,0,1))</f>
        <v>#REF!</v>
      </c>
      <c r="I3" t="e">
        <f>IF(_xlfn.XLOOKUP(A3,#REF!,#REF!,0,0,1)=0,"",_xlfn.XLOOKUP(A3,#REF!,#REF!,0,0,1))</f>
        <v>#REF!</v>
      </c>
      <c r="J3" t="e">
        <f>IF(_xlfn.XLOOKUP(A3,#REF!,#REF!,0,0,1)=0,"",_xlfn.XLOOKUP(A3,#REF!,#REF!,0,0,1))</f>
        <v>#REF!</v>
      </c>
    </row>
    <row r="4" spans="1:10" x14ac:dyDescent="0.3">
      <c r="A4" s="1" t="e">
        <f>#REF!</f>
        <v>#REF!</v>
      </c>
      <c r="B4" t="e">
        <f>IF(_xlfn.XLOOKUP(A4,#REF!,#REF!,0,0,1)=0,"",(_xlfn.XLOOKUP(A4,#REF!,#REF!,0,0,1)))</f>
        <v>#REF!</v>
      </c>
      <c r="C4" t="e">
        <f>IF(_xlfn.XLOOKUP(A4,#REF!,#REF!,0,0,1)=0,"",_xlfn.XLOOKUP(A4,#REF!,#REF!,0,0,1))</f>
        <v>#REF!</v>
      </c>
      <c r="D4" t="e">
        <f>IF(_xlfn.XLOOKUP(A4,#REF!,#REF!,0,0,1)=0,"",_xlfn.XLOOKUP(A4,#REF!,#REF!,0,0,1))</f>
        <v>#REF!</v>
      </c>
      <c r="E4" t="e">
        <f>IF(_xlfn.XLOOKUP(A4,#REF!,#REF!,0,0,1)=0,"",_xlfn.XLOOKUP(A4,#REF!,#REF!,0,0,1))</f>
        <v>#REF!</v>
      </c>
      <c r="F4" t="e">
        <f>IF(_xlfn.XLOOKUP(A4,#REF!,#REF!,0,0,1)=0,"",_xlfn.XLOOKUP(A4,#REF!,#REF!,0,0,1))</f>
        <v>#REF!</v>
      </c>
      <c r="G4" t="e">
        <f>IF(_xlfn.XLOOKUP(A4,#REF!,#REF!,0,0,1)=0,"",_xlfn.XLOOKUP(A4,#REF!,#REF!,0,0,1))</f>
        <v>#REF!</v>
      </c>
      <c r="H4" t="e">
        <f>IF(_xlfn.XLOOKUP(A4,#REF!,#REF!,0,0,1)=0,"",_xlfn.XLOOKUP(A4,#REF!,#REF!,0,0,1))</f>
        <v>#REF!</v>
      </c>
      <c r="I4" t="e">
        <f>IF(_xlfn.XLOOKUP(A4,#REF!,#REF!,0,0,1)=0,"",_xlfn.XLOOKUP(A4,#REF!,#REF!,0,0,1))</f>
        <v>#REF!</v>
      </c>
      <c r="J4" t="e">
        <f>IF(_xlfn.XLOOKUP(A4,#REF!,#REF!,0,0,1)=0,"",_xlfn.XLOOKUP(A4,#REF!,#REF!,0,0,1))</f>
        <v>#REF!</v>
      </c>
    </row>
    <row r="5" spans="1:10" x14ac:dyDescent="0.3">
      <c r="A5" s="1" t="e">
        <f>#REF!</f>
        <v>#REF!</v>
      </c>
      <c r="B5" t="e">
        <f>IF(_xlfn.XLOOKUP(A5,#REF!,#REF!,0,0,1)=0,"",(_xlfn.XLOOKUP(A5,#REF!,#REF!,0,0,1)))</f>
        <v>#REF!</v>
      </c>
      <c r="C5" t="e">
        <f>IF(_xlfn.XLOOKUP(A5,#REF!,#REF!,0,0,1)=0,"",_xlfn.XLOOKUP(A5,#REF!,#REF!,0,0,1))</f>
        <v>#REF!</v>
      </c>
      <c r="D5" t="e">
        <f>IF(_xlfn.XLOOKUP(A5,#REF!,#REF!,0,0,1)=0,"",_xlfn.XLOOKUP(A5,#REF!,#REF!,0,0,1))</f>
        <v>#REF!</v>
      </c>
      <c r="E5" t="e">
        <f>IF(_xlfn.XLOOKUP(A5,#REF!,#REF!,0,0,1)=0,"",_xlfn.XLOOKUP(A5,#REF!,#REF!,0,0,1))</f>
        <v>#REF!</v>
      </c>
      <c r="F5" t="e">
        <f>IF(_xlfn.XLOOKUP(A5,#REF!,#REF!,0,0,1)=0,"",_xlfn.XLOOKUP(A5,#REF!,#REF!,0,0,1))</f>
        <v>#REF!</v>
      </c>
      <c r="G5" t="e">
        <f>IF(_xlfn.XLOOKUP(A5,#REF!,#REF!,0,0,1)=0,"",_xlfn.XLOOKUP(A5,#REF!,#REF!,0,0,1))</f>
        <v>#REF!</v>
      </c>
      <c r="H5" t="e">
        <f>IF(_xlfn.XLOOKUP(A5,#REF!,#REF!,0,0,1)=0,"",_xlfn.XLOOKUP(A5,#REF!,#REF!,0,0,1))</f>
        <v>#REF!</v>
      </c>
      <c r="I5" t="e">
        <f>IF(_xlfn.XLOOKUP(A5,#REF!,#REF!,0,0,1)=0,"",_xlfn.XLOOKUP(A5,#REF!,#REF!,0,0,1))</f>
        <v>#REF!</v>
      </c>
      <c r="J5" t="e">
        <f>IF(_xlfn.XLOOKUP(A5,#REF!,#REF!,0,0,1)=0,"",_xlfn.XLOOKUP(A5,#REF!,#REF!,0,0,1))</f>
        <v>#REF!</v>
      </c>
    </row>
    <row r="6" spans="1:10" x14ac:dyDescent="0.3">
      <c r="A6" s="1" t="e">
        <f>#REF!</f>
        <v>#REF!</v>
      </c>
      <c r="B6" t="e">
        <f>IF(_xlfn.XLOOKUP(A6,#REF!,#REF!,0,0,1)=0,"",(_xlfn.XLOOKUP(A6,#REF!,#REF!,0,0,1)))</f>
        <v>#REF!</v>
      </c>
      <c r="C6" t="e">
        <f>IF(_xlfn.XLOOKUP(A6,#REF!,#REF!,0,0,1)=0,"",_xlfn.XLOOKUP(A6,#REF!,#REF!,0,0,1))</f>
        <v>#REF!</v>
      </c>
      <c r="D6" t="e">
        <f>IF(_xlfn.XLOOKUP(A6,#REF!,#REF!,0,0,1)=0,"",_xlfn.XLOOKUP(A6,#REF!,#REF!,0,0,1))</f>
        <v>#REF!</v>
      </c>
      <c r="E6" t="e">
        <f>IF(_xlfn.XLOOKUP(A6,#REF!,#REF!,0,0,1)=0,"",_xlfn.XLOOKUP(A6,#REF!,#REF!,0,0,1))</f>
        <v>#REF!</v>
      </c>
      <c r="F6" t="e">
        <f>IF(_xlfn.XLOOKUP(A6,#REF!,#REF!,0,0,1)=0,"",_xlfn.XLOOKUP(A6,#REF!,#REF!,0,0,1))</f>
        <v>#REF!</v>
      </c>
      <c r="G6" t="e">
        <f>IF(_xlfn.XLOOKUP(A6,#REF!,#REF!,0,0,1)=0,"",_xlfn.XLOOKUP(A6,#REF!,#REF!,0,0,1))</f>
        <v>#REF!</v>
      </c>
      <c r="H6" t="e">
        <f>IF(_xlfn.XLOOKUP(A6,#REF!,#REF!,0,0,1)=0,"",_xlfn.XLOOKUP(A6,#REF!,#REF!,0,0,1))</f>
        <v>#REF!</v>
      </c>
      <c r="I6" t="e">
        <f>IF(_xlfn.XLOOKUP(A6,#REF!,#REF!,0,0,1)=0,"",_xlfn.XLOOKUP(A6,#REF!,#REF!,0,0,1))</f>
        <v>#REF!</v>
      </c>
      <c r="J6" t="e">
        <f>IF(_xlfn.XLOOKUP(A6,#REF!,#REF!,0,0,1)=0,"",_xlfn.XLOOKUP(A6,#REF!,#REF!,0,0,1))</f>
        <v>#REF!</v>
      </c>
    </row>
    <row r="7" spans="1:10" x14ac:dyDescent="0.3">
      <c r="A7" s="1" t="e">
        <f>#REF!</f>
        <v>#REF!</v>
      </c>
      <c r="B7" t="e">
        <f>IF(_xlfn.XLOOKUP(A7,#REF!,#REF!,0,0,1)=0,"",(_xlfn.XLOOKUP(A7,#REF!,#REF!,0,0,1)))</f>
        <v>#REF!</v>
      </c>
      <c r="C7" t="e">
        <f>IF(_xlfn.XLOOKUP(A7,#REF!,#REF!,0,0,1)=0,"",_xlfn.XLOOKUP(A7,#REF!,#REF!,0,0,1))</f>
        <v>#REF!</v>
      </c>
      <c r="D7" t="e">
        <f>IF(_xlfn.XLOOKUP(A7,#REF!,#REF!,0,0,1)=0,"",_xlfn.XLOOKUP(A7,#REF!,#REF!,0,0,1))</f>
        <v>#REF!</v>
      </c>
      <c r="E7" t="e">
        <f>IF(_xlfn.XLOOKUP(A7,#REF!,#REF!,0,0,1)=0,"",_xlfn.XLOOKUP(A7,#REF!,#REF!,0,0,1))</f>
        <v>#REF!</v>
      </c>
      <c r="F7" t="e">
        <f>IF(_xlfn.XLOOKUP(A7,#REF!,#REF!,0,0,1)=0,"",_xlfn.XLOOKUP(A7,#REF!,#REF!,0,0,1))</f>
        <v>#REF!</v>
      </c>
      <c r="G7" t="e">
        <f>IF(_xlfn.XLOOKUP(A7,#REF!,#REF!,0,0,1)=0,"",_xlfn.XLOOKUP(A7,#REF!,#REF!,0,0,1))</f>
        <v>#REF!</v>
      </c>
      <c r="H7" t="e">
        <f>IF(_xlfn.XLOOKUP(A7,#REF!,#REF!,0,0,1)=0,"",_xlfn.XLOOKUP(A7,#REF!,#REF!,0,0,1))</f>
        <v>#REF!</v>
      </c>
      <c r="I7" t="e">
        <f>IF(_xlfn.XLOOKUP(A7,#REF!,#REF!,0,0,1)=0,"",_xlfn.XLOOKUP(A7,#REF!,#REF!,0,0,1))</f>
        <v>#REF!</v>
      </c>
      <c r="J7" t="e">
        <f>IF(_xlfn.XLOOKUP(A7,#REF!,#REF!,0,0,1)=0,"",_xlfn.XLOOKUP(A7,#REF!,#REF!,0,0,1))</f>
        <v>#REF!</v>
      </c>
    </row>
    <row r="8" spans="1:10" x14ac:dyDescent="0.3">
      <c r="A8" s="1" t="e">
        <f>#REF!</f>
        <v>#REF!</v>
      </c>
      <c r="B8" t="e">
        <f>IF(_xlfn.XLOOKUP(A8,#REF!,#REF!,0,0,1)=0,"",(_xlfn.XLOOKUP(A8,#REF!,#REF!,0,0,1)))</f>
        <v>#REF!</v>
      </c>
      <c r="C8" t="e">
        <f>IF(_xlfn.XLOOKUP(A8,#REF!,#REF!,0,0,1)=0,"",_xlfn.XLOOKUP(A8,#REF!,#REF!,0,0,1))</f>
        <v>#REF!</v>
      </c>
      <c r="D8" t="e">
        <f>IF(_xlfn.XLOOKUP(A8,#REF!,#REF!,0,0,1)=0,"",_xlfn.XLOOKUP(A8,#REF!,#REF!,0,0,1))</f>
        <v>#REF!</v>
      </c>
      <c r="E8" t="e">
        <f>IF(_xlfn.XLOOKUP(A8,#REF!,#REF!,0,0,1)=0,"",_xlfn.XLOOKUP(A8,#REF!,#REF!,0,0,1))</f>
        <v>#REF!</v>
      </c>
      <c r="F8" t="e">
        <f>IF(_xlfn.XLOOKUP(A8,#REF!,#REF!,0,0,1)=0,"",_xlfn.XLOOKUP(A8,#REF!,#REF!,0,0,1))</f>
        <v>#REF!</v>
      </c>
      <c r="G8" t="e">
        <f>IF(_xlfn.XLOOKUP(A8,#REF!,#REF!,0,0,1)=0,"",_xlfn.XLOOKUP(A8,#REF!,#REF!,0,0,1))</f>
        <v>#REF!</v>
      </c>
      <c r="H8" t="e">
        <f>IF(_xlfn.XLOOKUP(A8,#REF!,#REF!,0,0,1)=0,"",_xlfn.XLOOKUP(A8,#REF!,#REF!,0,0,1))</f>
        <v>#REF!</v>
      </c>
      <c r="I8" t="e">
        <f>IF(_xlfn.XLOOKUP(A8,#REF!,#REF!,0,0,1)=0,"",_xlfn.XLOOKUP(A8,#REF!,#REF!,0,0,1))</f>
        <v>#REF!</v>
      </c>
      <c r="J8" t="e">
        <f>IF(_xlfn.XLOOKUP(A8,#REF!,#REF!,0,0,1)=0,"",_xlfn.XLOOKUP(A8,#REF!,#REF!,0,0,1))</f>
        <v>#REF!</v>
      </c>
    </row>
    <row r="9" spans="1:10" x14ac:dyDescent="0.3">
      <c r="A9" s="1" t="e">
        <f>#REF!</f>
        <v>#REF!</v>
      </c>
      <c r="B9" t="e">
        <f>IF(_xlfn.XLOOKUP(A9,#REF!,#REF!,0,0,1)=0,"",(_xlfn.XLOOKUP(A9,#REF!,#REF!,0,0,1)))</f>
        <v>#REF!</v>
      </c>
      <c r="C9" t="e">
        <f>IF(_xlfn.XLOOKUP(A9,#REF!,#REF!,0,0,1)=0,"",_xlfn.XLOOKUP(A9,#REF!,#REF!,0,0,1))</f>
        <v>#REF!</v>
      </c>
      <c r="D9" t="e">
        <f>IF(_xlfn.XLOOKUP(A9,#REF!,#REF!,0,0,1)=0,"",_xlfn.XLOOKUP(A9,#REF!,#REF!,0,0,1))</f>
        <v>#REF!</v>
      </c>
      <c r="E9" t="e">
        <f>IF(_xlfn.XLOOKUP(A9,#REF!,#REF!,0,0,1)=0,"",_xlfn.XLOOKUP(A9,#REF!,#REF!,0,0,1))</f>
        <v>#REF!</v>
      </c>
      <c r="F9" t="e">
        <f>IF(_xlfn.XLOOKUP(A9,#REF!,#REF!,0,0,1)=0,"",_xlfn.XLOOKUP(A9,#REF!,#REF!,0,0,1))</f>
        <v>#REF!</v>
      </c>
      <c r="G9" t="e">
        <f>IF(_xlfn.XLOOKUP(A9,#REF!,#REF!,0,0,1)=0,"",_xlfn.XLOOKUP(A9,#REF!,#REF!,0,0,1))</f>
        <v>#REF!</v>
      </c>
      <c r="H9" t="e">
        <f>IF(_xlfn.XLOOKUP(A9,#REF!,#REF!,0,0,1)=0,"",_xlfn.XLOOKUP(A9,#REF!,#REF!,0,0,1))</f>
        <v>#REF!</v>
      </c>
      <c r="I9" t="e">
        <f>IF(_xlfn.XLOOKUP(A9,#REF!,#REF!,0,0,1)=0,"",_xlfn.XLOOKUP(A9,#REF!,#REF!,0,0,1))</f>
        <v>#REF!</v>
      </c>
      <c r="J9" t="e">
        <f>IF(_xlfn.XLOOKUP(A9,#REF!,#REF!,0,0,1)=0,"",_xlfn.XLOOKUP(A9,#REF!,#REF!,0,0,1))</f>
        <v>#REF!</v>
      </c>
    </row>
    <row r="10" spans="1:10" x14ac:dyDescent="0.3">
      <c r="A10" s="1" t="e">
        <f>#REF!</f>
        <v>#REF!</v>
      </c>
      <c r="B10" t="e">
        <f>IF(_xlfn.XLOOKUP(A10,#REF!,#REF!,0,0,1)=0,"",(_xlfn.XLOOKUP(A10,#REF!,#REF!,0,0,1)))</f>
        <v>#REF!</v>
      </c>
      <c r="C10" t="e">
        <f>IF(_xlfn.XLOOKUP(A10,#REF!,#REF!,0,0,1)=0,"",_xlfn.XLOOKUP(A10,#REF!,#REF!,0,0,1))</f>
        <v>#REF!</v>
      </c>
      <c r="D10" t="e">
        <f>IF(_xlfn.XLOOKUP(A10,#REF!,#REF!,0,0,1)=0,"",_xlfn.XLOOKUP(A10,#REF!,#REF!,0,0,1))</f>
        <v>#REF!</v>
      </c>
      <c r="E10" t="e">
        <f>IF(_xlfn.XLOOKUP(A10,#REF!,#REF!,0,0,1)=0,"",_xlfn.XLOOKUP(A10,#REF!,#REF!,0,0,1))</f>
        <v>#REF!</v>
      </c>
      <c r="F10" t="e">
        <f>IF(_xlfn.XLOOKUP(A10,#REF!,#REF!,0,0,1)=0,"",_xlfn.XLOOKUP(A10,#REF!,#REF!,0,0,1))</f>
        <v>#REF!</v>
      </c>
      <c r="G10" t="e">
        <f>IF(_xlfn.XLOOKUP(A10,#REF!,#REF!,0,0,1)=0,"",_xlfn.XLOOKUP(A10,#REF!,#REF!,0,0,1))</f>
        <v>#REF!</v>
      </c>
      <c r="H10" t="e">
        <f>IF(_xlfn.XLOOKUP(A10,#REF!,#REF!,0,0,1)=0,"",_xlfn.XLOOKUP(A10,#REF!,#REF!,0,0,1))</f>
        <v>#REF!</v>
      </c>
      <c r="I10" t="e">
        <f>IF(_xlfn.XLOOKUP(A10,#REF!,#REF!,0,0,1)=0,"",_xlfn.XLOOKUP(A10,#REF!,#REF!,0,0,1))</f>
        <v>#REF!</v>
      </c>
      <c r="J10" t="e">
        <f>IF(_xlfn.XLOOKUP(A10,#REF!,#REF!,0,0,1)=0,"",_xlfn.XLOOKUP(A10,#REF!,#REF!,0,0,1))</f>
        <v>#REF!</v>
      </c>
    </row>
    <row r="11" spans="1:10" x14ac:dyDescent="0.3">
      <c r="A11" s="1" t="e">
        <f>#REF!</f>
        <v>#REF!</v>
      </c>
      <c r="B11" t="e">
        <f>IF(_xlfn.XLOOKUP(A11,#REF!,#REF!,0,0,1)=0,"",(_xlfn.XLOOKUP(A11,#REF!,#REF!,0,0,1)))</f>
        <v>#REF!</v>
      </c>
      <c r="C11" t="e">
        <f>IF(_xlfn.XLOOKUP(A11,#REF!,#REF!,0,0,1)=0,"",_xlfn.XLOOKUP(A11,#REF!,#REF!,0,0,1))</f>
        <v>#REF!</v>
      </c>
      <c r="D11" t="e">
        <f>IF(_xlfn.XLOOKUP(A11,#REF!,#REF!,0,0,1)=0,"",_xlfn.XLOOKUP(A11,#REF!,#REF!,0,0,1))</f>
        <v>#REF!</v>
      </c>
      <c r="E11" t="e">
        <f>IF(_xlfn.XLOOKUP(A11,#REF!,#REF!,0,0,1)=0,"",_xlfn.XLOOKUP(A11,#REF!,#REF!,0,0,1))</f>
        <v>#REF!</v>
      </c>
      <c r="F11" t="e">
        <f>IF(_xlfn.XLOOKUP(A11,#REF!,#REF!,0,0,1)=0,"",_xlfn.XLOOKUP(A11,#REF!,#REF!,0,0,1))</f>
        <v>#REF!</v>
      </c>
      <c r="G11" t="e">
        <f>IF(_xlfn.XLOOKUP(A11,#REF!,#REF!,0,0,1)=0,"",_xlfn.XLOOKUP(A11,#REF!,#REF!,0,0,1))</f>
        <v>#REF!</v>
      </c>
      <c r="H11" t="e">
        <f>IF(_xlfn.XLOOKUP(A11,#REF!,#REF!,0,0,1)=0,"",_xlfn.XLOOKUP(A11,#REF!,#REF!,0,0,1))</f>
        <v>#REF!</v>
      </c>
      <c r="I11" t="e">
        <f>IF(_xlfn.XLOOKUP(A11,#REF!,#REF!,0,0,1)=0,"",_xlfn.XLOOKUP(A11,#REF!,#REF!,0,0,1))</f>
        <v>#REF!</v>
      </c>
      <c r="J11" t="e">
        <f>IF(_xlfn.XLOOKUP(A11,#REF!,#REF!,0,0,1)=0,"",_xlfn.XLOOKUP(A11,#REF!,#REF!,0,0,1))</f>
        <v>#REF!</v>
      </c>
    </row>
    <row r="12" spans="1:10" x14ac:dyDescent="0.3">
      <c r="A12" s="1" t="e">
        <f>#REF!</f>
        <v>#REF!</v>
      </c>
      <c r="B12" t="e">
        <f>IF(_xlfn.XLOOKUP(A12,#REF!,#REF!,0,0,1)=0,"",(_xlfn.XLOOKUP(A12,#REF!,#REF!,0,0,1)))</f>
        <v>#REF!</v>
      </c>
      <c r="C12" t="e">
        <f>IF(_xlfn.XLOOKUP(A12,#REF!,#REF!,0,0,1)=0,"",_xlfn.XLOOKUP(A12,#REF!,#REF!,0,0,1))</f>
        <v>#REF!</v>
      </c>
      <c r="D12" t="e">
        <f>IF(_xlfn.XLOOKUP(A12,#REF!,#REF!,0,0,1)=0,"",_xlfn.XLOOKUP(A12,#REF!,#REF!,0,0,1))</f>
        <v>#REF!</v>
      </c>
      <c r="E12" t="e">
        <f>IF(_xlfn.XLOOKUP(A12,#REF!,#REF!,0,0,1)=0,"",_xlfn.XLOOKUP(A12,#REF!,#REF!,0,0,1))</f>
        <v>#REF!</v>
      </c>
      <c r="F12" t="e">
        <f>IF(_xlfn.XLOOKUP(A12,#REF!,#REF!,0,0,1)=0,"",_xlfn.XLOOKUP(A12,#REF!,#REF!,0,0,1))</f>
        <v>#REF!</v>
      </c>
      <c r="G12" t="e">
        <f>IF(_xlfn.XLOOKUP(A12,#REF!,#REF!,0,0,1)=0,"",_xlfn.XLOOKUP(A12,#REF!,#REF!,0,0,1))</f>
        <v>#REF!</v>
      </c>
      <c r="H12" t="e">
        <f>IF(_xlfn.XLOOKUP(A12,#REF!,#REF!,0,0,1)=0,"",_xlfn.XLOOKUP(A12,#REF!,#REF!,0,0,1))</f>
        <v>#REF!</v>
      </c>
      <c r="I12" t="e">
        <f>IF(_xlfn.XLOOKUP(A12,#REF!,#REF!,0,0,1)=0,"",_xlfn.XLOOKUP(A12,#REF!,#REF!,0,0,1))</f>
        <v>#REF!</v>
      </c>
      <c r="J12" t="e">
        <f>IF(_xlfn.XLOOKUP(A12,#REF!,#REF!,0,0,1)=0,"",_xlfn.XLOOKUP(A12,#REF!,#REF!,0,0,1))</f>
        <v>#REF!</v>
      </c>
    </row>
    <row r="13" spans="1:10" x14ac:dyDescent="0.3">
      <c r="A13" s="1" t="e">
        <f>#REF!</f>
        <v>#REF!</v>
      </c>
      <c r="B13" t="e">
        <f>IF(_xlfn.XLOOKUP(A13,#REF!,#REF!,0,0,1)=0,"",(_xlfn.XLOOKUP(A13,#REF!,#REF!,0,0,1)))</f>
        <v>#REF!</v>
      </c>
      <c r="C13" t="e">
        <f>IF(_xlfn.XLOOKUP(A13,#REF!,#REF!,0,0,1)=0,"",_xlfn.XLOOKUP(A13,#REF!,#REF!,0,0,1))</f>
        <v>#REF!</v>
      </c>
      <c r="D13" t="e">
        <f>IF(_xlfn.XLOOKUP(A13,#REF!,#REF!,0,0,1)=0,"",_xlfn.XLOOKUP(A13,#REF!,#REF!,0,0,1))</f>
        <v>#REF!</v>
      </c>
      <c r="E13" t="e">
        <f>IF(_xlfn.XLOOKUP(A13,#REF!,#REF!,0,0,1)=0,"",_xlfn.XLOOKUP(A13,#REF!,#REF!,0,0,1))</f>
        <v>#REF!</v>
      </c>
      <c r="F13" t="e">
        <f>IF(_xlfn.XLOOKUP(A13,#REF!,#REF!,0,0,1)=0,"",_xlfn.XLOOKUP(A13,#REF!,#REF!,0,0,1))</f>
        <v>#REF!</v>
      </c>
      <c r="G13" t="e">
        <f>IF(_xlfn.XLOOKUP(A13,#REF!,#REF!,0,0,1)=0,"",_xlfn.XLOOKUP(A13,#REF!,#REF!,0,0,1))</f>
        <v>#REF!</v>
      </c>
      <c r="H13" t="e">
        <f>IF(_xlfn.XLOOKUP(A13,#REF!,#REF!,0,0,1)=0,"",_xlfn.XLOOKUP(A13,#REF!,#REF!,0,0,1))</f>
        <v>#REF!</v>
      </c>
      <c r="I13" t="e">
        <f>IF(_xlfn.XLOOKUP(A13,#REF!,#REF!,0,0,1)=0,"",_xlfn.XLOOKUP(A13,#REF!,#REF!,0,0,1))</f>
        <v>#REF!</v>
      </c>
      <c r="J13" t="e">
        <f>IF(_xlfn.XLOOKUP(A13,#REF!,#REF!,0,0,1)=0,"",_xlfn.XLOOKUP(A13,#REF!,#REF!,0,0,1))</f>
        <v>#REF!</v>
      </c>
    </row>
    <row r="14" spans="1:10" x14ac:dyDescent="0.3">
      <c r="A14" s="1" t="e">
        <f>#REF!</f>
        <v>#REF!</v>
      </c>
      <c r="B14" t="e">
        <f>IF(_xlfn.XLOOKUP(A14,#REF!,#REF!,0,0,1)=0,"",(_xlfn.XLOOKUP(A14,#REF!,#REF!,0,0,1)))</f>
        <v>#REF!</v>
      </c>
      <c r="C14" t="e">
        <f>IF(_xlfn.XLOOKUP(A14,#REF!,#REF!,0,0,1)=0,"",_xlfn.XLOOKUP(A14,#REF!,#REF!,0,0,1))</f>
        <v>#REF!</v>
      </c>
      <c r="D14" t="e">
        <f>IF(_xlfn.XLOOKUP(A14,#REF!,#REF!,0,0,1)=0,"",_xlfn.XLOOKUP(A14,#REF!,#REF!,0,0,1))</f>
        <v>#REF!</v>
      </c>
      <c r="E14" t="e">
        <f>IF(_xlfn.XLOOKUP(A14,#REF!,#REF!,0,0,1)=0,"",_xlfn.XLOOKUP(A14,#REF!,#REF!,0,0,1))</f>
        <v>#REF!</v>
      </c>
      <c r="F14" t="e">
        <f>IF(_xlfn.XLOOKUP(A14,#REF!,#REF!,0,0,1)=0,"",_xlfn.XLOOKUP(A14,#REF!,#REF!,0,0,1))</f>
        <v>#REF!</v>
      </c>
      <c r="G14" t="e">
        <f>IF(_xlfn.XLOOKUP(A14,#REF!,#REF!,0,0,1)=0,"",_xlfn.XLOOKUP(A14,#REF!,#REF!,0,0,1))</f>
        <v>#REF!</v>
      </c>
      <c r="H14" t="e">
        <f>IF(_xlfn.XLOOKUP(A14,#REF!,#REF!,0,0,1)=0,"",_xlfn.XLOOKUP(A14,#REF!,#REF!,0,0,1))</f>
        <v>#REF!</v>
      </c>
      <c r="I14" t="e">
        <f>IF(_xlfn.XLOOKUP(A14,#REF!,#REF!,0,0,1)=0,"",_xlfn.XLOOKUP(A14,#REF!,#REF!,0,0,1))</f>
        <v>#REF!</v>
      </c>
      <c r="J14" t="e">
        <f>IF(_xlfn.XLOOKUP(A14,#REF!,#REF!,0,0,1)=0,"",_xlfn.XLOOKUP(A14,#REF!,#REF!,0,0,1))</f>
        <v>#REF!</v>
      </c>
    </row>
    <row r="15" spans="1:10" x14ac:dyDescent="0.3">
      <c r="A15" s="1" t="e">
        <f>#REF!</f>
        <v>#REF!</v>
      </c>
      <c r="B15" t="e">
        <f>IF(_xlfn.XLOOKUP(A15,#REF!,#REF!,0,0,1)=0,"",(_xlfn.XLOOKUP(A15,#REF!,#REF!,0,0,1)))</f>
        <v>#REF!</v>
      </c>
      <c r="C15" t="e">
        <f>IF(_xlfn.XLOOKUP(A15,#REF!,#REF!,0,0,1)=0,"",_xlfn.XLOOKUP(A15,#REF!,#REF!,0,0,1))</f>
        <v>#REF!</v>
      </c>
      <c r="D15" t="e">
        <f>IF(_xlfn.XLOOKUP(A15,#REF!,#REF!,0,0,1)=0,"",_xlfn.XLOOKUP(A15,#REF!,#REF!,0,0,1))</f>
        <v>#REF!</v>
      </c>
      <c r="E15" t="e">
        <f>IF(_xlfn.XLOOKUP(A15,#REF!,#REF!,0,0,1)=0,"",_xlfn.XLOOKUP(A15,#REF!,#REF!,0,0,1))</f>
        <v>#REF!</v>
      </c>
      <c r="F15" t="e">
        <f>IF(_xlfn.XLOOKUP(A15,#REF!,#REF!,0,0,1)=0,"",_xlfn.XLOOKUP(A15,#REF!,#REF!,0,0,1))</f>
        <v>#REF!</v>
      </c>
      <c r="G15" t="e">
        <f>IF(_xlfn.XLOOKUP(A15,#REF!,#REF!,0,0,1)=0,"",_xlfn.XLOOKUP(A15,#REF!,#REF!,0,0,1))</f>
        <v>#REF!</v>
      </c>
      <c r="H15" t="e">
        <f>IF(_xlfn.XLOOKUP(A15,#REF!,#REF!,0,0,1)=0,"",_xlfn.XLOOKUP(A15,#REF!,#REF!,0,0,1))</f>
        <v>#REF!</v>
      </c>
      <c r="I15" t="e">
        <f>IF(_xlfn.XLOOKUP(A15,#REF!,#REF!,0,0,1)=0,"",_xlfn.XLOOKUP(A15,#REF!,#REF!,0,0,1))</f>
        <v>#REF!</v>
      </c>
      <c r="J15" t="e">
        <f>IF(_xlfn.XLOOKUP(A15,#REF!,#REF!,0,0,1)=0,"",_xlfn.XLOOKUP(A15,#REF!,#REF!,0,0,1))</f>
        <v>#REF!</v>
      </c>
    </row>
    <row r="16" spans="1:10" x14ac:dyDescent="0.3">
      <c r="A16" s="1" t="e">
        <f>#REF!</f>
        <v>#REF!</v>
      </c>
      <c r="B16" t="e">
        <f>IF(_xlfn.XLOOKUP(A16,#REF!,#REF!,0,0,1)=0,"",(_xlfn.XLOOKUP(A16,#REF!,#REF!,0,0,1)))</f>
        <v>#REF!</v>
      </c>
      <c r="C16" t="e">
        <f>IF(_xlfn.XLOOKUP(A16,#REF!,#REF!,0,0,1)=0,"",_xlfn.XLOOKUP(A16,#REF!,#REF!,0,0,1))</f>
        <v>#REF!</v>
      </c>
      <c r="D16" t="e">
        <f>IF(_xlfn.XLOOKUP(A16,#REF!,#REF!,0,0,1)=0,"",_xlfn.XLOOKUP(A16,#REF!,#REF!,0,0,1))</f>
        <v>#REF!</v>
      </c>
      <c r="E16" t="e">
        <f>IF(_xlfn.XLOOKUP(A16,#REF!,#REF!,0,0,1)=0,"",_xlfn.XLOOKUP(A16,#REF!,#REF!,0,0,1))</f>
        <v>#REF!</v>
      </c>
      <c r="F16" t="e">
        <f>IF(_xlfn.XLOOKUP(A16,#REF!,#REF!,0,0,1)=0,"",_xlfn.XLOOKUP(A16,#REF!,#REF!,0,0,1))</f>
        <v>#REF!</v>
      </c>
      <c r="G16" t="e">
        <f>IF(_xlfn.XLOOKUP(A16,#REF!,#REF!,0,0,1)=0,"",_xlfn.XLOOKUP(A16,#REF!,#REF!,0,0,1))</f>
        <v>#REF!</v>
      </c>
      <c r="H16" t="e">
        <f>IF(_xlfn.XLOOKUP(A16,#REF!,#REF!,0,0,1)=0,"",_xlfn.XLOOKUP(A16,#REF!,#REF!,0,0,1))</f>
        <v>#REF!</v>
      </c>
      <c r="I16" t="e">
        <f>IF(_xlfn.XLOOKUP(A16,#REF!,#REF!,0,0,1)=0,"",_xlfn.XLOOKUP(A16,#REF!,#REF!,0,0,1))</f>
        <v>#REF!</v>
      </c>
      <c r="J16" t="e">
        <f>IF(_xlfn.XLOOKUP(A16,#REF!,#REF!,0,0,1)=0,"",_xlfn.XLOOKUP(A16,#REF!,#REF!,0,0,1))</f>
        <v>#REF!</v>
      </c>
    </row>
    <row r="17" spans="1:10" x14ac:dyDescent="0.3">
      <c r="A17" s="1" t="e">
        <f>#REF!</f>
        <v>#REF!</v>
      </c>
      <c r="B17" t="e">
        <f>IF(_xlfn.XLOOKUP(A17,#REF!,#REF!,0,0,1)=0,"",(_xlfn.XLOOKUP(A17,#REF!,#REF!,0,0,1)))</f>
        <v>#REF!</v>
      </c>
      <c r="C17" t="e">
        <f>IF(_xlfn.XLOOKUP(A17,#REF!,#REF!,0,0,1)=0,"",_xlfn.XLOOKUP(A17,#REF!,#REF!,0,0,1))</f>
        <v>#REF!</v>
      </c>
      <c r="D17" t="e">
        <f>IF(_xlfn.XLOOKUP(A17,#REF!,#REF!,0,0,1)=0,"",_xlfn.XLOOKUP(A17,#REF!,#REF!,0,0,1))</f>
        <v>#REF!</v>
      </c>
      <c r="E17" t="e">
        <f>IF(_xlfn.XLOOKUP(A17,#REF!,#REF!,0,0,1)=0,"",_xlfn.XLOOKUP(A17,#REF!,#REF!,0,0,1))</f>
        <v>#REF!</v>
      </c>
      <c r="F17" t="e">
        <f>IF(_xlfn.XLOOKUP(A17,#REF!,#REF!,0,0,1)=0,"",_xlfn.XLOOKUP(A17,#REF!,#REF!,0,0,1))</f>
        <v>#REF!</v>
      </c>
      <c r="G17" t="e">
        <f>IF(_xlfn.XLOOKUP(A17,#REF!,#REF!,0,0,1)=0,"",_xlfn.XLOOKUP(A17,#REF!,#REF!,0,0,1))</f>
        <v>#REF!</v>
      </c>
      <c r="H17" t="e">
        <f>IF(_xlfn.XLOOKUP(A17,#REF!,#REF!,0,0,1)=0,"",_xlfn.XLOOKUP(A17,#REF!,#REF!,0,0,1))</f>
        <v>#REF!</v>
      </c>
      <c r="I17" t="e">
        <f>IF(_xlfn.XLOOKUP(A17,#REF!,#REF!,0,0,1)=0,"",_xlfn.XLOOKUP(A17,#REF!,#REF!,0,0,1))</f>
        <v>#REF!</v>
      </c>
      <c r="J17" t="e">
        <f>IF(_xlfn.XLOOKUP(A17,#REF!,#REF!,0,0,1)=0,"",_xlfn.XLOOKUP(A17,#REF!,#REF!,0,0,1))</f>
        <v>#REF!</v>
      </c>
    </row>
    <row r="18" spans="1:10" x14ac:dyDescent="0.3">
      <c r="A18" s="1" t="e">
        <f>#REF!</f>
        <v>#REF!</v>
      </c>
      <c r="B18" t="e">
        <f>IF(_xlfn.XLOOKUP(A18,#REF!,#REF!,0,0,1)=0,"",(_xlfn.XLOOKUP(A18,#REF!,#REF!,0,0,1)))</f>
        <v>#REF!</v>
      </c>
      <c r="C18" t="e">
        <f>IF(_xlfn.XLOOKUP(A18,#REF!,#REF!,0,0,1)=0,"",_xlfn.XLOOKUP(A18,#REF!,#REF!,0,0,1))</f>
        <v>#REF!</v>
      </c>
      <c r="D18" t="e">
        <f>IF(_xlfn.XLOOKUP(A18,#REF!,#REF!,0,0,1)=0,"",_xlfn.XLOOKUP(A18,#REF!,#REF!,0,0,1))</f>
        <v>#REF!</v>
      </c>
      <c r="E18" t="e">
        <f>IF(_xlfn.XLOOKUP(A18,#REF!,#REF!,0,0,1)=0,"",_xlfn.XLOOKUP(A18,#REF!,#REF!,0,0,1))</f>
        <v>#REF!</v>
      </c>
      <c r="F18" t="e">
        <f>IF(_xlfn.XLOOKUP(A18,#REF!,#REF!,0,0,1)=0,"",_xlfn.XLOOKUP(A18,#REF!,#REF!,0,0,1))</f>
        <v>#REF!</v>
      </c>
      <c r="G18" t="e">
        <f>IF(_xlfn.XLOOKUP(A18,#REF!,#REF!,0,0,1)=0,"",_xlfn.XLOOKUP(A18,#REF!,#REF!,0,0,1))</f>
        <v>#REF!</v>
      </c>
      <c r="H18" t="e">
        <f>IF(_xlfn.XLOOKUP(A18,#REF!,#REF!,0,0,1)=0,"",_xlfn.XLOOKUP(A18,#REF!,#REF!,0,0,1))</f>
        <v>#REF!</v>
      </c>
      <c r="I18" t="e">
        <f>IF(_xlfn.XLOOKUP(A18,#REF!,#REF!,0,0,1)=0,"",_xlfn.XLOOKUP(A18,#REF!,#REF!,0,0,1))</f>
        <v>#REF!</v>
      </c>
      <c r="J18" t="e">
        <f>IF(_xlfn.XLOOKUP(A18,#REF!,#REF!,0,0,1)=0,"",_xlfn.XLOOKUP(A18,#REF!,#REF!,0,0,1))</f>
        <v>#REF!</v>
      </c>
    </row>
    <row r="19" spans="1:10" x14ac:dyDescent="0.3">
      <c r="A19" s="1" t="e">
        <f>#REF!</f>
        <v>#REF!</v>
      </c>
      <c r="B19" t="e">
        <f>IF(_xlfn.XLOOKUP(A19,#REF!,#REF!,0,0,1)=0,"",(_xlfn.XLOOKUP(A19,#REF!,#REF!,0,0,1)))</f>
        <v>#REF!</v>
      </c>
      <c r="C19" t="e">
        <f>IF(_xlfn.XLOOKUP(A19,#REF!,#REF!,0,0,1)=0,"",_xlfn.XLOOKUP(A19,#REF!,#REF!,0,0,1))</f>
        <v>#REF!</v>
      </c>
      <c r="D19" t="e">
        <f>IF(_xlfn.XLOOKUP(A19,#REF!,#REF!,0,0,1)=0,"",_xlfn.XLOOKUP(A19,#REF!,#REF!,0,0,1))</f>
        <v>#REF!</v>
      </c>
      <c r="E19" t="e">
        <f>IF(_xlfn.XLOOKUP(A19,#REF!,#REF!,0,0,1)=0,"",_xlfn.XLOOKUP(A19,#REF!,#REF!,0,0,1))</f>
        <v>#REF!</v>
      </c>
      <c r="F19" t="e">
        <f>IF(_xlfn.XLOOKUP(A19,#REF!,#REF!,0,0,1)=0,"",_xlfn.XLOOKUP(A19,#REF!,#REF!,0,0,1))</f>
        <v>#REF!</v>
      </c>
      <c r="G19" t="e">
        <f>IF(_xlfn.XLOOKUP(A19,#REF!,#REF!,0,0,1)=0,"",_xlfn.XLOOKUP(A19,#REF!,#REF!,0,0,1))</f>
        <v>#REF!</v>
      </c>
      <c r="H19" t="e">
        <f>IF(_xlfn.XLOOKUP(A19,#REF!,#REF!,0,0,1)=0,"",_xlfn.XLOOKUP(A19,#REF!,#REF!,0,0,1))</f>
        <v>#REF!</v>
      </c>
      <c r="I19" t="e">
        <f>IF(_xlfn.XLOOKUP(A19,#REF!,#REF!,0,0,1)=0,"",_xlfn.XLOOKUP(A19,#REF!,#REF!,0,0,1))</f>
        <v>#REF!</v>
      </c>
      <c r="J19" t="e">
        <f>IF(_xlfn.XLOOKUP(A19,#REF!,#REF!,0,0,1)=0,"",_xlfn.XLOOKUP(A19,#REF!,#REF!,0,0,1))</f>
        <v>#REF!</v>
      </c>
    </row>
    <row r="20" spans="1:10" x14ac:dyDescent="0.3">
      <c r="A20" s="1" t="e">
        <f>#REF!</f>
        <v>#REF!</v>
      </c>
      <c r="B20" t="e">
        <f>IF(_xlfn.XLOOKUP(A20,#REF!,#REF!,0,0,1)=0,"",(_xlfn.XLOOKUP(A20,#REF!,#REF!,0,0,1)))</f>
        <v>#REF!</v>
      </c>
      <c r="C20" t="e">
        <f>IF(_xlfn.XLOOKUP(A20,#REF!,#REF!,0,0,1)=0,"",_xlfn.XLOOKUP(A20,#REF!,#REF!,0,0,1))</f>
        <v>#REF!</v>
      </c>
      <c r="D20" t="e">
        <f>IF(_xlfn.XLOOKUP(A20,#REF!,#REF!,0,0,1)=0,"",_xlfn.XLOOKUP(A20,#REF!,#REF!,0,0,1))</f>
        <v>#REF!</v>
      </c>
      <c r="E20" t="e">
        <f>IF(_xlfn.XLOOKUP(A20,#REF!,#REF!,0,0,1)=0,"",_xlfn.XLOOKUP(A20,#REF!,#REF!,0,0,1))</f>
        <v>#REF!</v>
      </c>
      <c r="F20" t="e">
        <f>IF(_xlfn.XLOOKUP(A20,#REF!,#REF!,0,0,1)=0,"",_xlfn.XLOOKUP(A20,#REF!,#REF!,0,0,1))</f>
        <v>#REF!</v>
      </c>
      <c r="G20" t="e">
        <f>IF(_xlfn.XLOOKUP(A20,#REF!,#REF!,0,0,1)=0,"",_xlfn.XLOOKUP(A20,#REF!,#REF!,0,0,1))</f>
        <v>#REF!</v>
      </c>
      <c r="H20" t="e">
        <f>IF(_xlfn.XLOOKUP(A20,#REF!,#REF!,0,0,1)=0,"",_xlfn.XLOOKUP(A20,#REF!,#REF!,0,0,1))</f>
        <v>#REF!</v>
      </c>
      <c r="I20" t="e">
        <f>IF(_xlfn.XLOOKUP(A20,#REF!,#REF!,0,0,1)=0,"",_xlfn.XLOOKUP(A20,#REF!,#REF!,0,0,1))</f>
        <v>#REF!</v>
      </c>
      <c r="J20" t="e">
        <f>IF(_xlfn.XLOOKUP(A20,#REF!,#REF!,0,0,1)=0,"",_xlfn.XLOOKUP(A20,#REF!,#REF!,0,0,1))</f>
        <v>#REF!</v>
      </c>
    </row>
    <row r="21" spans="1:10" x14ac:dyDescent="0.3">
      <c r="A21" s="1" t="e">
        <f>#REF!</f>
        <v>#REF!</v>
      </c>
      <c r="B21" t="e">
        <f>IF(_xlfn.XLOOKUP(A21,#REF!,#REF!,0,0,1)=0,"",(_xlfn.XLOOKUP(A21,#REF!,#REF!,0,0,1)))</f>
        <v>#REF!</v>
      </c>
      <c r="C21" t="e">
        <f>IF(_xlfn.XLOOKUP(A21,#REF!,#REF!,0,0,1)=0,"",_xlfn.XLOOKUP(A21,#REF!,#REF!,0,0,1))</f>
        <v>#REF!</v>
      </c>
      <c r="D21" t="e">
        <f>IF(_xlfn.XLOOKUP(A21,#REF!,#REF!,0,0,1)=0,"",_xlfn.XLOOKUP(A21,#REF!,#REF!,0,0,1))</f>
        <v>#REF!</v>
      </c>
      <c r="E21" t="e">
        <f>IF(_xlfn.XLOOKUP(A21,#REF!,#REF!,0,0,1)=0,"",_xlfn.XLOOKUP(A21,#REF!,#REF!,0,0,1))</f>
        <v>#REF!</v>
      </c>
      <c r="F21" t="e">
        <f>IF(_xlfn.XLOOKUP(A21,#REF!,#REF!,0,0,1)=0,"",_xlfn.XLOOKUP(A21,#REF!,#REF!,0,0,1))</f>
        <v>#REF!</v>
      </c>
      <c r="G21" t="e">
        <f>IF(_xlfn.XLOOKUP(A21,#REF!,#REF!,0,0,1)=0,"",_xlfn.XLOOKUP(A21,#REF!,#REF!,0,0,1))</f>
        <v>#REF!</v>
      </c>
      <c r="H21" t="e">
        <f>IF(_xlfn.XLOOKUP(A21,#REF!,#REF!,0,0,1)=0,"",_xlfn.XLOOKUP(A21,#REF!,#REF!,0,0,1))</f>
        <v>#REF!</v>
      </c>
      <c r="I21" t="e">
        <f>IF(_xlfn.XLOOKUP(A21,#REF!,#REF!,0,0,1)=0,"",_xlfn.XLOOKUP(A21,#REF!,#REF!,0,0,1))</f>
        <v>#REF!</v>
      </c>
      <c r="J21" t="e">
        <f>IF(_xlfn.XLOOKUP(A21,#REF!,#REF!,0,0,1)=0,"",_xlfn.XLOOKUP(A21,#REF!,#REF!,0,0,1))</f>
        <v>#REF!</v>
      </c>
    </row>
    <row r="22" spans="1:10" x14ac:dyDescent="0.3">
      <c r="A22" s="1" t="e">
        <f>#REF!</f>
        <v>#REF!</v>
      </c>
      <c r="B22" t="e">
        <f>IF(_xlfn.XLOOKUP(A22,#REF!,#REF!,0,0,1)=0,"",(_xlfn.XLOOKUP(A22,#REF!,#REF!,0,0,1)))</f>
        <v>#REF!</v>
      </c>
      <c r="C22" t="e">
        <f>IF(_xlfn.XLOOKUP(A22,#REF!,#REF!,0,0,1)=0,"",_xlfn.XLOOKUP(A22,#REF!,#REF!,0,0,1))</f>
        <v>#REF!</v>
      </c>
      <c r="D22" t="e">
        <f>IF(_xlfn.XLOOKUP(A22,#REF!,#REF!,0,0,1)=0,"",_xlfn.XLOOKUP(A22,#REF!,#REF!,0,0,1))</f>
        <v>#REF!</v>
      </c>
      <c r="E22" t="e">
        <f>IF(_xlfn.XLOOKUP(A22,#REF!,#REF!,0,0,1)=0,"",_xlfn.XLOOKUP(A22,#REF!,#REF!,0,0,1))</f>
        <v>#REF!</v>
      </c>
      <c r="F22" t="e">
        <f>IF(_xlfn.XLOOKUP(A22,#REF!,#REF!,0,0,1)=0,"",_xlfn.XLOOKUP(A22,#REF!,#REF!,0,0,1))</f>
        <v>#REF!</v>
      </c>
      <c r="G22" t="e">
        <f>IF(_xlfn.XLOOKUP(A22,#REF!,#REF!,0,0,1)=0,"",_xlfn.XLOOKUP(A22,#REF!,#REF!,0,0,1))</f>
        <v>#REF!</v>
      </c>
      <c r="H22" t="e">
        <f>IF(_xlfn.XLOOKUP(A22,#REF!,#REF!,0,0,1)=0,"",_xlfn.XLOOKUP(A22,#REF!,#REF!,0,0,1))</f>
        <v>#REF!</v>
      </c>
      <c r="I22" t="e">
        <f>IF(_xlfn.XLOOKUP(A22,#REF!,#REF!,0,0,1)=0,"",_xlfn.XLOOKUP(A22,#REF!,#REF!,0,0,1))</f>
        <v>#REF!</v>
      </c>
      <c r="J22" t="e">
        <f>IF(_xlfn.XLOOKUP(A22,#REF!,#REF!,0,0,1)=0,"",_xlfn.XLOOKUP(A22,#REF!,#REF!,0,0,1))</f>
        <v>#REF!</v>
      </c>
    </row>
    <row r="23" spans="1:10" x14ac:dyDescent="0.3">
      <c r="A23" s="1" t="e">
        <f>#REF!</f>
        <v>#REF!</v>
      </c>
      <c r="B23" t="e">
        <f>IF(_xlfn.XLOOKUP(A23,#REF!,#REF!,0,0,1)=0,"",(_xlfn.XLOOKUP(A23,#REF!,#REF!,0,0,1)))</f>
        <v>#REF!</v>
      </c>
      <c r="C23" t="e">
        <f>IF(_xlfn.XLOOKUP(A23,#REF!,#REF!,0,0,1)=0,"",_xlfn.XLOOKUP(A23,#REF!,#REF!,0,0,1))</f>
        <v>#REF!</v>
      </c>
      <c r="D23" t="e">
        <f>IF(_xlfn.XLOOKUP(A23,#REF!,#REF!,0,0,1)=0,"",_xlfn.XLOOKUP(A23,#REF!,#REF!,0,0,1))</f>
        <v>#REF!</v>
      </c>
      <c r="E23" t="e">
        <f>IF(_xlfn.XLOOKUP(A23,#REF!,#REF!,0,0,1)=0,"",_xlfn.XLOOKUP(A23,#REF!,#REF!,0,0,1))</f>
        <v>#REF!</v>
      </c>
      <c r="F23" t="e">
        <f>IF(_xlfn.XLOOKUP(A23,#REF!,#REF!,0,0,1)=0,"",_xlfn.XLOOKUP(A23,#REF!,#REF!,0,0,1))</f>
        <v>#REF!</v>
      </c>
      <c r="G23" t="e">
        <f>IF(_xlfn.XLOOKUP(A23,#REF!,#REF!,0,0,1)=0,"",_xlfn.XLOOKUP(A23,#REF!,#REF!,0,0,1))</f>
        <v>#REF!</v>
      </c>
      <c r="H23" t="e">
        <f>IF(_xlfn.XLOOKUP(A23,#REF!,#REF!,0,0,1)=0,"",_xlfn.XLOOKUP(A23,#REF!,#REF!,0,0,1))</f>
        <v>#REF!</v>
      </c>
      <c r="I23" t="e">
        <f>IF(_xlfn.XLOOKUP(A23,#REF!,#REF!,0,0,1)=0,"",_xlfn.XLOOKUP(A23,#REF!,#REF!,0,0,1))</f>
        <v>#REF!</v>
      </c>
      <c r="J23" t="e">
        <f>IF(_xlfn.XLOOKUP(A23,#REF!,#REF!,0,0,1)=0,"",_xlfn.XLOOKUP(A23,#REF!,#REF!,0,0,1))</f>
        <v>#REF!</v>
      </c>
    </row>
    <row r="24" spans="1:10" x14ac:dyDescent="0.3">
      <c r="A24" s="1" t="e">
        <f>#REF!</f>
        <v>#REF!</v>
      </c>
      <c r="B24" t="e">
        <f>IF(_xlfn.XLOOKUP(A24,#REF!,#REF!,0,0,1)=0,"",(_xlfn.XLOOKUP(A24,#REF!,#REF!,0,0,1)))</f>
        <v>#REF!</v>
      </c>
      <c r="C24" t="e">
        <f>IF(_xlfn.XLOOKUP(A24,#REF!,#REF!,0,0,1)=0,"",_xlfn.XLOOKUP(A24,#REF!,#REF!,0,0,1))</f>
        <v>#REF!</v>
      </c>
      <c r="D24" t="e">
        <f>IF(_xlfn.XLOOKUP(A24,#REF!,#REF!,0,0,1)=0,"",_xlfn.XLOOKUP(A24,#REF!,#REF!,0,0,1))</f>
        <v>#REF!</v>
      </c>
      <c r="E24" t="e">
        <f>IF(_xlfn.XLOOKUP(A24,#REF!,#REF!,0,0,1)=0,"",_xlfn.XLOOKUP(A24,#REF!,#REF!,0,0,1))</f>
        <v>#REF!</v>
      </c>
      <c r="F24" t="e">
        <f>IF(_xlfn.XLOOKUP(A24,#REF!,#REF!,0,0,1)=0,"",_xlfn.XLOOKUP(A24,#REF!,#REF!,0,0,1))</f>
        <v>#REF!</v>
      </c>
      <c r="G24" t="e">
        <f>IF(_xlfn.XLOOKUP(A24,#REF!,#REF!,0,0,1)=0,"",_xlfn.XLOOKUP(A24,#REF!,#REF!,0,0,1))</f>
        <v>#REF!</v>
      </c>
      <c r="H24" t="e">
        <f>IF(_xlfn.XLOOKUP(A24,#REF!,#REF!,0,0,1)=0,"",_xlfn.XLOOKUP(A24,#REF!,#REF!,0,0,1))</f>
        <v>#REF!</v>
      </c>
      <c r="I24" t="e">
        <f>IF(_xlfn.XLOOKUP(A24,#REF!,#REF!,0,0,1)=0,"",_xlfn.XLOOKUP(A24,#REF!,#REF!,0,0,1))</f>
        <v>#REF!</v>
      </c>
      <c r="J24" t="e">
        <f>IF(_xlfn.XLOOKUP(A24,#REF!,#REF!,0,0,1)=0,"",_xlfn.XLOOKUP(A24,#REF!,#REF!,0,0,1))</f>
        <v>#REF!</v>
      </c>
    </row>
    <row r="25" spans="1:10" x14ac:dyDescent="0.3">
      <c r="A25" s="1" t="e">
        <f>#REF!</f>
        <v>#REF!</v>
      </c>
      <c r="B25" t="e">
        <f>IF(_xlfn.XLOOKUP(A25,#REF!,#REF!,0,0,1)=0,"",(_xlfn.XLOOKUP(A25,#REF!,#REF!,0,0,1)))</f>
        <v>#REF!</v>
      </c>
      <c r="C25" t="e">
        <f>IF(_xlfn.XLOOKUP(A25,#REF!,#REF!,0,0,1)=0,"",_xlfn.XLOOKUP(A25,#REF!,#REF!,0,0,1))</f>
        <v>#REF!</v>
      </c>
      <c r="D25" t="e">
        <f>IF(_xlfn.XLOOKUP(A25,#REF!,#REF!,0,0,1)=0,"",_xlfn.XLOOKUP(A25,#REF!,#REF!,0,0,1))</f>
        <v>#REF!</v>
      </c>
      <c r="E25" t="e">
        <f>IF(_xlfn.XLOOKUP(A25,#REF!,#REF!,0,0,1)=0,"",_xlfn.XLOOKUP(A25,#REF!,#REF!,0,0,1))</f>
        <v>#REF!</v>
      </c>
      <c r="F25" t="e">
        <f>IF(_xlfn.XLOOKUP(A25,#REF!,#REF!,0,0,1)=0,"",_xlfn.XLOOKUP(A25,#REF!,#REF!,0,0,1))</f>
        <v>#REF!</v>
      </c>
      <c r="G25" t="e">
        <f>IF(_xlfn.XLOOKUP(A25,#REF!,#REF!,0,0,1)=0,"",_xlfn.XLOOKUP(A25,#REF!,#REF!,0,0,1))</f>
        <v>#REF!</v>
      </c>
      <c r="H25" t="e">
        <f>IF(_xlfn.XLOOKUP(A25,#REF!,#REF!,0,0,1)=0,"",_xlfn.XLOOKUP(A25,#REF!,#REF!,0,0,1))</f>
        <v>#REF!</v>
      </c>
      <c r="I25" t="e">
        <f>IF(_xlfn.XLOOKUP(A25,#REF!,#REF!,0,0,1)=0,"",_xlfn.XLOOKUP(A25,#REF!,#REF!,0,0,1))</f>
        <v>#REF!</v>
      </c>
      <c r="J25" t="e">
        <f>IF(_xlfn.XLOOKUP(A25,#REF!,#REF!,0,0,1)=0,"",_xlfn.XLOOKUP(A25,#REF!,#REF!,0,0,1))</f>
        <v>#REF!</v>
      </c>
    </row>
    <row r="26" spans="1:10" x14ac:dyDescent="0.3">
      <c r="A26" s="1" t="e">
        <f>#REF!</f>
        <v>#REF!</v>
      </c>
      <c r="B26" t="e">
        <f>IF(_xlfn.XLOOKUP(A26,#REF!,#REF!,0,0,1)=0,"",(_xlfn.XLOOKUP(A26,#REF!,#REF!,0,0,1)))</f>
        <v>#REF!</v>
      </c>
      <c r="C26" t="e">
        <f>IF(_xlfn.XLOOKUP(A26,#REF!,#REF!,0,0,1)=0,"",_xlfn.XLOOKUP(A26,#REF!,#REF!,0,0,1))</f>
        <v>#REF!</v>
      </c>
      <c r="D26" t="e">
        <f>IF(_xlfn.XLOOKUP(A26,#REF!,#REF!,0,0,1)=0,"",_xlfn.XLOOKUP(A26,#REF!,#REF!,0,0,1))</f>
        <v>#REF!</v>
      </c>
      <c r="E26" t="e">
        <f>IF(_xlfn.XLOOKUP(A26,#REF!,#REF!,0,0,1)=0,"",_xlfn.XLOOKUP(A26,#REF!,#REF!,0,0,1))</f>
        <v>#REF!</v>
      </c>
      <c r="F26" t="e">
        <f>IF(_xlfn.XLOOKUP(A26,#REF!,#REF!,0,0,1)=0,"",_xlfn.XLOOKUP(A26,#REF!,#REF!,0,0,1))</f>
        <v>#REF!</v>
      </c>
      <c r="G26" t="e">
        <f>IF(_xlfn.XLOOKUP(A26,#REF!,#REF!,0,0,1)=0,"",_xlfn.XLOOKUP(A26,#REF!,#REF!,0,0,1))</f>
        <v>#REF!</v>
      </c>
      <c r="H26" t="e">
        <f>IF(_xlfn.XLOOKUP(A26,#REF!,#REF!,0,0,1)=0,"",_xlfn.XLOOKUP(A26,#REF!,#REF!,0,0,1))</f>
        <v>#REF!</v>
      </c>
      <c r="I26" t="e">
        <f>IF(_xlfn.XLOOKUP(A26,#REF!,#REF!,0,0,1)=0,"",_xlfn.XLOOKUP(A26,#REF!,#REF!,0,0,1))</f>
        <v>#REF!</v>
      </c>
      <c r="J26" t="e">
        <f>IF(_xlfn.XLOOKUP(A26,#REF!,#REF!,0,0,1)=0,"",_xlfn.XLOOKUP(A26,#REF!,#REF!,0,0,1))</f>
        <v>#REF!</v>
      </c>
    </row>
    <row r="27" spans="1:10" x14ac:dyDescent="0.3">
      <c r="A27" s="1" t="e">
        <f>#REF!</f>
        <v>#REF!</v>
      </c>
      <c r="B27" t="e">
        <f>IF(_xlfn.XLOOKUP(A27,#REF!,#REF!,0,0,1)=0,"",(_xlfn.XLOOKUP(A27,#REF!,#REF!,0,0,1)))</f>
        <v>#REF!</v>
      </c>
      <c r="C27" t="e">
        <f>IF(_xlfn.XLOOKUP(A27,#REF!,#REF!,0,0,1)=0,"",_xlfn.XLOOKUP(A27,#REF!,#REF!,0,0,1))</f>
        <v>#REF!</v>
      </c>
      <c r="D27" t="e">
        <f>IF(_xlfn.XLOOKUP(A27,#REF!,#REF!,0,0,1)=0,"",_xlfn.XLOOKUP(A27,#REF!,#REF!,0,0,1))</f>
        <v>#REF!</v>
      </c>
      <c r="E27" t="e">
        <f>IF(_xlfn.XLOOKUP(A27,#REF!,#REF!,0,0,1)=0,"",_xlfn.XLOOKUP(A27,#REF!,#REF!,0,0,1))</f>
        <v>#REF!</v>
      </c>
      <c r="F27" t="e">
        <f>IF(_xlfn.XLOOKUP(A27,#REF!,#REF!,0,0,1)=0,"",_xlfn.XLOOKUP(A27,#REF!,#REF!,0,0,1))</f>
        <v>#REF!</v>
      </c>
      <c r="G27" t="e">
        <f>IF(_xlfn.XLOOKUP(A27,#REF!,#REF!,0,0,1)=0,"",_xlfn.XLOOKUP(A27,#REF!,#REF!,0,0,1))</f>
        <v>#REF!</v>
      </c>
      <c r="H27" t="e">
        <f>IF(_xlfn.XLOOKUP(A27,#REF!,#REF!,0,0,1)=0,"",_xlfn.XLOOKUP(A27,#REF!,#REF!,0,0,1))</f>
        <v>#REF!</v>
      </c>
      <c r="I27" t="e">
        <f>IF(_xlfn.XLOOKUP(A27,#REF!,#REF!,0,0,1)=0,"",_xlfn.XLOOKUP(A27,#REF!,#REF!,0,0,1))</f>
        <v>#REF!</v>
      </c>
      <c r="J27" t="e">
        <f>IF(_xlfn.XLOOKUP(A27,#REF!,#REF!,0,0,1)=0,"",_xlfn.XLOOKUP(A27,#REF!,#REF!,0,0,1))</f>
        <v>#REF!</v>
      </c>
    </row>
    <row r="28" spans="1:10" x14ac:dyDescent="0.3">
      <c r="A28" s="1" t="e">
        <f>#REF!</f>
        <v>#REF!</v>
      </c>
      <c r="B28" t="e">
        <f>IF(_xlfn.XLOOKUP(A28,#REF!,#REF!,0,0,1)=0,"",(_xlfn.XLOOKUP(A28,#REF!,#REF!,0,0,1)))</f>
        <v>#REF!</v>
      </c>
      <c r="C28" t="e">
        <f>IF(_xlfn.XLOOKUP(A28,#REF!,#REF!,0,0,1)=0,"",_xlfn.XLOOKUP(A28,#REF!,#REF!,0,0,1))</f>
        <v>#REF!</v>
      </c>
      <c r="D28" t="e">
        <f>IF(_xlfn.XLOOKUP(A28,#REF!,#REF!,0,0,1)=0,"",_xlfn.XLOOKUP(A28,#REF!,#REF!,0,0,1))</f>
        <v>#REF!</v>
      </c>
      <c r="E28" t="e">
        <f>IF(_xlfn.XLOOKUP(A28,#REF!,#REF!,0,0,1)=0,"",_xlfn.XLOOKUP(A28,#REF!,#REF!,0,0,1))</f>
        <v>#REF!</v>
      </c>
      <c r="F28" t="e">
        <f>IF(_xlfn.XLOOKUP(A28,#REF!,#REF!,0,0,1)=0,"",_xlfn.XLOOKUP(A28,#REF!,#REF!,0,0,1))</f>
        <v>#REF!</v>
      </c>
      <c r="G28" t="e">
        <f>IF(_xlfn.XLOOKUP(A28,#REF!,#REF!,0,0,1)=0,"",_xlfn.XLOOKUP(A28,#REF!,#REF!,0,0,1))</f>
        <v>#REF!</v>
      </c>
      <c r="H28" t="e">
        <f>IF(_xlfn.XLOOKUP(A28,#REF!,#REF!,0,0,1)=0,"",_xlfn.XLOOKUP(A28,#REF!,#REF!,0,0,1))</f>
        <v>#REF!</v>
      </c>
      <c r="I28" t="e">
        <f>IF(_xlfn.XLOOKUP(A28,#REF!,#REF!,0,0,1)=0,"",_xlfn.XLOOKUP(A28,#REF!,#REF!,0,0,1))</f>
        <v>#REF!</v>
      </c>
      <c r="J28" t="e">
        <f>IF(_xlfn.XLOOKUP(A28,#REF!,#REF!,0,0,1)=0,"",_xlfn.XLOOKUP(A28,#REF!,#REF!,0,0,1))</f>
        <v>#REF!</v>
      </c>
    </row>
    <row r="29" spans="1:10" x14ac:dyDescent="0.3">
      <c r="A29" s="1" t="e">
        <f>#REF!</f>
        <v>#REF!</v>
      </c>
      <c r="B29" t="e">
        <f>IF(_xlfn.XLOOKUP(A29,#REF!,#REF!,0,0,1)=0,"",(_xlfn.XLOOKUP(A29,#REF!,#REF!,0,0,1)))</f>
        <v>#REF!</v>
      </c>
      <c r="C29" t="e">
        <f>IF(_xlfn.XLOOKUP(A29,#REF!,#REF!,0,0,1)=0,"",_xlfn.XLOOKUP(A29,#REF!,#REF!,0,0,1))</f>
        <v>#REF!</v>
      </c>
      <c r="D29" t="e">
        <f>IF(_xlfn.XLOOKUP(A29,#REF!,#REF!,0,0,1)=0,"",_xlfn.XLOOKUP(A29,#REF!,#REF!,0,0,1))</f>
        <v>#REF!</v>
      </c>
      <c r="E29" t="e">
        <f>IF(_xlfn.XLOOKUP(A29,#REF!,#REF!,0,0,1)=0,"",_xlfn.XLOOKUP(A29,#REF!,#REF!,0,0,1))</f>
        <v>#REF!</v>
      </c>
      <c r="F29" t="e">
        <f>IF(_xlfn.XLOOKUP(A29,#REF!,#REF!,0,0,1)=0,"",_xlfn.XLOOKUP(A29,#REF!,#REF!,0,0,1))</f>
        <v>#REF!</v>
      </c>
      <c r="G29" t="e">
        <f>IF(_xlfn.XLOOKUP(A29,#REF!,#REF!,0,0,1)=0,"",_xlfn.XLOOKUP(A29,#REF!,#REF!,0,0,1))</f>
        <v>#REF!</v>
      </c>
      <c r="H29" t="e">
        <f>IF(_xlfn.XLOOKUP(A29,#REF!,#REF!,0,0,1)=0,"",_xlfn.XLOOKUP(A29,#REF!,#REF!,0,0,1))</f>
        <v>#REF!</v>
      </c>
      <c r="I29" t="e">
        <f>IF(_xlfn.XLOOKUP(A29,#REF!,#REF!,0,0,1)=0,"",_xlfn.XLOOKUP(A29,#REF!,#REF!,0,0,1))</f>
        <v>#REF!</v>
      </c>
      <c r="J29" t="e">
        <f>IF(_xlfn.XLOOKUP(A29,#REF!,#REF!,0,0,1)=0,"",_xlfn.XLOOKUP(A29,#REF!,#REF!,0,0,1))</f>
        <v>#REF!</v>
      </c>
    </row>
    <row r="30" spans="1:10" x14ac:dyDescent="0.3">
      <c r="A30" s="1" t="e">
        <f>#REF!</f>
        <v>#REF!</v>
      </c>
      <c r="B30" t="e">
        <f>IF(_xlfn.XLOOKUP(A30,#REF!,#REF!,0,0,1)=0,"",(_xlfn.XLOOKUP(A30,#REF!,#REF!,0,0,1)))</f>
        <v>#REF!</v>
      </c>
      <c r="C30" t="e">
        <f>IF(_xlfn.XLOOKUP(A30,#REF!,#REF!,0,0,1)=0,"",_xlfn.XLOOKUP(A30,#REF!,#REF!,0,0,1))</f>
        <v>#REF!</v>
      </c>
      <c r="D30" t="e">
        <f>IF(_xlfn.XLOOKUP(A30,#REF!,#REF!,0,0,1)=0,"",_xlfn.XLOOKUP(A30,#REF!,#REF!,0,0,1))</f>
        <v>#REF!</v>
      </c>
      <c r="E30" t="e">
        <f>IF(_xlfn.XLOOKUP(A30,#REF!,#REF!,0,0,1)=0,"",_xlfn.XLOOKUP(A30,#REF!,#REF!,0,0,1))</f>
        <v>#REF!</v>
      </c>
      <c r="F30" t="e">
        <f>IF(_xlfn.XLOOKUP(A30,#REF!,#REF!,0,0,1)=0,"",_xlfn.XLOOKUP(A30,#REF!,#REF!,0,0,1))</f>
        <v>#REF!</v>
      </c>
      <c r="G30" t="e">
        <f>IF(_xlfn.XLOOKUP(A30,#REF!,#REF!,0,0,1)=0,"",_xlfn.XLOOKUP(A30,#REF!,#REF!,0,0,1))</f>
        <v>#REF!</v>
      </c>
      <c r="H30" t="e">
        <f>IF(_xlfn.XLOOKUP(A30,#REF!,#REF!,0,0,1)=0,"",_xlfn.XLOOKUP(A30,#REF!,#REF!,0,0,1))</f>
        <v>#REF!</v>
      </c>
      <c r="I30" t="e">
        <f>IF(_xlfn.XLOOKUP(A30,#REF!,#REF!,0,0,1)=0,"",_xlfn.XLOOKUP(A30,#REF!,#REF!,0,0,1))</f>
        <v>#REF!</v>
      </c>
      <c r="J30" t="e">
        <f>IF(_xlfn.XLOOKUP(A30,#REF!,#REF!,0,0,1)=0,"",_xlfn.XLOOKUP(A30,#REF!,#REF!,0,0,1))</f>
        <v>#REF!</v>
      </c>
    </row>
    <row r="31" spans="1:10" x14ac:dyDescent="0.3">
      <c r="A31" s="1" t="e">
        <f>#REF!</f>
        <v>#REF!</v>
      </c>
      <c r="B31" t="e">
        <f>IF(_xlfn.XLOOKUP(A31,#REF!,#REF!,0,0,1)=0,"",(_xlfn.XLOOKUP(A31,#REF!,#REF!,0,0,1)))</f>
        <v>#REF!</v>
      </c>
      <c r="C31" t="e">
        <f>IF(_xlfn.XLOOKUP(A31,#REF!,#REF!,0,0,1)=0,"",_xlfn.XLOOKUP(A31,#REF!,#REF!,0,0,1))</f>
        <v>#REF!</v>
      </c>
      <c r="D31" t="e">
        <f>IF(_xlfn.XLOOKUP(A31,#REF!,#REF!,0,0,1)=0,"",_xlfn.XLOOKUP(A31,#REF!,#REF!,0,0,1))</f>
        <v>#REF!</v>
      </c>
      <c r="E31" t="e">
        <f>IF(_xlfn.XLOOKUP(A31,#REF!,#REF!,0,0,1)=0,"",_xlfn.XLOOKUP(A31,#REF!,#REF!,0,0,1))</f>
        <v>#REF!</v>
      </c>
      <c r="F31" t="e">
        <f>IF(_xlfn.XLOOKUP(A31,#REF!,#REF!,0,0,1)=0,"",_xlfn.XLOOKUP(A31,#REF!,#REF!,0,0,1))</f>
        <v>#REF!</v>
      </c>
      <c r="G31" t="e">
        <f>IF(_xlfn.XLOOKUP(A31,#REF!,#REF!,0,0,1)=0,"",_xlfn.XLOOKUP(A31,#REF!,#REF!,0,0,1))</f>
        <v>#REF!</v>
      </c>
      <c r="H31" t="e">
        <f>IF(_xlfn.XLOOKUP(A31,#REF!,#REF!,0,0,1)=0,"",_xlfn.XLOOKUP(A31,#REF!,#REF!,0,0,1))</f>
        <v>#REF!</v>
      </c>
      <c r="I31" t="e">
        <f>IF(_xlfn.XLOOKUP(A31,#REF!,#REF!,0,0,1)=0,"",_xlfn.XLOOKUP(A31,#REF!,#REF!,0,0,1))</f>
        <v>#REF!</v>
      </c>
      <c r="J31" t="e">
        <f>IF(_xlfn.XLOOKUP(A31,#REF!,#REF!,0,0,1)=0,"",_xlfn.XLOOKUP(A31,#REF!,#REF!,0,0,1))</f>
        <v>#REF!</v>
      </c>
    </row>
    <row r="32" spans="1:10" x14ac:dyDescent="0.3">
      <c r="A32" s="1" t="e">
        <f>#REF!</f>
        <v>#REF!</v>
      </c>
      <c r="B32" t="e">
        <f>IF(_xlfn.XLOOKUP(A32,#REF!,#REF!,0,0,1)=0,"",(_xlfn.XLOOKUP(A32,#REF!,#REF!,0,0,1)))</f>
        <v>#REF!</v>
      </c>
      <c r="C32" t="e">
        <f>IF(_xlfn.XLOOKUP(A32,#REF!,#REF!,0,0,1)=0,"",_xlfn.XLOOKUP(A32,#REF!,#REF!,0,0,1))</f>
        <v>#REF!</v>
      </c>
      <c r="D32" t="e">
        <f>IF(_xlfn.XLOOKUP(A32,#REF!,#REF!,0,0,1)=0,"",_xlfn.XLOOKUP(A32,#REF!,#REF!,0,0,1))</f>
        <v>#REF!</v>
      </c>
      <c r="E32" t="e">
        <f>IF(_xlfn.XLOOKUP(A32,#REF!,#REF!,0,0,1)=0,"",_xlfn.XLOOKUP(A32,#REF!,#REF!,0,0,1))</f>
        <v>#REF!</v>
      </c>
      <c r="F32" t="e">
        <f>IF(_xlfn.XLOOKUP(A32,#REF!,#REF!,0,0,1)=0,"",_xlfn.XLOOKUP(A32,#REF!,#REF!,0,0,1))</f>
        <v>#REF!</v>
      </c>
      <c r="G32" t="e">
        <f>IF(_xlfn.XLOOKUP(A32,#REF!,#REF!,0,0,1)=0,"",_xlfn.XLOOKUP(A32,#REF!,#REF!,0,0,1))</f>
        <v>#REF!</v>
      </c>
      <c r="H32" t="e">
        <f>IF(_xlfn.XLOOKUP(A32,#REF!,#REF!,0,0,1)=0,"",_xlfn.XLOOKUP(A32,#REF!,#REF!,0,0,1))</f>
        <v>#REF!</v>
      </c>
      <c r="I32" t="e">
        <f>IF(_xlfn.XLOOKUP(A32,#REF!,#REF!,0,0,1)=0,"",_xlfn.XLOOKUP(A32,#REF!,#REF!,0,0,1))</f>
        <v>#REF!</v>
      </c>
      <c r="J32" t="e">
        <f>IF(_xlfn.XLOOKUP(A32,#REF!,#REF!,0,0,1)=0,"",_xlfn.XLOOKUP(A32,#REF!,#REF!,0,0,1))</f>
        <v>#REF!</v>
      </c>
    </row>
    <row r="33" spans="1:10" x14ac:dyDescent="0.3">
      <c r="A33" s="1" t="e">
        <f>#REF!</f>
        <v>#REF!</v>
      </c>
      <c r="B33" t="e">
        <f>IF(_xlfn.XLOOKUP(A33,#REF!,#REF!,0,0,1)=0,"",(_xlfn.XLOOKUP(A33,#REF!,#REF!,0,0,1)))</f>
        <v>#REF!</v>
      </c>
      <c r="C33" t="e">
        <f>IF(_xlfn.XLOOKUP(A33,#REF!,#REF!,0,0,1)=0,"",_xlfn.XLOOKUP(A33,#REF!,#REF!,0,0,1))</f>
        <v>#REF!</v>
      </c>
      <c r="D33" t="e">
        <f>IF(_xlfn.XLOOKUP(A33,#REF!,#REF!,0,0,1)=0,"",_xlfn.XLOOKUP(A33,#REF!,#REF!,0,0,1))</f>
        <v>#REF!</v>
      </c>
      <c r="E33" t="e">
        <f>IF(_xlfn.XLOOKUP(A33,#REF!,#REF!,0,0,1)=0,"",_xlfn.XLOOKUP(A33,#REF!,#REF!,0,0,1))</f>
        <v>#REF!</v>
      </c>
      <c r="F33" t="e">
        <f>IF(_xlfn.XLOOKUP(A33,#REF!,#REF!,0,0,1)=0,"",_xlfn.XLOOKUP(A33,#REF!,#REF!,0,0,1))</f>
        <v>#REF!</v>
      </c>
      <c r="G33" t="e">
        <f>IF(_xlfn.XLOOKUP(A33,#REF!,#REF!,0,0,1)=0,"",_xlfn.XLOOKUP(A33,#REF!,#REF!,0,0,1))</f>
        <v>#REF!</v>
      </c>
      <c r="H33" t="e">
        <f>IF(_xlfn.XLOOKUP(A33,#REF!,#REF!,0,0,1)=0,"",_xlfn.XLOOKUP(A33,#REF!,#REF!,0,0,1))</f>
        <v>#REF!</v>
      </c>
      <c r="I33" t="e">
        <f>IF(_xlfn.XLOOKUP(A33,#REF!,#REF!,0,0,1)=0,"",_xlfn.XLOOKUP(A33,#REF!,#REF!,0,0,1))</f>
        <v>#REF!</v>
      </c>
      <c r="J33" t="e">
        <f>IF(_xlfn.XLOOKUP(A33,#REF!,#REF!,0,0,1)=0,"",_xlfn.XLOOKUP(A33,#REF!,#REF!,0,0,1))</f>
        <v>#REF!</v>
      </c>
    </row>
    <row r="34" spans="1:10" x14ac:dyDescent="0.3">
      <c r="A34" s="1" t="e">
        <f>#REF!</f>
        <v>#REF!</v>
      </c>
      <c r="B34" t="e">
        <f>IF(_xlfn.XLOOKUP(A34,#REF!,#REF!,0,0,1)=0,"",(_xlfn.XLOOKUP(A34,#REF!,#REF!,0,0,1)))</f>
        <v>#REF!</v>
      </c>
      <c r="C34" t="e">
        <f>IF(_xlfn.XLOOKUP(A34,#REF!,#REF!,0,0,1)=0,"",_xlfn.XLOOKUP(A34,#REF!,#REF!,0,0,1))</f>
        <v>#REF!</v>
      </c>
      <c r="D34" t="e">
        <f>IF(_xlfn.XLOOKUP(A34,#REF!,#REF!,0,0,1)=0,"",_xlfn.XLOOKUP(A34,#REF!,#REF!,0,0,1))</f>
        <v>#REF!</v>
      </c>
      <c r="E34" t="e">
        <f>IF(_xlfn.XLOOKUP(A34,#REF!,#REF!,0,0,1)=0,"",_xlfn.XLOOKUP(A34,#REF!,#REF!,0,0,1))</f>
        <v>#REF!</v>
      </c>
      <c r="F34" t="e">
        <f>IF(_xlfn.XLOOKUP(A34,#REF!,#REF!,0,0,1)=0,"",_xlfn.XLOOKUP(A34,#REF!,#REF!,0,0,1))</f>
        <v>#REF!</v>
      </c>
      <c r="G34" t="e">
        <f>IF(_xlfn.XLOOKUP(A34,#REF!,#REF!,0,0,1)=0,"",_xlfn.XLOOKUP(A34,#REF!,#REF!,0,0,1))</f>
        <v>#REF!</v>
      </c>
      <c r="H34" t="e">
        <f>IF(_xlfn.XLOOKUP(A34,#REF!,#REF!,0,0,1)=0,"",_xlfn.XLOOKUP(A34,#REF!,#REF!,0,0,1))</f>
        <v>#REF!</v>
      </c>
      <c r="I34" t="e">
        <f>IF(_xlfn.XLOOKUP(A34,#REF!,#REF!,0,0,1)=0,"",_xlfn.XLOOKUP(A34,#REF!,#REF!,0,0,1))</f>
        <v>#REF!</v>
      </c>
      <c r="J34" t="e">
        <f>IF(_xlfn.XLOOKUP(A34,#REF!,#REF!,0,0,1)=0,"",_xlfn.XLOOKUP(A34,#REF!,#REF!,0,0,1))</f>
        <v>#REF!</v>
      </c>
    </row>
    <row r="35" spans="1:10" x14ac:dyDescent="0.3">
      <c r="A35" s="1" t="e">
        <f>#REF!</f>
        <v>#REF!</v>
      </c>
      <c r="B35" t="e">
        <f>IF(_xlfn.XLOOKUP(A35,#REF!,#REF!,0,0,1)=0,"",(_xlfn.XLOOKUP(A35,#REF!,#REF!,0,0,1)))</f>
        <v>#REF!</v>
      </c>
      <c r="C35" t="e">
        <f>IF(_xlfn.XLOOKUP(A35,#REF!,#REF!,0,0,1)=0,"",_xlfn.XLOOKUP(A35,#REF!,#REF!,0,0,1))</f>
        <v>#REF!</v>
      </c>
      <c r="D35" t="e">
        <f>IF(_xlfn.XLOOKUP(A35,#REF!,#REF!,0,0,1)=0,"",_xlfn.XLOOKUP(A35,#REF!,#REF!,0,0,1))</f>
        <v>#REF!</v>
      </c>
      <c r="E35" t="e">
        <f>IF(_xlfn.XLOOKUP(A35,#REF!,#REF!,0,0,1)=0,"",_xlfn.XLOOKUP(A35,#REF!,#REF!,0,0,1))</f>
        <v>#REF!</v>
      </c>
      <c r="F35" t="e">
        <f>IF(_xlfn.XLOOKUP(A35,#REF!,#REF!,0,0,1)=0,"",_xlfn.XLOOKUP(A35,#REF!,#REF!,0,0,1))</f>
        <v>#REF!</v>
      </c>
      <c r="G35" t="e">
        <f>IF(_xlfn.XLOOKUP(A35,#REF!,#REF!,0,0,1)=0,"",_xlfn.XLOOKUP(A35,#REF!,#REF!,0,0,1))</f>
        <v>#REF!</v>
      </c>
      <c r="H35" t="e">
        <f>IF(_xlfn.XLOOKUP(A35,#REF!,#REF!,0,0,1)=0,"",_xlfn.XLOOKUP(A35,#REF!,#REF!,0,0,1))</f>
        <v>#REF!</v>
      </c>
      <c r="I35" t="e">
        <f>IF(_xlfn.XLOOKUP(A35,#REF!,#REF!,0,0,1)=0,"",_xlfn.XLOOKUP(A35,#REF!,#REF!,0,0,1))</f>
        <v>#REF!</v>
      </c>
      <c r="J35" t="e">
        <f>IF(_xlfn.XLOOKUP(A35,#REF!,#REF!,0,0,1)=0,"",_xlfn.XLOOKUP(A35,#REF!,#REF!,0,0,1))</f>
        <v>#REF!</v>
      </c>
    </row>
    <row r="36" spans="1:10" x14ac:dyDescent="0.3">
      <c r="A36" s="1" t="e">
        <f>#REF!</f>
        <v>#REF!</v>
      </c>
      <c r="B36" t="e">
        <f>IF(_xlfn.XLOOKUP(A36,#REF!,#REF!,0,0,1)=0,"",(_xlfn.XLOOKUP(A36,#REF!,#REF!,0,0,1)))</f>
        <v>#REF!</v>
      </c>
      <c r="C36" t="e">
        <f>IF(_xlfn.XLOOKUP(A36,#REF!,#REF!,0,0,1)=0,"",_xlfn.XLOOKUP(A36,#REF!,#REF!,0,0,1))</f>
        <v>#REF!</v>
      </c>
      <c r="D36" t="e">
        <f>IF(_xlfn.XLOOKUP(A36,#REF!,#REF!,0,0,1)=0,"",_xlfn.XLOOKUP(A36,#REF!,#REF!,0,0,1))</f>
        <v>#REF!</v>
      </c>
      <c r="E36" t="e">
        <f>IF(_xlfn.XLOOKUP(A36,#REF!,#REF!,0,0,1)=0,"",_xlfn.XLOOKUP(A36,#REF!,#REF!,0,0,1))</f>
        <v>#REF!</v>
      </c>
      <c r="F36" t="e">
        <f>IF(_xlfn.XLOOKUP(A36,#REF!,#REF!,0,0,1)=0,"",_xlfn.XLOOKUP(A36,#REF!,#REF!,0,0,1))</f>
        <v>#REF!</v>
      </c>
      <c r="G36" t="e">
        <f>IF(_xlfn.XLOOKUP(A36,#REF!,#REF!,0,0,1)=0,"",_xlfn.XLOOKUP(A36,#REF!,#REF!,0,0,1))</f>
        <v>#REF!</v>
      </c>
      <c r="H36" t="e">
        <f>IF(_xlfn.XLOOKUP(A36,#REF!,#REF!,0,0,1)=0,"",_xlfn.XLOOKUP(A36,#REF!,#REF!,0,0,1))</f>
        <v>#REF!</v>
      </c>
      <c r="I36" t="e">
        <f>IF(_xlfn.XLOOKUP(A36,#REF!,#REF!,0,0,1)=0,"",_xlfn.XLOOKUP(A36,#REF!,#REF!,0,0,1))</f>
        <v>#REF!</v>
      </c>
      <c r="J36" t="e">
        <f>IF(_xlfn.XLOOKUP(A36,#REF!,#REF!,0,0,1)=0,"",_xlfn.XLOOKUP(A36,#REF!,#REF!,0,0,1))</f>
        <v>#REF!</v>
      </c>
    </row>
    <row r="37" spans="1:10" x14ac:dyDescent="0.3">
      <c r="A37" s="1" t="e">
        <f>#REF!</f>
        <v>#REF!</v>
      </c>
      <c r="B37" t="e">
        <f>IF(_xlfn.XLOOKUP(A37,#REF!,#REF!,0,0,1)=0,"",(_xlfn.XLOOKUP(A37,#REF!,#REF!,0,0,1)))</f>
        <v>#REF!</v>
      </c>
      <c r="C37" t="e">
        <f>IF(_xlfn.XLOOKUP(A37,#REF!,#REF!,0,0,1)=0,"",_xlfn.XLOOKUP(A37,#REF!,#REF!,0,0,1))</f>
        <v>#REF!</v>
      </c>
      <c r="D37" t="e">
        <f>IF(_xlfn.XLOOKUP(A37,#REF!,#REF!,0,0,1)=0,"",_xlfn.XLOOKUP(A37,#REF!,#REF!,0,0,1))</f>
        <v>#REF!</v>
      </c>
      <c r="E37" t="e">
        <f>IF(_xlfn.XLOOKUP(A37,#REF!,#REF!,0,0,1)=0,"",_xlfn.XLOOKUP(A37,#REF!,#REF!,0,0,1))</f>
        <v>#REF!</v>
      </c>
      <c r="F37" t="e">
        <f>IF(_xlfn.XLOOKUP(A37,#REF!,#REF!,0,0,1)=0,"",_xlfn.XLOOKUP(A37,#REF!,#REF!,0,0,1))</f>
        <v>#REF!</v>
      </c>
      <c r="G37" t="e">
        <f>IF(_xlfn.XLOOKUP(A37,#REF!,#REF!,0,0,1)=0,"",_xlfn.XLOOKUP(A37,#REF!,#REF!,0,0,1))</f>
        <v>#REF!</v>
      </c>
      <c r="H37" t="e">
        <f>IF(_xlfn.XLOOKUP(A37,#REF!,#REF!,0,0,1)=0,"",_xlfn.XLOOKUP(A37,#REF!,#REF!,0,0,1))</f>
        <v>#REF!</v>
      </c>
      <c r="I37" t="e">
        <f>IF(_xlfn.XLOOKUP(A37,#REF!,#REF!,0,0,1)=0,"",_xlfn.XLOOKUP(A37,#REF!,#REF!,0,0,1))</f>
        <v>#REF!</v>
      </c>
      <c r="J37" t="e">
        <f>IF(_xlfn.XLOOKUP(A37,#REF!,#REF!,0,0,1)=0,"",_xlfn.XLOOKUP(A37,#REF!,#REF!,0,0,1))</f>
        <v>#REF!</v>
      </c>
    </row>
    <row r="38" spans="1:10" x14ac:dyDescent="0.3">
      <c r="A38" s="1" t="e">
        <f>#REF!</f>
        <v>#REF!</v>
      </c>
      <c r="B38" t="e">
        <f>IF(_xlfn.XLOOKUP(A38,#REF!,#REF!,0,0,1)=0,"",(_xlfn.XLOOKUP(A38,#REF!,#REF!,0,0,1)))</f>
        <v>#REF!</v>
      </c>
      <c r="C38" t="e">
        <f>IF(_xlfn.XLOOKUP(A38,#REF!,#REF!,0,0,1)=0,"",_xlfn.XLOOKUP(A38,#REF!,#REF!,0,0,1))</f>
        <v>#REF!</v>
      </c>
      <c r="D38" t="e">
        <f>IF(_xlfn.XLOOKUP(A38,#REF!,#REF!,0,0,1)=0,"",_xlfn.XLOOKUP(A38,#REF!,#REF!,0,0,1))</f>
        <v>#REF!</v>
      </c>
      <c r="E38" t="e">
        <f>IF(_xlfn.XLOOKUP(A38,#REF!,#REF!,0,0,1)=0,"",_xlfn.XLOOKUP(A38,#REF!,#REF!,0,0,1))</f>
        <v>#REF!</v>
      </c>
      <c r="F38" t="e">
        <f>IF(_xlfn.XLOOKUP(A38,#REF!,#REF!,0,0,1)=0,"",_xlfn.XLOOKUP(A38,#REF!,#REF!,0,0,1))</f>
        <v>#REF!</v>
      </c>
      <c r="G38" t="e">
        <f>IF(_xlfn.XLOOKUP(A38,#REF!,#REF!,0,0,1)=0,"",_xlfn.XLOOKUP(A38,#REF!,#REF!,0,0,1))</f>
        <v>#REF!</v>
      </c>
      <c r="H38" t="e">
        <f>IF(_xlfn.XLOOKUP(A38,#REF!,#REF!,0,0,1)=0,"",_xlfn.XLOOKUP(A38,#REF!,#REF!,0,0,1))</f>
        <v>#REF!</v>
      </c>
      <c r="I38" t="e">
        <f>IF(_xlfn.XLOOKUP(A38,#REF!,#REF!,0,0,1)=0,"",_xlfn.XLOOKUP(A38,#REF!,#REF!,0,0,1))</f>
        <v>#REF!</v>
      </c>
      <c r="J38" t="e">
        <f>IF(_xlfn.XLOOKUP(A38,#REF!,#REF!,0,0,1)=0,"",_xlfn.XLOOKUP(A38,#REF!,#REF!,0,0,1))</f>
        <v>#REF!</v>
      </c>
    </row>
    <row r="39" spans="1:10" x14ac:dyDescent="0.3">
      <c r="A39" s="1" t="e">
        <f>#REF!</f>
        <v>#REF!</v>
      </c>
      <c r="B39" t="e">
        <f>IF(_xlfn.XLOOKUP(A39,#REF!,#REF!,0,0,1)=0,"",(_xlfn.XLOOKUP(A39,#REF!,#REF!,0,0,1)))</f>
        <v>#REF!</v>
      </c>
      <c r="C39" t="e">
        <f>IF(_xlfn.XLOOKUP(A39,#REF!,#REF!,0,0,1)=0,"",_xlfn.XLOOKUP(A39,#REF!,#REF!,0,0,1))</f>
        <v>#REF!</v>
      </c>
      <c r="D39" t="e">
        <f>IF(_xlfn.XLOOKUP(A39,#REF!,#REF!,0,0,1)=0,"",_xlfn.XLOOKUP(A39,#REF!,#REF!,0,0,1))</f>
        <v>#REF!</v>
      </c>
      <c r="E39" t="e">
        <f>IF(_xlfn.XLOOKUP(A39,#REF!,#REF!,0,0,1)=0,"",_xlfn.XLOOKUP(A39,#REF!,#REF!,0,0,1))</f>
        <v>#REF!</v>
      </c>
      <c r="F39" t="e">
        <f>IF(_xlfn.XLOOKUP(A39,#REF!,#REF!,0,0,1)=0,"",_xlfn.XLOOKUP(A39,#REF!,#REF!,0,0,1))</f>
        <v>#REF!</v>
      </c>
      <c r="G39" t="e">
        <f>IF(_xlfn.XLOOKUP(A39,#REF!,#REF!,0,0,1)=0,"",_xlfn.XLOOKUP(A39,#REF!,#REF!,0,0,1))</f>
        <v>#REF!</v>
      </c>
      <c r="H39" t="e">
        <f>IF(_xlfn.XLOOKUP(A39,#REF!,#REF!,0,0,1)=0,"",_xlfn.XLOOKUP(A39,#REF!,#REF!,0,0,1))</f>
        <v>#REF!</v>
      </c>
      <c r="I39" t="e">
        <f>IF(_xlfn.XLOOKUP(A39,#REF!,#REF!,0,0,1)=0,"",_xlfn.XLOOKUP(A39,#REF!,#REF!,0,0,1))</f>
        <v>#REF!</v>
      </c>
      <c r="J39" t="e">
        <f>IF(_xlfn.XLOOKUP(A39,#REF!,#REF!,0,0,1)=0,"",_xlfn.XLOOKUP(A39,#REF!,#REF!,0,0,1))</f>
        <v>#REF!</v>
      </c>
    </row>
    <row r="40" spans="1:10" x14ac:dyDescent="0.3">
      <c r="A40" s="1" t="e">
        <f>#REF!</f>
        <v>#REF!</v>
      </c>
      <c r="B40" t="e">
        <f>IF(_xlfn.XLOOKUP(A40,#REF!,#REF!,0,0,1)=0,"",(_xlfn.XLOOKUP(A40,#REF!,#REF!,0,0,1)))</f>
        <v>#REF!</v>
      </c>
      <c r="C40" t="e">
        <f>IF(_xlfn.XLOOKUP(A40,#REF!,#REF!,0,0,1)=0,"",_xlfn.XLOOKUP(A40,#REF!,#REF!,0,0,1))</f>
        <v>#REF!</v>
      </c>
      <c r="D40" t="e">
        <f>IF(_xlfn.XLOOKUP(A40,#REF!,#REF!,0,0,1)=0,"",_xlfn.XLOOKUP(A40,#REF!,#REF!,0,0,1))</f>
        <v>#REF!</v>
      </c>
      <c r="E40" t="e">
        <f>IF(_xlfn.XLOOKUP(A40,#REF!,#REF!,0,0,1)=0,"",_xlfn.XLOOKUP(A40,#REF!,#REF!,0,0,1))</f>
        <v>#REF!</v>
      </c>
      <c r="F40" t="e">
        <f>IF(_xlfn.XLOOKUP(A40,#REF!,#REF!,0,0,1)=0,"",_xlfn.XLOOKUP(A40,#REF!,#REF!,0,0,1))</f>
        <v>#REF!</v>
      </c>
      <c r="G40" t="e">
        <f>IF(_xlfn.XLOOKUP(A40,#REF!,#REF!,0,0,1)=0,"",_xlfn.XLOOKUP(A40,#REF!,#REF!,0,0,1))</f>
        <v>#REF!</v>
      </c>
      <c r="H40" t="e">
        <f>IF(_xlfn.XLOOKUP(A40,#REF!,#REF!,0,0,1)=0,"",_xlfn.XLOOKUP(A40,#REF!,#REF!,0,0,1))</f>
        <v>#REF!</v>
      </c>
      <c r="I40" t="e">
        <f>IF(_xlfn.XLOOKUP(A40,#REF!,#REF!,0,0,1)=0,"",_xlfn.XLOOKUP(A40,#REF!,#REF!,0,0,1))</f>
        <v>#REF!</v>
      </c>
      <c r="J40" t="e">
        <f>IF(_xlfn.XLOOKUP(A40,#REF!,#REF!,0,0,1)=0,"",_xlfn.XLOOKUP(A40,#REF!,#REF!,0,0,1))</f>
        <v>#REF!</v>
      </c>
    </row>
    <row r="41" spans="1:10" x14ac:dyDescent="0.3">
      <c r="A41" s="1" t="e">
        <f>#REF!</f>
        <v>#REF!</v>
      </c>
      <c r="B41" t="e">
        <f>IF(_xlfn.XLOOKUP(A41,#REF!,#REF!,0,0,1)=0,"",(_xlfn.XLOOKUP(A41,#REF!,#REF!,0,0,1)))</f>
        <v>#REF!</v>
      </c>
      <c r="C41" t="e">
        <f>IF(_xlfn.XLOOKUP(A41,#REF!,#REF!,0,0,1)=0,"",_xlfn.XLOOKUP(A41,#REF!,#REF!,0,0,1))</f>
        <v>#REF!</v>
      </c>
      <c r="D41" t="e">
        <f>IF(_xlfn.XLOOKUP(A41,#REF!,#REF!,0,0,1)=0,"",_xlfn.XLOOKUP(A41,#REF!,#REF!,0,0,1))</f>
        <v>#REF!</v>
      </c>
      <c r="E41" t="e">
        <f>IF(_xlfn.XLOOKUP(A41,#REF!,#REF!,0,0,1)=0,"",_xlfn.XLOOKUP(A41,#REF!,#REF!,0,0,1))</f>
        <v>#REF!</v>
      </c>
      <c r="F41" t="e">
        <f>IF(_xlfn.XLOOKUP(A41,#REF!,#REF!,0,0,1)=0,"",_xlfn.XLOOKUP(A41,#REF!,#REF!,0,0,1))</f>
        <v>#REF!</v>
      </c>
      <c r="G41" t="e">
        <f>IF(_xlfn.XLOOKUP(A41,#REF!,#REF!,0,0,1)=0,"",_xlfn.XLOOKUP(A41,#REF!,#REF!,0,0,1))</f>
        <v>#REF!</v>
      </c>
      <c r="H41" t="e">
        <f>IF(_xlfn.XLOOKUP(A41,#REF!,#REF!,0,0,1)=0,"",_xlfn.XLOOKUP(A41,#REF!,#REF!,0,0,1))</f>
        <v>#REF!</v>
      </c>
      <c r="I41" t="e">
        <f>IF(_xlfn.XLOOKUP(A41,#REF!,#REF!,0,0,1)=0,"",_xlfn.XLOOKUP(A41,#REF!,#REF!,0,0,1))</f>
        <v>#REF!</v>
      </c>
      <c r="J41" t="e">
        <f>IF(_xlfn.XLOOKUP(A41,#REF!,#REF!,0,0,1)=0,"",_xlfn.XLOOKUP(A41,#REF!,#REF!,0,0,1))</f>
        <v>#REF!</v>
      </c>
    </row>
    <row r="42" spans="1:10" x14ac:dyDescent="0.3">
      <c r="A42" s="1" t="e">
        <f>#REF!</f>
        <v>#REF!</v>
      </c>
      <c r="B42" t="e">
        <f>IF(_xlfn.XLOOKUP(A42,#REF!,#REF!,0,0,1)=0,"",(_xlfn.XLOOKUP(A42,#REF!,#REF!,0,0,1)))</f>
        <v>#REF!</v>
      </c>
      <c r="C42" t="e">
        <f>IF(_xlfn.XLOOKUP(A42,#REF!,#REF!,0,0,1)=0,"",_xlfn.XLOOKUP(A42,#REF!,#REF!,0,0,1))</f>
        <v>#REF!</v>
      </c>
      <c r="D42" t="e">
        <f>IF(_xlfn.XLOOKUP(A42,#REF!,#REF!,0,0,1)=0,"",_xlfn.XLOOKUP(A42,#REF!,#REF!,0,0,1))</f>
        <v>#REF!</v>
      </c>
      <c r="E42" t="e">
        <f>IF(_xlfn.XLOOKUP(A42,#REF!,#REF!,0,0,1)=0,"",_xlfn.XLOOKUP(A42,#REF!,#REF!,0,0,1))</f>
        <v>#REF!</v>
      </c>
      <c r="F42" t="e">
        <f>IF(_xlfn.XLOOKUP(A42,#REF!,#REF!,0,0,1)=0,"",_xlfn.XLOOKUP(A42,#REF!,#REF!,0,0,1))</f>
        <v>#REF!</v>
      </c>
      <c r="G42" t="e">
        <f>IF(_xlfn.XLOOKUP(A42,#REF!,#REF!,0,0,1)=0,"",_xlfn.XLOOKUP(A42,#REF!,#REF!,0,0,1))</f>
        <v>#REF!</v>
      </c>
      <c r="H42" t="e">
        <f>IF(_xlfn.XLOOKUP(A42,#REF!,#REF!,0,0,1)=0,"",_xlfn.XLOOKUP(A42,#REF!,#REF!,0,0,1))</f>
        <v>#REF!</v>
      </c>
      <c r="I42" t="e">
        <f>IF(_xlfn.XLOOKUP(A42,#REF!,#REF!,0,0,1)=0,"",_xlfn.XLOOKUP(A42,#REF!,#REF!,0,0,1))</f>
        <v>#REF!</v>
      </c>
      <c r="J42" t="e">
        <f>IF(_xlfn.XLOOKUP(A42,#REF!,#REF!,0,0,1)=0,"",_xlfn.XLOOKUP(A42,#REF!,#REF!,0,0,1))</f>
        <v>#REF!</v>
      </c>
    </row>
    <row r="43" spans="1:10" x14ac:dyDescent="0.3">
      <c r="A43" s="1" t="e">
        <f>#REF!</f>
        <v>#REF!</v>
      </c>
      <c r="B43" t="e">
        <f>IF(_xlfn.XLOOKUP(A43,#REF!,#REF!,0,0,1)=0,"",(_xlfn.XLOOKUP(A43,#REF!,#REF!,0,0,1)))</f>
        <v>#REF!</v>
      </c>
      <c r="C43" t="e">
        <f>IF(_xlfn.XLOOKUP(A43,#REF!,#REF!,0,0,1)=0,"",_xlfn.XLOOKUP(A43,#REF!,#REF!,0,0,1))</f>
        <v>#REF!</v>
      </c>
      <c r="D43" t="e">
        <f>IF(_xlfn.XLOOKUP(A43,#REF!,#REF!,0,0,1)=0,"",_xlfn.XLOOKUP(A43,#REF!,#REF!,0,0,1))</f>
        <v>#REF!</v>
      </c>
      <c r="E43" t="e">
        <f>IF(_xlfn.XLOOKUP(A43,#REF!,#REF!,0,0,1)=0,"",_xlfn.XLOOKUP(A43,#REF!,#REF!,0,0,1))</f>
        <v>#REF!</v>
      </c>
      <c r="F43" t="e">
        <f>IF(_xlfn.XLOOKUP(A43,#REF!,#REF!,0,0,1)=0,"",_xlfn.XLOOKUP(A43,#REF!,#REF!,0,0,1))</f>
        <v>#REF!</v>
      </c>
      <c r="G43" t="e">
        <f>IF(_xlfn.XLOOKUP(A43,#REF!,#REF!,0,0,1)=0,"",_xlfn.XLOOKUP(A43,#REF!,#REF!,0,0,1))</f>
        <v>#REF!</v>
      </c>
      <c r="H43" t="e">
        <f>IF(_xlfn.XLOOKUP(A43,#REF!,#REF!,0,0,1)=0,"",_xlfn.XLOOKUP(A43,#REF!,#REF!,0,0,1))</f>
        <v>#REF!</v>
      </c>
      <c r="I43" t="e">
        <f>IF(_xlfn.XLOOKUP(A43,#REF!,#REF!,0,0,1)=0,"",_xlfn.XLOOKUP(A43,#REF!,#REF!,0,0,1))</f>
        <v>#REF!</v>
      </c>
      <c r="J43" t="e">
        <f>IF(_xlfn.XLOOKUP(A43,#REF!,#REF!,0,0,1)=0,"",_xlfn.XLOOKUP(A43,#REF!,#REF!,0,0,1))</f>
        <v>#REF!</v>
      </c>
    </row>
    <row r="44" spans="1:10" x14ac:dyDescent="0.3">
      <c r="A44" s="1" t="e">
        <f>#REF!</f>
        <v>#REF!</v>
      </c>
      <c r="B44" t="e">
        <f>IF(_xlfn.XLOOKUP(A44,#REF!,#REF!,0,0,1)=0,"",(_xlfn.XLOOKUP(A44,#REF!,#REF!,0,0,1)))</f>
        <v>#REF!</v>
      </c>
      <c r="C44" t="e">
        <f>IF(_xlfn.XLOOKUP(A44,#REF!,#REF!,0,0,1)=0,"",_xlfn.XLOOKUP(A44,#REF!,#REF!,0,0,1))</f>
        <v>#REF!</v>
      </c>
      <c r="D44" t="e">
        <f>IF(_xlfn.XLOOKUP(A44,#REF!,#REF!,0,0,1)=0,"",_xlfn.XLOOKUP(A44,#REF!,#REF!,0,0,1))</f>
        <v>#REF!</v>
      </c>
      <c r="E44" t="e">
        <f>IF(_xlfn.XLOOKUP(A44,#REF!,#REF!,0,0,1)=0,"",_xlfn.XLOOKUP(A44,#REF!,#REF!,0,0,1))</f>
        <v>#REF!</v>
      </c>
      <c r="F44" t="e">
        <f>IF(_xlfn.XLOOKUP(A44,#REF!,#REF!,0,0,1)=0,"",_xlfn.XLOOKUP(A44,#REF!,#REF!,0,0,1))</f>
        <v>#REF!</v>
      </c>
      <c r="G44" t="e">
        <f>IF(_xlfn.XLOOKUP(A44,#REF!,#REF!,0,0,1)=0,"",_xlfn.XLOOKUP(A44,#REF!,#REF!,0,0,1))</f>
        <v>#REF!</v>
      </c>
      <c r="H44" t="e">
        <f>IF(_xlfn.XLOOKUP(A44,#REF!,#REF!,0,0,1)=0,"",_xlfn.XLOOKUP(A44,#REF!,#REF!,0,0,1))</f>
        <v>#REF!</v>
      </c>
      <c r="I44" t="e">
        <f>IF(_xlfn.XLOOKUP(A44,#REF!,#REF!,0,0,1)=0,"",_xlfn.XLOOKUP(A44,#REF!,#REF!,0,0,1))</f>
        <v>#REF!</v>
      </c>
      <c r="J44" t="e">
        <f>IF(_xlfn.XLOOKUP(A44,#REF!,#REF!,0,0,1)=0,"",_xlfn.XLOOKUP(A44,#REF!,#REF!,0,0,1))</f>
        <v>#REF!</v>
      </c>
    </row>
    <row r="45" spans="1:10" x14ac:dyDescent="0.3">
      <c r="A45" s="1" t="e">
        <f>#REF!</f>
        <v>#REF!</v>
      </c>
      <c r="B45" t="e">
        <f>IF(_xlfn.XLOOKUP(A45,#REF!,#REF!,0,0,1)=0,"",(_xlfn.XLOOKUP(A45,#REF!,#REF!,0,0,1)))</f>
        <v>#REF!</v>
      </c>
      <c r="C45" t="e">
        <f>IF(_xlfn.XLOOKUP(A45,#REF!,#REF!,0,0,1)=0,"",_xlfn.XLOOKUP(A45,#REF!,#REF!,0,0,1))</f>
        <v>#REF!</v>
      </c>
      <c r="D45" t="e">
        <f>IF(_xlfn.XLOOKUP(A45,#REF!,#REF!,0,0,1)=0,"",_xlfn.XLOOKUP(A45,#REF!,#REF!,0,0,1))</f>
        <v>#REF!</v>
      </c>
      <c r="E45" t="e">
        <f>IF(_xlfn.XLOOKUP(A45,#REF!,#REF!,0,0,1)=0,"",_xlfn.XLOOKUP(A45,#REF!,#REF!,0,0,1))</f>
        <v>#REF!</v>
      </c>
      <c r="F45" t="e">
        <f>IF(_xlfn.XLOOKUP(A45,#REF!,#REF!,0,0,1)=0,"",_xlfn.XLOOKUP(A45,#REF!,#REF!,0,0,1))</f>
        <v>#REF!</v>
      </c>
      <c r="G45" t="e">
        <f>IF(_xlfn.XLOOKUP(A45,#REF!,#REF!,0,0,1)=0,"",_xlfn.XLOOKUP(A45,#REF!,#REF!,0,0,1))</f>
        <v>#REF!</v>
      </c>
      <c r="H45" t="e">
        <f>IF(_xlfn.XLOOKUP(A45,#REF!,#REF!,0,0,1)=0,"",_xlfn.XLOOKUP(A45,#REF!,#REF!,0,0,1))</f>
        <v>#REF!</v>
      </c>
      <c r="I45" t="e">
        <f>IF(_xlfn.XLOOKUP(A45,#REF!,#REF!,0,0,1)=0,"",_xlfn.XLOOKUP(A45,#REF!,#REF!,0,0,1))</f>
        <v>#REF!</v>
      </c>
      <c r="J45" t="e">
        <f>IF(_xlfn.XLOOKUP(A45,#REF!,#REF!,0,0,1)=0,"",_xlfn.XLOOKUP(A45,#REF!,#REF!,0,0,1))</f>
        <v>#REF!</v>
      </c>
    </row>
    <row r="46" spans="1:10" x14ac:dyDescent="0.3">
      <c r="A46" s="1" t="e">
        <f>#REF!</f>
        <v>#REF!</v>
      </c>
      <c r="B46" t="e">
        <f>IF(_xlfn.XLOOKUP(A46,#REF!,#REF!,0,0,1)=0,"",(_xlfn.XLOOKUP(A46,#REF!,#REF!,0,0,1)))</f>
        <v>#REF!</v>
      </c>
      <c r="C46" t="e">
        <f>IF(_xlfn.XLOOKUP(A46,#REF!,#REF!,0,0,1)=0,"",_xlfn.XLOOKUP(A46,#REF!,#REF!,0,0,1))</f>
        <v>#REF!</v>
      </c>
      <c r="D46" t="e">
        <f>IF(_xlfn.XLOOKUP(A46,#REF!,#REF!,0,0,1)=0,"",_xlfn.XLOOKUP(A46,#REF!,#REF!,0,0,1))</f>
        <v>#REF!</v>
      </c>
      <c r="E46" t="e">
        <f>IF(_xlfn.XLOOKUP(A46,#REF!,#REF!,0,0,1)=0,"",_xlfn.XLOOKUP(A46,#REF!,#REF!,0,0,1))</f>
        <v>#REF!</v>
      </c>
      <c r="F46" t="e">
        <f>IF(_xlfn.XLOOKUP(A46,#REF!,#REF!,0,0,1)=0,"",_xlfn.XLOOKUP(A46,#REF!,#REF!,0,0,1))</f>
        <v>#REF!</v>
      </c>
      <c r="G46" t="e">
        <f>IF(_xlfn.XLOOKUP(A46,#REF!,#REF!,0,0,1)=0,"",_xlfn.XLOOKUP(A46,#REF!,#REF!,0,0,1))</f>
        <v>#REF!</v>
      </c>
      <c r="H46" t="e">
        <f>IF(_xlfn.XLOOKUP(A46,#REF!,#REF!,0,0,1)=0,"",_xlfn.XLOOKUP(A46,#REF!,#REF!,0,0,1))</f>
        <v>#REF!</v>
      </c>
      <c r="I46" t="e">
        <f>IF(_xlfn.XLOOKUP(A46,#REF!,#REF!,0,0,1)=0,"",_xlfn.XLOOKUP(A46,#REF!,#REF!,0,0,1))</f>
        <v>#REF!</v>
      </c>
      <c r="J46" t="e">
        <f>IF(_xlfn.XLOOKUP(A46,#REF!,#REF!,0,0,1)=0,"",_xlfn.XLOOKUP(A46,#REF!,#REF!,0,0,1))</f>
        <v>#REF!</v>
      </c>
    </row>
    <row r="47" spans="1:10" x14ac:dyDescent="0.3">
      <c r="A47" s="1" t="e">
        <f>#REF!</f>
        <v>#REF!</v>
      </c>
      <c r="B47" t="e">
        <f>IF(_xlfn.XLOOKUP(A47,#REF!,#REF!,0,0,1)=0,"",(_xlfn.XLOOKUP(A47,#REF!,#REF!,0,0,1)))</f>
        <v>#REF!</v>
      </c>
      <c r="C47" t="e">
        <f>IF(_xlfn.XLOOKUP(A47,#REF!,#REF!,0,0,1)=0,"",_xlfn.XLOOKUP(A47,#REF!,#REF!,0,0,1))</f>
        <v>#REF!</v>
      </c>
      <c r="D47" t="e">
        <f>IF(_xlfn.XLOOKUP(A47,#REF!,#REF!,0,0,1)=0,"",_xlfn.XLOOKUP(A47,#REF!,#REF!,0,0,1))</f>
        <v>#REF!</v>
      </c>
      <c r="E47" t="e">
        <f>IF(_xlfn.XLOOKUP(A47,#REF!,#REF!,0,0,1)=0,"",_xlfn.XLOOKUP(A47,#REF!,#REF!,0,0,1))</f>
        <v>#REF!</v>
      </c>
      <c r="F47" t="e">
        <f>IF(_xlfn.XLOOKUP(A47,#REF!,#REF!,0,0,1)=0,"",_xlfn.XLOOKUP(A47,#REF!,#REF!,0,0,1))</f>
        <v>#REF!</v>
      </c>
      <c r="G47" t="e">
        <f>IF(_xlfn.XLOOKUP(A47,#REF!,#REF!,0,0,1)=0,"",_xlfn.XLOOKUP(A47,#REF!,#REF!,0,0,1))</f>
        <v>#REF!</v>
      </c>
      <c r="H47" t="e">
        <f>IF(_xlfn.XLOOKUP(A47,#REF!,#REF!,0,0,1)=0,"",_xlfn.XLOOKUP(A47,#REF!,#REF!,0,0,1))</f>
        <v>#REF!</v>
      </c>
      <c r="I47" t="e">
        <f>IF(_xlfn.XLOOKUP(A47,#REF!,#REF!,0,0,1)=0,"",_xlfn.XLOOKUP(A47,#REF!,#REF!,0,0,1))</f>
        <v>#REF!</v>
      </c>
      <c r="J47" t="e">
        <f>IF(_xlfn.XLOOKUP(A47,#REF!,#REF!,0,0,1)=0,"",_xlfn.XLOOKUP(A47,#REF!,#REF!,0,0,1))</f>
        <v>#REF!</v>
      </c>
    </row>
    <row r="48" spans="1:10" x14ac:dyDescent="0.3">
      <c r="A48" s="1" t="e">
        <f>#REF!</f>
        <v>#REF!</v>
      </c>
      <c r="B48" t="e">
        <f>IF(_xlfn.XLOOKUP(A48,#REF!,#REF!,0,0,1)=0,"",(_xlfn.XLOOKUP(A48,#REF!,#REF!,0,0,1)))</f>
        <v>#REF!</v>
      </c>
      <c r="C48" t="e">
        <f>IF(_xlfn.XLOOKUP(A48,#REF!,#REF!,0,0,1)=0,"",_xlfn.XLOOKUP(A48,#REF!,#REF!,0,0,1))</f>
        <v>#REF!</v>
      </c>
      <c r="D48" t="e">
        <f>IF(_xlfn.XLOOKUP(A48,#REF!,#REF!,0,0,1)=0,"",_xlfn.XLOOKUP(A48,#REF!,#REF!,0,0,1))</f>
        <v>#REF!</v>
      </c>
      <c r="E48" t="e">
        <f>IF(_xlfn.XLOOKUP(A48,#REF!,#REF!,0,0,1)=0,"",_xlfn.XLOOKUP(A48,#REF!,#REF!,0,0,1))</f>
        <v>#REF!</v>
      </c>
      <c r="F48" t="e">
        <f>IF(_xlfn.XLOOKUP(A48,#REF!,#REF!,0,0,1)=0,"",_xlfn.XLOOKUP(A48,#REF!,#REF!,0,0,1))</f>
        <v>#REF!</v>
      </c>
      <c r="G48" t="e">
        <f>IF(_xlfn.XLOOKUP(A48,#REF!,#REF!,0,0,1)=0,"",_xlfn.XLOOKUP(A48,#REF!,#REF!,0,0,1))</f>
        <v>#REF!</v>
      </c>
      <c r="H48" t="e">
        <f>IF(_xlfn.XLOOKUP(A48,#REF!,#REF!,0,0,1)=0,"",_xlfn.XLOOKUP(A48,#REF!,#REF!,0,0,1))</f>
        <v>#REF!</v>
      </c>
      <c r="I48" t="e">
        <f>IF(_xlfn.XLOOKUP(A48,#REF!,#REF!,0,0,1)=0,"",_xlfn.XLOOKUP(A48,#REF!,#REF!,0,0,1))</f>
        <v>#REF!</v>
      </c>
      <c r="J48" t="e">
        <f>IF(_xlfn.XLOOKUP(A48,#REF!,#REF!,0,0,1)=0,"",_xlfn.XLOOKUP(A48,#REF!,#REF!,0,0,1))</f>
        <v>#REF!</v>
      </c>
    </row>
    <row r="49" spans="1:10" x14ac:dyDescent="0.3">
      <c r="A49" s="1" t="e">
        <f>#REF!</f>
        <v>#REF!</v>
      </c>
      <c r="B49" t="e">
        <f>IF(_xlfn.XLOOKUP(A49,#REF!,#REF!,0,0,1)=0,"",(_xlfn.XLOOKUP(A49,#REF!,#REF!,0,0,1)))</f>
        <v>#REF!</v>
      </c>
      <c r="C49" t="e">
        <f>IF(_xlfn.XLOOKUP(A49,#REF!,#REF!,0,0,1)=0,"",_xlfn.XLOOKUP(A49,#REF!,#REF!,0,0,1))</f>
        <v>#REF!</v>
      </c>
      <c r="D49" t="e">
        <f>IF(_xlfn.XLOOKUP(A49,#REF!,#REF!,0,0,1)=0,"",_xlfn.XLOOKUP(A49,#REF!,#REF!,0,0,1))</f>
        <v>#REF!</v>
      </c>
      <c r="E49" t="e">
        <f>IF(_xlfn.XLOOKUP(A49,#REF!,#REF!,0,0,1)=0,"",_xlfn.XLOOKUP(A49,#REF!,#REF!,0,0,1))</f>
        <v>#REF!</v>
      </c>
      <c r="F49" t="e">
        <f>IF(_xlfn.XLOOKUP(A49,#REF!,#REF!,0,0,1)=0,"",_xlfn.XLOOKUP(A49,#REF!,#REF!,0,0,1))</f>
        <v>#REF!</v>
      </c>
      <c r="G49" t="e">
        <f>IF(_xlfn.XLOOKUP(A49,#REF!,#REF!,0,0,1)=0,"",_xlfn.XLOOKUP(A49,#REF!,#REF!,0,0,1))</f>
        <v>#REF!</v>
      </c>
      <c r="H49" t="e">
        <f>IF(_xlfn.XLOOKUP(A49,#REF!,#REF!,0,0,1)=0,"",_xlfn.XLOOKUP(A49,#REF!,#REF!,0,0,1))</f>
        <v>#REF!</v>
      </c>
      <c r="I49" t="e">
        <f>IF(_xlfn.XLOOKUP(A49,#REF!,#REF!,0,0,1)=0,"",_xlfn.XLOOKUP(A49,#REF!,#REF!,0,0,1))</f>
        <v>#REF!</v>
      </c>
      <c r="J49" t="e">
        <f>IF(_xlfn.XLOOKUP(A49,#REF!,#REF!,0,0,1)=0,"",_xlfn.XLOOKUP(A49,#REF!,#REF!,0,0,1))</f>
        <v>#REF!</v>
      </c>
    </row>
    <row r="50" spans="1:10" x14ac:dyDescent="0.3">
      <c r="A50" s="1" t="e">
        <f>#REF!</f>
        <v>#REF!</v>
      </c>
      <c r="B50" t="e">
        <f>IF(_xlfn.XLOOKUP(A50,#REF!,#REF!,0,0,1)=0,"",(_xlfn.XLOOKUP(A50,#REF!,#REF!,0,0,1)))</f>
        <v>#REF!</v>
      </c>
      <c r="C50" t="e">
        <f>IF(_xlfn.XLOOKUP(A50,#REF!,#REF!,0,0,1)=0,"",_xlfn.XLOOKUP(A50,#REF!,#REF!,0,0,1))</f>
        <v>#REF!</v>
      </c>
      <c r="D50" t="e">
        <f>IF(_xlfn.XLOOKUP(A50,#REF!,#REF!,0,0,1)=0,"",_xlfn.XLOOKUP(A50,#REF!,#REF!,0,0,1))</f>
        <v>#REF!</v>
      </c>
      <c r="E50" t="e">
        <f>IF(_xlfn.XLOOKUP(A50,#REF!,#REF!,0,0,1)=0,"",_xlfn.XLOOKUP(A50,#REF!,#REF!,0,0,1))</f>
        <v>#REF!</v>
      </c>
      <c r="F50" t="e">
        <f>IF(_xlfn.XLOOKUP(A50,#REF!,#REF!,0,0,1)=0,"",_xlfn.XLOOKUP(A50,#REF!,#REF!,0,0,1))</f>
        <v>#REF!</v>
      </c>
      <c r="G50" t="e">
        <f>IF(_xlfn.XLOOKUP(A50,#REF!,#REF!,0,0,1)=0,"",_xlfn.XLOOKUP(A50,#REF!,#REF!,0,0,1))</f>
        <v>#REF!</v>
      </c>
      <c r="H50" t="e">
        <f>IF(_xlfn.XLOOKUP(A50,#REF!,#REF!,0,0,1)=0,"",_xlfn.XLOOKUP(A50,#REF!,#REF!,0,0,1))</f>
        <v>#REF!</v>
      </c>
      <c r="I50" t="e">
        <f>IF(_xlfn.XLOOKUP(A50,#REF!,#REF!,0,0,1)=0,"",_xlfn.XLOOKUP(A50,#REF!,#REF!,0,0,1))</f>
        <v>#REF!</v>
      </c>
      <c r="J50" t="e">
        <f>IF(_xlfn.XLOOKUP(A50,#REF!,#REF!,0,0,1)=0,"",_xlfn.XLOOKUP(A50,#REF!,#REF!,0,0,1))</f>
        <v>#REF!</v>
      </c>
    </row>
    <row r="51" spans="1:10" x14ac:dyDescent="0.3">
      <c r="A51" s="1" t="e">
        <f>#REF!</f>
        <v>#REF!</v>
      </c>
      <c r="B51" t="e">
        <f>IF(_xlfn.XLOOKUP(A51,#REF!,#REF!,0,0,1)=0,"",(_xlfn.XLOOKUP(A51,#REF!,#REF!,0,0,1)))</f>
        <v>#REF!</v>
      </c>
      <c r="C51" t="e">
        <f>IF(_xlfn.XLOOKUP(A51,#REF!,#REF!,0,0,1)=0,"",_xlfn.XLOOKUP(A51,#REF!,#REF!,0,0,1))</f>
        <v>#REF!</v>
      </c>
      <c r="D51" t="e">
        <f>IF(_xlfn.XLOOKUP(A51,#REF!,#REF!,0,0,1)=0,"",_xlfn.XLOOKUP(A51,#REF!,#REF!,0,0,1))</f>
        <v>#REF!</v>
      </c>
      <c r="E51" t="e">
        <f>IF(_xlfn.XLOOKUP(A51,#REF!,#REF!,0,0,1)=0,"",_xlfn.XLOOKUP(A51,#REF!,#REF!,0,0,1))</f>
        <v>#REF!</v>
      </c>
      <c r="F51" t="e">
        <f>IF(_xlfn.XLOOKUP(A51,#REF!,#REF!,0,0,1)=0,"",_xlfn.XLOOKUP(A51,#REF!,#REF!,0,0,1))</f>
        <v>#REF!</v>
      </c>
      <c r="G51" t="e">
        <f>IF(_xlfn.XLOOKUP(A51,#REF!,#REF!,0,0,1)=0,"",_xlfn.XLOOKUP(A51,#REF!,#REF!,0,0,1))</f>
        <v>#REF!</v>
      </c>
      <c r="H51" t="e">
        <f>IF(_xlfn.XLOOKUP(A51,#REF!,#REF!,0,0,1)=0,"",_xlfn.XLOOKUP(A51,#REF!,#REF!,0,0,1))</f>
        <v>#REF!</v>
      </c>
      <c r="I51" t="e">
        <f>IF(_xlfn.XLOOKUP(A51,#REF!,#REF!,0,0,1)=0,"",_xlfn.XLOOKUP(A51,#REF!,#REF!,0,0,1))</f>
        <v>#REF!</v>
      </c>
      <c r="J51" t="e">
        <f>IF(_xlfn.XLOOKUP(A51,#REF!,#REF!,0,0,1)=0,"",_xlfn.XLOOKUP(A51,#REF!,#REF!,0,0,1))</f>
        <v>#REF!</v>
      </c>
    </row>
    <row r="52" spans="1:10" x14ac:dyDescent="0.3">
      <c r="A52" s="1" t="e">
        <f>#REF!</f>
        <v>#REF!</v>
      </c>
      <c r="B52" t="e">
        <f>IF(_xlfn.XLOOKUP(A52,#REF!,#REF!,0,0,1)=0,"",(_xlfn.XLOOKUP(A52,#REF!,#REF!,0,0,1)))</f>
        <v>#REF!</v>
      </c>
      <c r="C52" t="e">
        <f>IF(_xlfn.XLOOKUP(A52,#REF!,#REF!,0,0,1)=0,"",_xlfn.XLOOKUP(A52,#REF!,#REF!,0,0,1))</f>
        <v>#REF!</v>
      </c>
      <c r="D52" t="e">
        <f>IF(_xlfn.XLOOKUP(A52,#REF!,#REF!,0,0,1)=0,"",_xlfn.XLOOKUP(A52,#REF!,#REF!,0,0,1))</f>
        <v>#REF!</v>
      </c>
      <c r="E52" t="e">
        <f>IF(_xlfn.XLOOKUP(A52,#REF!,#REF!,0,0,1)=0,"",_xlfn.XLOOKUP(A52,#REF!,#REF!,0,0,1))</f>
        <v>#REF!</v>
      </c>
      <c r="F52" t="e">
        <f>IF(_xlfn.XLOOKUP(A52,#REF!,#REF!,0,0,1)=0,"",_xlfn.XLOOKUP(A52,#REF!,#REF!,0,0,1))</f>
        <v>#REF!</v>
      </c>
      <c r="G52" t="e">
        <f>IF(_xlfn.XLOOKUP(A52,#REF!,#REF!,0,0,1)=0,"",_xlfn.XLOOKUP(A52,#REF!,#REF!,0,0,1))</f>
        <v>#REF!</v>
      </c>
      <c r="H52" t="e">
        <f>IF(_xlfn.XLOOKUP(A52,#REF!,#REF!,0,0,1)=0,"",_xlfn.XLOOKUP(A52,#REF!,#REF!,0,0,1))</f>
        <v>#REF!</v>
      </c>
      <c r="I52" t="e">
        <f>IF(_xlfn.XLOOKUP(A52,#REF!,#REF!,0,0,1)=0,"",_xlfn.XLOOKUP(A52,#REF!,#REF!,0,0,1))</f>
        <v>#REF!</v>
      </c>
      <c r="J52" t="e">
        <f>IF(_xlfn.XLOOKUP(A52,#REF!,#REF!,0,0,1)=0,"",_xlfn.XLOOKUP(A52,#REF!,#REF!,0,0,1))</f>
        <v>#REF!</v>
      </c>
    </row>
    <row r="53" spans="1:10" x14ac:dyDescent="0.3">
      <c r="A53" s="1" t="e">
        <f>#REF!</f>
        <v>#REF!</v>
      </c>
      <c r="B53" t="e">
        <f>IF(_xlfn.XLOOKUP(A53,#REF!,#REF!,0,0,1)=0,"",(_xlfn.XLOOKUP(A53,#REF!,#REF!,0,0,1)))</f>
        <v>#REF!</v>
      </c>
      <c r="C53" t="e">
        <f>IF(_xlfn.XLOOKUP(A53,#REF!,#REF!,0,0,1)=0,"",_xlfn.XLOOKUP(A53,#REF!,#REF!,0,0,1))</f>
        <v>#REF!</v>
      </c>
      <c r="D53" t="e">
        <f>IF(_xlfn.XLOOKUP(A53,#REF!,#REF!,0,0,1)=0,"",_xlfn.XLOOKUP(A53,#REF!,#REF!,0,0,1))</f>
        <v>#REF!</v>
      </c>
      <c r="E53" t="e">
        <f>IF(_xlfn.XLOOKUP(A53,#REF!,#REF!,0,0,1)=0,"",_xlfn.XLOOKUP(A53,#REF!,#REF!,0,0,1))</f>
        <v>#REF!</v>
      </c>
      <c r="F53" t="e">
        <f>IF(_xlfn.XLOOKUP(A53,#REF!,#REF!,0,0,1)=0,"",_xlfn.XLOOKUP(A53,#REF!,#REF!,0,0,1))</f>
        <v>#REF!</v>
      </c>
      <c r="G53" t="e">
        <f>IF(_xlfn.XLOOKUP(A53,#REF!,#REF!,0,0,1)=0,"",_xlfn.XLOOKUP(A53,#REF!,#REF!,0,0,1))</f>
        <v>#REF!</v>
      </c>
      <c r="H53" t="e">
        <f>IF(_xlfn.XLOOKUP(A53,#REF!,#REF!,0,0,1)=0,"",_xlfn.XLOOKUP(A53,#REF!,#REF!,0,0,1))</f>
        <v>#REF!</v>
      </c>
      <c r="I53" t="e">
        <f>IF(_xlfn.XLOOKUP(A53,#REF!,#REF!,0,0,1)=0,"",_xlfn.XLOOKUP(A53,#REF!,#REF!,0,0,1))</f>
        <v>#REF!</v>
      </c>
      <c r="J53" t="e">
        <f>IF(_xlfn.XLOOKUP(A53,#REF!,#REF!,0,0,1)=0,"",_xlfn.XLOOKUP(A53,#REF!,#REF!,0,0,1))</f>
        <v>#REF!</v>
      </c>
    </row>
    <row r="54" spans="1:10" x14ac:dyDescent="0.3">
      <c r="A54" s="1" t="e">
        <f>#REF!</f>
        <v>#REF!</v>
      </c>
      <c r="B54" t="e">
        <f>IF(_xlfn.XLOOKUP(A54,#REF!,#REF!,0,0,1)=0,"",(_xlfn.XLOOKUP(A54,#REF!,#REF!,0,0,1)))</f>
        <v>#REF!</v>
      </c>
      <c r="C54" t="e">
        <f>IF(_xlfn.XLOOKUP(A54,#REF!,#REF!,0,0,1)=0,"",_xlfn.XLOOKUP(A54,#REF!,#REF!,0,0,1))</f>
        <v>#REF!</v>
      </c>
      <c r="D54" t="e">
        <f>IF(_xlfn.XLOOKUP(A54,#REF!,#REF!,0,0,1)=0,"",_xlfn.XLOOKUP(A54,#REF!,#REF!,0,0,1))</f>
        <v>#REF!</v>
      </c>
      <c r="E54" t="e">
        <f>IF(_xlfn.XLOOKUP(A54,#REF!,#REF!,0,0,1)=0,"",_xlfn.XLOOKUP(A54,#REF!,#REF!,0,0,1))</f>
        <v>#REF!</v>
      </c>
      <c r="F54" t="e">
        <f>IF(_xlfn.XLOOKUP(A54,#REF!,#REF!,0,0,1)=0,"",_xlfn.XLOOKUP(A54,#REF!,#REF!,0,0,1))</f>
        <v>#REF!</v>
      </c>
      <c r="G54" t="e">
        <f>IF(_xlfn.XLOOKUP(A54,#REF!,#REF!,0,0,1)=0,"",_xlfn.XLOOKUP(A54,#REF!,#REF!,0,0,1))</f>
        <v>#REF!</v>
      </c>
      <c r="H54" t="e">
        <f>IF(_xlfn.XLOOKUP(A54,#REF!,#REF!,0,0,1)=0,"",_xlfn.XLOOKUP(A54,#REF!,#REF!,0,0,1))</f>
        <v>#REF!</v>
      </c>
      <c r="I54" t="e">
        <f>IF(_xlfn.XLOOKUP(A54,#REF!,#REF!,0,0,1)=0,"",_xlfn.XLOOKUP(A54,#REF!,#REF!,0,0,1))</f>
        <v>#REF!</v>
      </c>
      <c r="J54" t="e">
        <f>IF(_xlfn.XLOOKUP(A54,#REF!,#REF!,0,0,1)=0,"",_xlfn.XLOOKUP(A54,#REF!,#REF!,0,0,1))</f>
        <v>#REF!</v>
      </c>
    </row>
    <row r="55" spans="1:10" x14ac:dyDescent="0.3">
      <c r="A55" s="1" t="e">
        <f>#REF!</f>
        <v>#REF!</v>
      </c>
      <c r="B55" t="e">
        <f>IF(_xlfn.XLOOKUP(A55,#REF!,#REF!,0,0,1)=0,"",(_xlfn.XLOOKUP(A55,#REF!,#REF!,0,0,1)))</f>
        <v>#REF!</v>
      </c>
      <c r="C55" t="e">
        <f>IF(_xlfn.XLOOKUP(A55,#REF!,#REF!,0,0,1)=0,"",_xlfn.XLOOKUP(A55,#REF!,#REF!,0,0,1))</f>
        <v>#REF!</v>
      </c>
      <c r="D55" t="e">
        <f>IF(_xlfn.XLOOKUP(A55,#REF!,#REF!,0,0,1)=0,"",_xlfn.XLOOKUP(A55,#REF!,#REF!,0,0,1))</f>
        <v>#REF!</v>
      </c>
      <c r="E55" t="e">
        <f>IF(_xlfn.XLOOKUP(A55,#REF!,#REF!,0,0,1)=0,"",_xlfn.XLOOKUP(A55,#REF!,#REF!,0,0,1))</f>
        <v>#REF!</v>
      </c>
      <c r="F55" t="e">
        <f>IF(_xlfn.XLOOKUP(A55,#REF!,#REF!,0,0,1)=0,"",_xlfn.XLOOKUP(A55,#REF!,#REF!,0,0,1))</f>
        <v>#REF!</v>
      </c>
      <c r="G55" t="e">
        <f>IF(_xlfn.XLOOKUP(A55,#REF!,#REF!,0,0,1)=0,"",_xlfn.XLOOKUP(A55,#REF!,#REF!,0,0,1))</f>
        <v>#REF!</v>
      </c>
      <c r="H55" t="e">
        <f>IF(_xlfn.XLOOKUP(A55,#REF!,#REF!,0,0,1)=0,"",_xlfn.XLOOKUP(A55,#REF!,#REF!,0,0,1))</f>
        <v>#REF!</v>
      </c>
      <c r="I55" t="e">
        <f>IF(_xlfn.XLOOKUP(A55,#REF!,#REF!,0,0,1)=0,"",_xlfn.XLOOKUP(A55,#REF!,#REF!,0,0,1))</f>
        <v>#REF!</v>
      </c>
      <c r="J55" t="e">
        <f>IF(_xlfn.XLOOKUP(A55,#REF!,#REF!,0,0,1)=0,"",_xlfn.XLOOKUP(A55,#REF!,#REF!,0,0,1))</f>
        <v>#REF!</v>
      </c>
    </row>
    <row r="56" spans="1:10" x14ac:dyDescent="0.3">
      <c r="A56" s="1" t="e">
        <f>#REF!</f>
        <v>#REF!</v>
      </c>
      <c r="B56" t="e">
        <f>IF(_xlfn.XLOOKUP(A56,#REF!,#REF!,0,0,1)=0,"",(_xlfn.XLOOKUP(A56,#REF!,#REF!,0,0,1)))</f>
        <v>#REF!</v>
      </c>
      <c r="C56" t="e">
        <f>IF(_xlfn.XLOOKUP(A56,#REF!,#REF!,0,0,1)=0,"",_xlfn.XLOOKUP(A56,#REF!,#REF!,0,0,1))</f>
        <v>#REF!</v>
      </c>
      <c r="D56" t="e">
        <f>IF(_xlfn.XLOOKUP(A56,#REF!,#REF!,0,0,1)=0,"",_xlfn.XLOOKUP(A56,#REF!,#REF!,0,0,1))</f>
        <v>#REF!</v>
      </c>
      <c r="E56" t="e">
        <f>IF(_xlfn.XLOOKUP(A56,#REF!,#REF!,0,0,1)=0,"",_xlfn.XLOOKUP(A56,#REF!,#REF!,0,0,1))</f>
        <v>#REF!</v>
      </c>
      <c r="F56" t="e">
        <f>IF(_xlfn.XLOOKUP(A56,#REF!,#REF!,0,0,1)=0,"",_xlfn.XLOOKUP(A56,#REF!,#REF!,0,0,1))</f>
        <v>#REF!</v>
      </c>
      <c r="G56" t="e">
        <f>IF(_xlfn.XLOOKUP(A56,#REF!,#REF!,0,0,1)=0,"",_xlfn.XLOOKUP(A56,#REF!,#REF!,0,0,1))</f>
        <v>#REF!</v>
      </c>
      <c r="H56" t="e">
        <f>IF(_xlfn.XLOOKUP(A56,#REF!,#REF!,0,0,1)=0,"",_xlfn.XLOOKUP(A56,#REF!,#REF!,0,0,1))</f>
        <v>#REF!</v>
      </c>
      <c r="I56" t="e">
        <f>IF(_xlfn.XLOOKUP(A56,#REF!,#REF!,0,0,1)=0,"",_xlfn.XLOOKUP(A56,#REF!,#REF!,0,0,1))</f>
        <v>#REF!</v>
      </c>
      <c r="J56" t="e">
        <f>IF(_xlfn.XLOOKUP(A56,#REF!,#REF!,0,0,1)=0,"",_xlfn.XLOOKUP(A56,#REF!,#REF!,0,0,1))</f>
        <v>#REF!</v>
      </c>
    </row>
    <row r="57" spans="1:10" x14ac:dyDescent="0.3">
      <c r="A57" s="1" t="e">
        <f>#REF!</f>
        <v>#REF!</v>
      </c>
      <c r="B57" t="e">
        <f>IF(_xlfn.XLOOKUP(A57,#REF!,#REF!,0,0,1)=0,"",(_xlfn.XLOOKUP(A57,#REF!,#REF!,0,0,1)))</f>
        <v>#REF!</v>
      </c>
      <c r="C57" t="e">
        <f>IF(_xlfn.XLOOKUP(A57,#REF!,#REF!,0,0,1)=0,"",_xlfn.XLOOKUP(A57,#REF!,#REF!,0,0,1))</f>
        <v>#REF!</v>
      </c>
      <c r="D57" t="e">
        <f>IF(_xlfn.XLOOKUP(A57,#REF!,#REF!,0,0,1)=0,"",_xlfn.XLOOKUP(A57,#REF!,#REF!,0,0,1))</f>
        <v>#REF!</v>
      </c>
      <c r="E57" t="e">
        <f>IF(_xlfn.XLOOKUP(A57,#REF!,#REF!,0,0,1)=0,"",_xlfn.XLOOKUP(A57,#REF!,#REF!,0,0,1))</f>
        <v>#REF!</v>
      </c>
      <c r="F57" t="e">
        <f>IF(_xlfn.XLOOKUP(A57,#REF!,#REF!,0,0,1)=0,"",_xlfn.XLOOKUP(A57,#REF!,#REF!,0,0,1))</f>
        <v>#REF!</v>
      </c>
      <c r="G57" t="e">
        <f>IF(_xlfn.XLOOKUP(A57,#REF!,#REF!,0,0,1)=0,"",_xlfn.XLOOKUP(A57,#REF!,#REF!,0,0,1))</f>
        <v>#REF!</v>
      </c>
      <c r="H57" t="e">
        <f>IF(_xlfn.XLOOKUP(A57,#REF!,#REF!,0,0,1)=0,"",_xlfn.XLOOKUP(A57,#REF!,#REF!,0,0,1))</f>
        <v>#REF!</v>
      </c>
      <c r="I57" t="e">
        <f>IF(_xlfn.XLOOKUP(A57,#REF!,#REF!,0,0,1)=0,"",_xlfn.XLOOKUP(A57,#REF!,#REF!,0,0,1))</f>
        <v>#REF!</v>
      </c>
      <c r="J57" t="e">
        <f>IF(_xlfn.XLOOKUP(A57,#REF!,#REF!,0,0,1)=0,"",_xlfn.XLOOKUP(A57,#REF!,#REF!,0,0,1))</f>
        <v>#REF!</v>
      </c>
    </row>
    <row r="58" spans="1:10" x14ac:dyDescent="0.3">
      <c r="A58" s="1" t="e">
        <f>#REF!</f>
        <v>#REF!</v>
      </c>
      <c r="B58" t="e">
        <f>IF(_xlfn.XLOOKUP(A58,#REF!,#REF!,0,0,1)=0,"",(_xlfn.XLOOKUP(A58,#REF!,#REF!,0,0,1)))</f>
        <v>#REF!</v>
      </c>
      <c r="C58" t="e">
        <f>IF(_xlfn.XLOOKUP(A58,#REF!,#REF!,0,0,1)=0,"",_xlfn.XLOOKUP(A58,#REF!,#REF!,0,0,1))</f>
        <v>#REF!</v>
      </c>
      <c r="D58" t="e">
        <f>IF(_xlfn.XLOOKUP(A58,#REF!,#REF!,0,0,1)=0,"",_xlfn.XLOOKUP(A58,#REF!,#REF!,0,0,1))</f>
        <v>#REF!</v>
      </c>
      <c r="E58" t="e">
        <f>IF(_xlfn.XLOOKUP(A58,#REF!,#REF!,0,0,1)=0,"",_xlfn.XLOOKUP(A58,#REF!,#REF!,0,0,1))</f>
        <v>#REF!</v>
      </c>
      <c r="F58" t="e">
        <f>IF(_xlfn.XLOOKUP(A58,#REF!,#REF!,0,0,1)=0,"",_xlfn.XLOOKUP(A58,#REF!,#REF!,0,0,1))</f>
        <v>#REF!</v>
      </c>
      <c r="G58" t="e">
        <f>IF(_xlfn.XLOOKUP(A58,#REF!,#REF!,0,0,1)=0,"",_xlfn.XLOOKUP(A58,#REF!,#REF!,0,0,1))</f>
        <v>#REF!</v>
      </c>
      <c r="H58" t="e">
        <f>IF(_xlfn.XLOOKUP(A58,#REF!,#REF!,0,0,1)=0,"",_xlfn.XLOOKUP(A58,#REF!,#REF!,0,0,1))</f>
        <v>#REF!</v>
      </c>
      <c r="I58" t="e">
        <f>IF(_xlfn.XLOOKUP(A58,#REF!,#REF!,0,0,1)=0,"",_xlfn.XLOOKUP(A58,#REF!,#REF!,0,0,1))</f>
        <v>#REF!</v>
      </c>
      <c r="J58" t="e">
        <f>IF(_xlfn.XLOOKUP(A58,#REF!,#REF!,0,0,1)=0,"",_xlfn.XLOOKUP(A58,#REF!,#REF!,0,0,1))</f>
        <v>#REF!</v>
      </c>
    </row>
    <row r="59" spans="1:10" x14ac:dyDescent="0.3">
      <c r="A59" s="1" t="e">
        <f>#REF!</f>
        <v>#REF!</v>
      </c>
      <c r="B59" t="e">
        <f>IF(_xlfn.XLOOKUP(A59,#REF!,#REF!,0,0,1)=0,"",(_xlfn.XLOOKUP(A59,#REF!,#REF!,0,0,1)))</f>
        <v>#REF!</v>
      </c>
      <c r="C59" t="e">
        <f>IF(_xlfn.XLOOKUP(A59,#REF!,#REF!,0,0,1)=0,"",_xlfn.XLOOKUP(A59,#REF!,#REF!,0,0,1))</f>
        <v>#REF!</v>
      </c>
      <c r="D59" t="e">
        <f>IF(_xlfn.XLOOKUP(A59,#REF!,#REF!,0,0,1)=0,"",_xlfn.XLOOKUP(A59,#REF!,#REF!,0,0,1))</f>
        <v>#REF!</v>
      </c>
      <c r="E59" t="e">
        <f>IF(_xlfn.XLOOKUP(A59,#REF!,#REF!,0,0,1)=0,"",_xlfn.XLOOKUP(A59,#REF!,#REF!,0,0,1))</f>
        <v>#REF!</v>
      </c>
      <c r="F59" t="e">
        <f>IF(_xlfn.XLOOKUP(A59,#REF!,#REF!,0,0,1)=0,"",_xlfn.XLOOKUP(A59,#REF!,#REF!,0,0,1))</f>
        <v>#REF!</v>
      </c>
      <c r="G59" t="e">
        <f>IF(_xlfn.XLOOKUP(A59,#REF!,#REF!,0,0,1)=0,"",_xlfn.XLOOKUP(A59,#REF!,#REF!,0,0,1))</f>
        <v>#REF!</v>
      </c>
      <c r="H59" t="e">
        <f>IF(_xlfn.XLOOKUP(A59,#REF!,#REF!,0,0,1)=0,"",_xlfn.XLOOKUP(A59,#REF!,#REF!,0,0,1))</f>
        <v>#REF!</v>
      </c>
      <c r="I59" t="e">
        <f>IF(_xlfn.XLOOKUP(A59,#REF!,#REF!,0,0,1)=0,"",_xlfn.XLOOKUP(A59,#REF!,#REF!,0,0,1))</f>
        <v>#REF!</v>
      </c>
      <c r="J59" t="e">
        <f>IF(_xlfn.XLOOKUP(A59,#REF!,#REF!,0,0,1)=0,"",_xlfn.XLOOKUP(A59,#REF!,#REF!,0,0,1))</f>
        <v>#REF!</v>
      </c>
    </row>
    <row r="60" spans="1:10" x14ac:dyDescent="0.3">
      <c r="A60" s="1" t="e">
        <f>#REF!</f>
        <v>#REF!</v>
      </c>
      <c r="B60" t="e">
        <f>IF(_xlfn.XLOOKUP(A60,#REF!,#REF!,0,0,1)=0,"",(_xlfn.XLOOKUP(A60,#REF!,#REF!,0,0,1)))</f>
        <v>#REF!</v>
      </c>
      <c r="C60" t="e">
        <f>IF(_xlfn.XLOOKUP(A60,#REF!,#REF!,0,0,1)=0,"",_xlfn.XLOOKUP(A60,#REF!,#REF!,0,0,1))</f>
        <v>#REF!</v>
      </c>
      <c r="D60" t="e">
        <f>IF(_xlfn.XLOOKUP(A60,#REF!,#REF!,0,0,1)=0,"",_xlfn.XLOOKUP(A60,#REF!,#REF!,0,0,1))</f>
        <v>#REF!</v>
      </c>
      <c r="E60" t="e">
        <f>IF(_xlfn.XLOOKUP(A60,#REF!,#REF!,0,0,1)=0,"",_xlfn.XLOOKUP(A60,#REF!,#REF!,0,0,1))</f>
        <v>#REF!</v>
      </c>
      <c r="F60" t="e">
        <f>IF(_xlfn.XLOOKUP(A60,#REF!,#REF!,0,0,1)=0,"",_xlfn.XLOOKUP(A60,#REF!,#REF!,0,0,1))</f>
        <v>#REF!</v>
      </c>
      <c r="G60" t="e">
        <f>IF(_xlfn.XLOOKUP(A60,#REF!,#REF!,0,0,1)=0,"",_xlfn.XLOOKUP(A60,#REF!,#REF!,0,0,1))</f>
        <v>#REF!</v>
      </c>
      <c r="H60" t="e">
        <f>IF(_xlfn.XLOOKUP(A60,#REF!,#REF!,0,0,1)=0,"",_xlfn.XLOOKUP(A60,#REF!,#REF!,0,0,1))</f>
        <v>#REF!</v>
      </c>
      <c r="I60" t="e">
        <f>IF(_xlfn.XLOOKUP(A60,#REF!,#REF!,0,0,1)=0,"",_xlfn.XLOOKUP(A60,#REF!,#REF!,0,0,1))</f>
        <v>#REF!</v>
      </c>
      <c r="J60" t="e">
        <f>IF(_xlfn.XLOOKUP(A60,#REF!,#REF!,0,0,1)=0,"",_xlfn.XLOOKUP(A60,#REF!,#REF!,0,0,1))</f>
        <v>#REF!</v>
      </c>
    </row>
    <row r="61" spans="1:10" x14ac:dyDescent="0.3">
      <c r="A61" s="1" t="e">
        <f>#REF!</f>
        <v>#REF!</v>
      </c>
      <c r="B61" t="e">
        <f>IF(_xlfn.XLOOKUP(A61,#REF!,#REF!,0,0,1)=0,"",(_xlfn.XLOOKUP(A61,#REF!,#REF!,0,0,1)))</f>
        <v>#REF!</v>
      </c>
      <c r="C61" t="e">
        <f>IF(_xlfn.XLOOKUP(A61,#REF!,#REF!,0,0,1)=0,"",_xlfn.XLOOKUP(A61,#REF!,#REF!,0,0,1))</f>
        <v>#REF!</v>
      </c>
      <c r="D61" t="e">
        <f>IF(_xlfn.XLOOKUP(A61,#REF!,#REF!,0,0,1)=0,"",_xlfn.XLOOKUP(A61,#REF!,#REF!,0,0,1))</f>
        <v>#REF!</v>
      </c>
      <c r="E61" t="e">
        <f>IF(_xlfn.XLOOKUP(A61,#REF!,#REF!,0,0,1)=0,"",_xlfn.XLOOKUP(A61,#REF!,#REF!,0,0,1))</f>
        <v>#REF!</v>
      </c>
      <c r="F61" t="e">
        <f>IF(_xlfn.XLOOKUP(A61,#REF!,#REF!,0,0,1)=0,"",_xlfn.XLOOKUP(A61,#REF!,#REF!,0,0,1))</f>
        <v>#REF!</v>
      </c>
      <c r="G61" t="e">
        <f>IF(_xlfn.XLOOKUP(A61,#REF!,#REF!,0,0,1)=0,"",_xlfn.XLOOKUP(A61,#REF!,#REF!,0,0,1))</f>
        <v>#REF!</v>
      </c>
      <c r="H61" t="e">
        <f>IF(_xlfn.XLOOKUP(A61,#REF!,#REF!,0,0,1)=0,"",_xlfn.XLOOKUP(A61,#REF!,#REF!,0,0,1))</f>
        <v>#REF!</v>
      </c>
      <c r="I61" t="e">
        <f>IF(_xlfn.XLOOKUP(A61,#REF!,#REF!,0,0,1)=0,"",_xlfn.XLOOKUP(A61,#REF!,#REF!,0,0,1))</f>
        <v>#REF!</v>
      </c>
      <c r="J61" t="e">
        <f>IF(_xlfn.XLOOKUP(A61,#REF!,#REF!,0,0,1)=0,"",_xlfn.XLOOKUP(A61,#REF!,#REF!,0,0,1))</f>
        <v>#REF!</v>
      </c>
    </row>
    <row r="62" spans="1:10" x14ac:dyDescent="0.3">
      <c r="A62" s="1" t="e">
        <f>#REF!</f>
        <v>#REF!</v>
      </c>
      <c r="B62" t="e">
        <f>IF(_xlfn.XLOOKUP(A62,#REF!,#REF!,0,0,1)=0,"",(_xlfn.XLOOKUP(A62,#REF!,#REF!,0,0,1)))</f>
        <v>#REF!</v>
      </c>
      <c r="C62" t="e">
        <f>IF(_xlfn.XLOOKUP(A62,#REF!,#REF!,0,0,1)=0,"",_xlfn.XLOOKUP(A62,#REF!,#REF!,0,0,1))</f>
        <v>#REF!</v>
      </c>
      <c r="D62" t="e">
        <f>IF(_xlfn.XLOOKUP(A62,#REF!,#REF!,0,0,1)=0,"",_xlfn.XLOOKUP(A62,#REF!,#REF!,0,0,1))</f>
        <v>#REF!</v>
      </c>
      <c r="E62" t="e">
        <f>IF(_xlfn.XLOOKUP(A62,#REF!,#REF!,0,0,1)=0,"",_xlfn.XLOOKUP(A62,#REF!,#REF!,0,0,1))</f>
        <v>#REF!</v>
      </c>
      <c r="F62" t="e">
        <f>IF(_xlfn.XLOOKUP(A62,#REF!,#REF!,0,0,1)=0,"",_xlfn.XLOOKUP(A62,#REF!,#REF!,0,0,1))</f>
        <v>#REF!</v>
      </c>
      <c r="G62" t="e">
        <f>IF(_xlfn.XLOOKUP(A62,#REF!,#REF!,0,0,1)=0,"",_xlfn.XLOOKUP(A62,#REF!,#REF!,0,0,1))</f>
        <v>#REF!</v>
      </c>
      <c r="H62" t="e">
        <f>IF(_xlfn.XLOOKUP(A62,#REF!,#REF!,0,0,1)=0,"",_xlfn.XLOOKUP(A62,#REF!,#REF!,0,0,1))</f>
        <v>#REF!</v>
      </c>
      <c r="I62" t="e">
        <f>IF(_xlfn.XLOOKUP(A62,#REF!,#REF!,0,0,1)=0,"",_xlfn.XLOOKUP(A62,#REF!,#REF!,0,0,1))</f>
        <v>#REF!</v>
      </c>
      <c r="J62" t="e">
        <f>IF(_xlfn.XLOOKUP(A62,#REF!,#REF!,0,0,1)=0,"",_xlfn.XLOOKUP(A62,#REF!,#REF!,0,0,1))</f>
        <v>#REF!</v>
      </c>
    </row>
    <row r="63" spans="1:10" x14ac:dyDescent="0.3">
      <c r="A63" s="1" t="e">
        <f>#REF!</f>
        <v>#REF!</v>
      </c>
      <c r="B63" t="e">
        <f>IF(_xlfn.XLOOKUP(A63,#REF!,#REF!,0,0,1)=0,"",(_xlfn.XLOOKUP(A63,#REF!,#REF!,0,0,1)))</f>
        <v>#REF!</v>
      </c>
      <c r="C63" t="e">
        <f>IF(_xlfn.XLOOKUP(A63,#REF!,#REF!,0,0,1)=0,"",_xlfn.XLOOKUP(A63,#REF!,#REF!,0,0,1))</f>
        <v>#REF!</v>
      </c>
      <c r="D63" t="e">
        <f>IF(_xlfn.XLOOKUP(A63,#REF!,#REF!,0,0,1)=0,"",_xlfn.XLOOKUP(A63,#REF!,#REF!,0,0,1))</f>
        <v>#REF!</v>
      </c>
      <c r="E63" t="e">
        <f>IF(_xlfn.XLOOKUP(A63,#REF!,#REF!,0,0,1)=0,"",_xlfn.XLOOKUP(A63,#REF!,#REF!,0,0,1))</f>
        <v>#REF!</v>
      </c>
      <c r="F63" t="e">
        <f>IF(_xlfn.XLOOKUP(A63,#REF!,#REF!,0,0,1)=0,"",_xlfn.XLOOKUP(A63,#REF!,#REF!,0,0,1))</f>
        <v>#REF!</v>
      </c>
      <c r="G63" t="e">
        <f>IF(_xlfn.XLOOKUP(A63,#REF!,#REF!,0,0,1)=0,"",_xlfn.XLOOKUP(A63,#REF!,#REF!,0,0,1))</f>
        <v>#REF!</v>
      </c>
      <c r="H63" t="e">
        <f>IF(_xlfn.XLOOKUP(A63,#REF!,#REF!,0,0,1)=0,"",_xlfn.XLOOKUP(A63,#REF!,#REF!,0,0,1))</f>
        <v>#REF!</v>
      </c>
      <c r="I63" t="e">
        <f>IF(_xlfn.XLOOKUP(A63,#REF!,#REF!,0,0,1)=0,"",_xlfn.XLOOKUP(A63,#REF!,#REF!,0,0,1))</f>
        <v>#REF!</v>
      </c>
      <c r="J63" t="e">
        <f>IF(_xlfn.XLOOKUP(A63,#REF!,#REF!,0,0,1)=0,"",_xlfn.XLOOKUP(A63,#REF!,#REF!,0,0,1))</f>
        <v>#REF!</v>
      </c>
    </row>
    <row r="64" spans="1:10" x14ac:dyDescent="0.3">
      <c r="A64" s="1" t="e">
        <f>#REF!</f>
        <v>#REF!</v>
      </c>
      <c r="B64" t="e">
        <f>IF(_xlfn.XLOOKUP(A64,#REF!,#REF!,0,0,1)=0,"",(_xlfn.XLOOKUP(A64,#REF!,#REF!,0,0,1)))</f>
        <v>#REF!</v>
      </c>
      <c r="C64" t="e">
        <f>IF(_xlfn.XLOOKUP(A64,#REF!,#REF!,0,0,1)=0,"",_xlfn.XLOOKUP(A64,#REF!,#REF!,0,0,1))</f>
        <v>#REF!</v>
      </c>
      <c r="D64" t="e">
        <f>IF(_xlfn.XLOOKUP(A64,#REF!,#REF!,0,0,1)=0,"",_xlfn.XLOOKUP(A64,#REF!,#REF!,0,0,1))</f>
        <v>#REF!</v>
      </c>
      <c r="E64" t="e">
        <f>IF(_xlfn.XLOOKUP(A64,#REF!,#REF!,0,0,1)=0,"",_xlfn.XLOOKUP(A64,#REF!,#REF!,0,0,1))</f>
        <v>#REF!</v>
      </c>
      <c r="F64" t="e">
        <f>IF(_xlfn.XLOOKUP(A64,#REF!,#REF!,0,0,1)=0,"",_xlfn.XLOOKUP(A64,#REF!,#REF!,0,0,1))</f>
        <v>#REF!</v>
      </c>
      <c r="G64" t="e">
        <f>IF(_xlfn.XLOOKUP(A64,#REF!,#REF!,0,0,1)=0,"",_xlfn.XLOOKUP(A64,#REF!,#REF!,0,0,1))</f>
        <v>#REF!</v>
      </c>
      <c r="H64" t="e">
        <f>IF(_xlfn.XLOOKUP(A64,#REF!,#REF!,0,0,1)=0,"",_xlfn.XLOOKUP(A64,#REF!,#REF!,0,0,1))</f>
        <v>#REF!</v>
      </c>
      <c r="I64" t="e">
        <f>IF(_xlfn.XLOOKUP(A64,#REF!,#REF!,0,0,1)=0,"",_xlfn.XLOOKUP(A64,#REF!,#REF!,0,0,1))</f>
        <v>#REF!</v>
      </c>
      <c r="J64" t="e">
        <f>IF(_xlfn.XLOOKUP(A64,#REF!,#REF!,0,0,1)=0,"",_xlfn.XLOOKUP(A64,#REF!,#REF!,0,0,1))</f>
        <v>#REF!</v>
      </c>
    </row>
    <row r="65" spans="1:10" x14ac:dyDescent="0.3">
      <c r="A65" s="1" t="e">
        <f>#REF!</f>
        <v>#REF!</v>
      </c>
      <c r="B65" t="e">
        <f>IF(_xlfn.XLOOKUP(A65,#REF!,#REF!,0,0,1)=0,"",(_xlfn.XLOOKUP(A65,#REF!,#REF!,0,0,1)))</f>
        <v>#REF!</v>
      </c>
      <c r="C65" t="e">
        <f>IF(_xlfn.XLOOKUP(A65,#REF!,#REF!,0,0,1)=0,"",_xlfn.XLOOKUP(A65,#REF!,#REF!,0,0,1))</f>
        <v>#REF!</v>
      </c>
      <c r="D65" t="e">
        <f>IF(_xlfn.XLOOKUP(A65,#REF!,#REF!,0,0,1)=0,"",_xlfn.XLOOKUP(A65,#REF!,#REF!,0,0,1))</f>
        <v>#REF!</v>
      </c>
      <c r="E65" t="e">
        <f>IF(_xlfn.XLOOKUP(A65,#REF!,#REF!,0,0,1)=0,"",_xlfn.XLOOKUP(A65,#REF!,#REF!,0,0,1))</f>
        <v>#REF!</v>
      </c>
      <c r="F65" t="e">
        <f>IF(_xlfn.XLOOKUP(A65,#REF!,#REF!,0,0,1)=0,"",_xlfn.XLOOKUP(A65,#REF!,#REF!,0,0,1))</f>
        <v>#REF!</v>
      </c>
      <c r="G65" t="e">
        <f>IF(_xlfn.XLOOKUP(A65,#REF!,#REF!,0,0,1)=0,"",_xlfn.XLOOKUP(A65,#REF!,#REF!,0,0,1))</f>
        <v>#REF!</v>
      </c>
      <c r="H65" t="e">
        <f>IF(_xlfn.XLOOKUP(A65,#REF!,#REF!,0,0,1)=0,"",_xlfn.XLOOKUP(A65,#REF!,#REF!,0,0,1))</f>
        <v>#REF!</v>
      </c>
      <c r="I65" t="e">
        <f>IF(_xlfn.XLOOKUP(A65,#REF!,#REF!,0,0,1)=0,"",_xlfn.XLOOKUP(A65,#REF!,#REF!,0,0,1))</f>
        <v>#REF!</v>
      </c>
      <c r="J65" t="e">
        <f>IF(_xlfn.XLOOKUP(A65,#REF!,#REF!,0,0,1)=0,"",_xlfn.XLOOKUP(A65,#REF!,#REF!,0,0,1))</f>
        <v>#REF!</v>
      </c>
    </row>
    <row r="66" spans="1:10" x14ac:dyDescent="0.3">
      <c r="A66" s="1" t="e">
        <f>#REF!</f>
        <v>#REF!</v>
      </c>
      <c r="B66" t="e">
        <f>IF(_xlfn.XLOOKUP(A66,#REF!,#REF!,0,0,1)=0,"",(_xlfn.XLOOKUP(A66,#REF!,#REF!,0,0,1)))</f>
        <v>#REF!</v>
      </c>
      <c r="C66" t="e">
        <f>IF(_xlfn.XLOOKUP(A66,#REF!,#REF!,0,0,1)=0,"",_xlfn.XLOOKUP(A66,#REF!,#REF!,0,0,1))</f>
        <v>#REF!</v>
      </c>
      <c r="D66" t="e">
        <f>IF(_xlfn.XLOOKUP(A66,#REF!,#REF!,0,0,1)=0,"",_xlfn.XLOOKUP(A66,#REF!,#REF!,0,0,1))</f>
        <v>#REF!</v>
      </c>
      <c r="E66" t="e">
        <f>IF(_xlfn.XLOOKUP(A66,#REF!,#REF!,0,0,1)=0,"",_xlfn.XLOOKUP(A66,#REF!,#REF!,0,0,1))</f>
        <v>#REF!</v>
      </c>
      <c r="F66" t="e">
        <f>IF(_xlfn.XLOOKUP(A66,#REF!,#REF!,0,0,1)=0,"",_xlfn.XLOOKUP(A66,#REF!,#REF!,0,0,1))</f>
        <v>#REF!</v>
      </c>
      <c r="G66" t="e">
        <f>IF(_xlfn.XLOOKUP(A66,#REF!,#REF!,0,0,1)=0,"",_xlfn.XLOOKUP(A66,#REF!,#REF!,0,0,1))</f>
        <v>#REF!</v>
      </c>
      <c r="H66" t="e">
        <f>IF(_xlfn.XLOOKUP(A66,#REF!,#REF!,0,0,1)=0,"",_xlfn.XLOOKUP(A66,#REF!,#REF!,0,0,1))</f>
        <v>#REF!</v>
      </c>
      <c r="I66" t="e">
        <f>IF(_xlfn.XLOOKUP(A66,#REF!,#REF!,0,0,1)=0,"",_xlfn.XLOOKUP(A66,#REF!,#REF!,0,0,1))</f>
        <v>#REF!</v>
      </c>
      <c r="J66" t="e">
        <f>IF(_xlfn.XLOOKUP(A66,#REF!,#REF!,0,0,1)=0,"",_xlfn.XLOOKUP(A66,#REF!,#REF!,0,0,1))</f>
        <v>#REF!</v>
      </c>
    </row>
    <row r="67" spans="1:10" x14ac:dyDescent="0.3">
      <c r="A67" s="1" t="e">
        <f>#REF!</f>
        <v>#REF!</v>
      </c>
      <c r="B67" t="e">
        <f>IF(_xlfn.XLOOKUP(A67,#REF!,#REF!,0,0,1)=0,"",(_xlfn.XLOOKUP(A67,#REF!,#REF!,0,0,1)))</f>
        <v>#REF!</v>
      </c>
      <c r="C67" t="e">
        <f>IF(_xlfn.XLOOKUP(A67,#REF!,#REF!,0,0,1)=0,"",_xlfn.XLOOKUP(A67,#REF!,#REF!,0,0,1))</f>
        <v>#REF!</v>
      </c>
      <c r="D67" t="e">
        <f>IF(_xlfn.XLOOKUP(A67,#REF!,#REF!,0,0,1)=0,"",_xlfn.XLOOKUP(A67,#REF!,#REF!,0,0,1))</f>
        <v>#REF!</v>
      </c>
      <c r="E67" t="e">
        <f>IF(_xlfn.XLOOKUP(A67,#REF!,#REF!,0,0,1)=0,"",_xlfn.XLOOKUP(A67,#REF!,#REF!,0,0,1))</f>
        <v>#REF!</v>
      </c>
      <c r="F67" t="e">
        <f>IF(_xlfn.XLOOKUP(A67,#REF!,#REF!,0,0,1)=0,"",_xlfn.XLOOKUP(A67,#REF!,#REF!,0,0,1))</f>
        <v>#REF!</v>
      </c>
      <c r="G67" t="e">
        <f>IF(_xlfn.XLOOKUP(A67,#REF!,#REF!,0,0,1)=0,"",_xlfn.XLOOKUP(A67,#REF!,#REF!,0,0,1))</f>
        <v>#REF!</v>
      </c>
      <c r="H67" t="e">
        <f>IF(_xlfn.XLOOKUP(A67,#REF!,#REF!,0,0,1)=0,"",_xlfn.XLOOKUP(A67,#REF!,#REF!,0,0,1))</f>
        <v>#REF!</v>
      </c>
      <c r="I67" t="e">
        <f>IF(_xlfn.XLOOKUP(A67,#REF!,#REF!,0,0,1)=0,"",_xlfn.XLOOKUP(A67,#REF!,#REF!,0,0,1))</f>
        <v>#REF!</v>
      </c>
      <c r="J67" t="e">
        <f>IF(_xlfn.XLOOKUP(A67,#REF!,#REF!,0,0,1)=0,"",_xlfn.XLOOKUP(A67,#REF!,#REF!,0,0,1))</f>
        <v>#REF!</v>
      </c>
    </row>
    <row r="68" spans="1:10" x14ac:dyDescent="0.3">
      <c r="A68" s="1" t="e">
        <f>#REF!</f>
        <v>#REF!</v>
      </c>
      <c r="B68" t="e">
        <f>IF(_xlfn.XLOOKUP(A68,#REF!,#REF!,0,0,1)=0,"",(_xlfn.XLOOKUP(A68,#REF!,#REF!,0,0,1)))</f>
        <v>#REF!</v>
      </c>
      <c r="C68" t="e">
        <f>IF(_xlfn.XLOOKUP(A68,#REF!,#REF!,0,0,1)=0,"",_xlfn.XLOOKUP(A68,#REF!,#REF!,0,0,1))</f>
        <v>#REF!</v>
      </c>
      <c r="D68" t="e">
        <f>IF(_xlfn.XLOOKUP(A68,#REF!,#REF!,0,0,1)=0,"",_xlfn.XLOOKUP(A68,#REF!,#REF!,0,0,1))</f>
        <v>#REF!</v>
      </c>
      <c r="E68" t="e">
        <f>IF(_xlfn.XLOOKUP(A68,#REF!,#REF!,0,0,1)=0,"",_xlfn.XLOOKUP(A68,#REF!,#REF!,0,0,1))</f>
        <v>#REF!</v>
      </c>
      <c r="F68" t="e">
        <f>IF(_xlfn.XLOOKUP(A68,#REF!,#REF!,0,0,1)=0,"",_xlfn.XLOOKUP(A68,#REF!,#REF!,0,0,1))</f>
        <v>#REF!</v>
      </c>
      <c r="G68" t="e">
        <f>IF(_xlfn.XLOOKUP(A68,#REF!,#REF!,0,0,1)=0,"",_xlfn.XLOOKUP(A68,#REF!,#REF!,0,0,1))</f>
        <v>#REF!</v>
      </c>
      <c r="H68" t="e">
        <f>IF(_xlfn.XLOOKUP(A68,#REF!,#REF!,0,0,1)=0,"",_xlfn.XLOOKUP(A68,#REF!,#REF!,0,0,1))</f>
        <v>#REF!</v>
      </c>
      <c r="I68" t="e">
        <f>IF(_xlfn.XLOOKUP(A68,#REF!,#REF!,0,0,1)=0,"",_xlfn.XLOOKUP(A68,#REF!,#REF!,0,0,1))</f>
        <v>#REF!</v>
      </c>
      <c r="J68" t="e">
        <f>IF(_xlfn.XLOOKUP(A68,#REF!,#REF!,0,0,1)=0,"",_xlfn.XLOOKUP(A68,#REF!,#REF!,0,0,1))</f>
        <v>#REF!</v>
      </c>
    </row>
    <row r="69" spans="1:10" x14ac:dyDescent="0.3">
      <c r="A69" s="1" t="e">
        <f>#REF!</f>
        <v>#REF!</v>
      </c>
      <c r="B69" t="e">
        <f>IF(_xlfn.XLOOKUP(A69,#REF!,#REF!,0,0,1)=0,"",(_xlfn.XLOOKUP(A69,#REF!,#REF!,0,0,1)))</f>
        <v>#REF!</v>
      </c>
      <c r="C69" t="e">
        <f>IF(_xlfn.XLOOKUP(A69,#REF!,#REF!,0,0,1)=0,"",_xlfn.XLOOKUP(A69,#REF!,#REF!,0,0,1))</f>
        <v>#REF!</v>
      </c>
      <c r="D69" t="e">
        <f>IF(_xlfn.XLOOKUP(A69,#REF!,#REF!,0,0,1)=0,"",_xlfn.XLOOKUP(A69,#REF!,#REF!,0,0,1))</f>
        <v>#REF!</v>
      </c>
      <c r="E69" t="e">
        <f>IF(_xlfn.XLOOKUP(A69,#REF!,#REF!,0,0,1)=0,"",_xlfn.XLOOKUP(A69,#REF!,#REF!,0,0,1))</f>
        <v>#REF!</v>
      </c>
      <c r="F69" t="e">
        <f>IF(_xlfn.XLOOKUP(A69,#REF!,#REF!,0,0,1)=0,"",_xlfn.XLOOKUP(A69,#REF!,#REF!,0,0,1))</f>
        <v>#REF!</v>
      </c>
      <c r="G69" t="e">
        <f>IF(_xlfn.XLOOKUP(A69,#REF!,#REF!,0,0,1)=0,"",_xlfn.XLOOKUP(A69,#REF!,#REF!,0,0,1))</f>
        <v>#REF!</v>
      </c>
      <c r="H69" t="e">
        <f>IF(_xlfn.XLOOKUP(A69,#REF!,#REF!,0,0,1)=0,"",_xlfn.XLOOKUP(A69,#REF!,#REF!,0,0,1))</f>
        <v>#REF!</v>
      </c>
      <c r="I69" t="e">
        <f>IF(_xlfn.XLOOKUP(A69,#REF!,#REF!,0,0,1)=0,"",_xlfn.XLOOKUP(A69,#REF!,#REF!,0,0,1))</f>
        <v>#REF!</v>
      </c>
      <c r="J69" t="e">
        <f>IF(_xlfn.XLOOKUP(A69,#REF!,#REF!,0,0,1)=0,"",_xlfn.XLOOKUP(A69,#REF!,#REF!,0,0,1))</f>
        <v>#REF!</v>
      </c>
    </row>
    <row r="70" spans="1:10" x14ac:dyDescent="0.3">
      <c r="A70" s="1" t="e">
        <f>#REF!</f>
        <v>#REF!</v>
      </c>
      <c r="B70" t="e">
        <f>IF(_xlfn.XLOOKUP(A70,#REF!,#REF!,0,0,1)=0,"",(_xlfn.XLOOKUP(A70,#REF!,#REF!,0,0,1)))</f>
        <v>#REF!</v>
      </c>
      <c r="C70" t="e">
        <f>IF(_xlfn.XLOOKUP(A70,#REF!,#REF!,0,0,1)=0,"",_xlfn.XLOOKUP(A70,#REF!,#REF!,0,0,1))</f>
        <v>#REF!</v>
      </c>
      <c r="D70" t="e">
        <f>IF(_xlfn.XLOOKUP(A70,#REF!,#REF!,0,0,1)=0,"",_xlfn.XLOOKUP(A70,#REF!,#REF!,0,0,1))</f>
        <v>#REF!</v>
      </c>
      <c r="E70" t="e">
        <f>IF(_xlfn.XLOOKUP(A70,#REF!,#REF!,0,0,1)=0,"",_xlfn.XLOOKUP(A70,#REF!,#REF!,0,0,1))</f>
        <v>#REF!</v>
      </c>
      <c r="F70" t="e">
        <f>IF(_xlfn.XLOOKUP(A70,#REF!,#REF!,0,0,1)=0,"",_xlfn.XLOOKUP(A70,#REF!,#REF!,0,0,1))</f>
        <v>#REF!</v>
      </c>
      <c r="G70" t="e">
        <f>IF(_xlfn.XLOOKUP(A70,#REF!,#REF!,0,0,1)=0,"",_xlfn.XLOOKUP(A70,#REF!,#REF!,0,0,1))</f>
        <v>#REF!</v>
      </c>
      <c r="H70" t="e">
        <f>IF(_xlfn.XLOOKUP(A70,#REF!,#REF!,0,0,1)=0,"",_xlfn.XLOOKUP(A70,#REF!,#REF!,0,0,1))</f>
        <v>#REF!</v>
      </c>
      <c r="I70" t="e">
        <f>IF(_xlfn.XLOOKUP(A70,#REF!,#REF!,0,0,1)=0,"",_xlfn.XLOOKUP(A70,#REF!,#REF!,0,0,1))</f>
        <v>#REF!</v>
      </c>
      <c r="J70" t="e">
        <f>IF(_xlfn.XLOOKUP(A70,#REF!,#REF!,0,0,1)=0,"",_xlfn.XLOOKUP(A70,#REF!,#REF!,0,0,1))</f>
        <v>#REF!</v>
      </c>
    </row>
    <row r="71" spans="1:10" x14ac:dyDescent="0.3">
      <c r="A71" s="1" t="e">
        <f>#REF!</f>
        <v>#REF!</v>
      </c>
      <c r="B71" t="e">
        <f>IF(_xlfn.XLOOKUP(A71,#REF!,#REF!,0,0,1)=0,"",(_xlfn.XLOOKUP(A71,#REF!,#REF!,0,0,1)))</f>
        <v>#REF!</v>
      </c>
      <c r="C71" t="e">
        <f>IF(_xlfn.XLOOKUP(A71,#REF!,#REF!,0,0,1)=0,"",_xlfn.XLOOKUP(A71,#REF!,#REF!,0,0,1))</f>
        <v>#REF!</v>
      </c>
      <c r="D71" t="e">
        <f>IF(_xlfn.XLOOKUP(A71,#REF!,#REF!,0,0,1)=0,"",_xlfn.XLOOKUP(A71,#REF!,#REF!,0,0,1))</f>
        <v>#REF!</v>
      </c>
      <c r="E71" t="e">
        <f>IF(_xlfn.XLOOKUP(A71,#REF!,#REF!,0,0,1)=0,"",_xlfn.XLOOKUP(A71,#REF!,#REF!,0,0,1))</f>
        <v>#REF!</v>
      </c>
      <c r="F71" t="e">
        <f>IF(_xlfn.XLOOKUP(A71,#REF!,#REF!,0,0,1)=0,"",_xlfn.XLOOKUP(A71,#REF!,#REF!,0,0,1))</f>
        <v>#REF!</v>
      </c>
      <c r="G71" t="e">
        <f>IF(_xlfn.XLOOKUP(A71,#REF!,#REF!,0,0,1)=0,"",_xlfn.XLOOKUP(A71,#REF!,#REF!,0,0,1))</f>
        <v>#REF!</v>
      </c>
      <c r="H71" t="e">
        <f>IF(_xlfn.XLOOKUP(A71,#REF!,#REF!,0,0,1)=0,"",_xlfn.XLOOKUP(A71,#REF!,#REF!,0,0,1))</f>
        <v>#REF!</v>
      </c>
      <c r="I71" t="e">
        <f>IF(_xlfn.XLOOKUP(A71,#REF!,#REF!,0,0,1)=0,"",_xlfn.XLOOKUP(A71,#REF!,#REF!,0,0,1))</f>
        <v>#REF!</v>
      </c>
      <c r="J71" t="e">
        <f>IF(_xlfn.XLOOKUP(A71,#REF!,#REF!,0,0,1)=0,"",_xlfn.XLOOKUP(A71,#REF!,#REF!,0,0,1))</f>
        <v>#REF!</v>
      </c>
    </row>
    <row r="72" spans="1:10" x14ac:dyDescent="0.3">
      <c r="A72" s="1" t="e">
        <f>#REF!</f>
        <v>#REF!</v>
      </c>
      <c r="B72" t="e">
        <f>IF(_xlfn.XLOOKUP(A72,#REF!,#REF!,0,0,1)=0,"",(_xlfn.XLOOKUP(A72,#REF!,#REF!,0,0,1)))</f>
        <v>#REF!</v>
      </c>
      <c r="C72" t="e">
        <f>IF(_xlfn.XLOOKUP(A72,#REF!,#REF!,0,0,1)=0,"",_xlfn.XLOOKUP(A72,#REF!,#REF!,0,0,1))</f>
        <v>#REF!</v>
      </c>
      <c r="D72" t="e">
        <f>IF(_xlfn.XLOOKUP(A72,#REF!,#REF!,0,0,1)=0,"",_xlfn.XLOOKUP(A72,#REF!,#REF!,0,0,1))</f>
        <v>#REF!</v>
      </c>
      <c r="E72" t="e">
        <f>IF(_xlfn.XLOOKUP(A72,#REF!,#REF!,0,0,1)=0,"",_xlfn.XLOOKUP(A72,#REF!,#REF!,0,0,1))</f>
        <v>#REF!</v>
      </c>
      <c r="F72" t="e">
        <f>IF(_xlfn.XLOOKUP(A72,#REF!,#REF!,0,0,1)=0,"",_xlfn.XLOOKUP(A72,#REF!,#REF!,0,0,1))</f>
        <v>#REF!</v>
      </c>
      <c r="G72" t="e">
        <f>IF(_xlfn.XLOOKUP(A72,#REF!,#REF!,0,0,1)=0,"",_xlfn.XLOOKUP(A72,#REF!,#REF!,0,0,1))</f>
        <v>#REF!</v>
      </c>
      <c r="H72" t="e">
        <f>IF(_xlfn.XLOOKUP(A72,#REF!,#REF!,0,0,1)=0,"",_xlfn.XLOOKUP(A72,#REF!,#REF!,0,0,1))</f>
        <v>#REF!</v>
      </c>
      <c r="I72" t="e">
        <f>IF(_xlfn.XLOOKUP(A72,#REF!,#REF!,0,0,1)=0,"",_xlfn.XLOOKUP(A72,#REF!,#REF!,0,0,1))</f>
        <v>#REF!</v>
      </c>
      <c r="J72" t="e">
        <f>IF(_xlfn.XLOOKUP(A72,#REF!,#REF!,0,0,1)=0,"",_xlfn.XLOOKUP(A72,#REF!,#REF!,0,0,1))</f>
        <v>#REF!</v>
      </c>
    </row>
    <row r="73" spans="1:10" x14ac:dyDescent="0.3">
      <c r="A73" s="1" t="e">
        <f>#REF!</f>
        <v>#REF!</v>
      </c>
      <c r="B73" t="e">
        <f>IF(_xlfn.XLOOKUP(A73,#REF!,#REF!,0,0,1)=0,"",(_xlfn.XLOOKUP(A73,#REF!,#REF!,0,0,1)))</f>
        <v>#REF!</v>
      </c>
      <c r="C73" t="e">
        <f>IF(_xlfn.XLOOKUP(A73,#REF!,#REF!,0,0,1)=0,"",_xlfn.XLOOKUP(A73,#REF!,#REF!,0,0,1))</f>
        <v>#REF!</v>
      </c>
      <c r="D73" t="e">
        <f>IF(_xlfn.XLOOKUP(A73,#REF!,#REF!,0,0,1)=0,"",_xlfn.XLOOKUP(A73,#REF!,#REF!,0,0,1))</f>
        <v>#REF!</v>
      </c>
      <c r="E73" t="e">
        <f>IF(_xlfn.XLOOKUP(A73,#REF!,#REF!,0,0,1)=0,"",_xlfn.XLOOKUP(A73,#REF!,#REF!,0,0,1))</f>
        <v>#REF!</v>
      </c>
      <c r="F73" t="e">
        <f>IF(_xlfn.XLOOKUP(A73,#REF!,#REF!,0,0,1)=0,"",_xlfn.XLOOKUP(A73,#REF!,#REF!,0,0,1))</f>
        <v>#REF!</v>
      </c>
      <c r="G73" t="e">
        <f>IF(_xlfn.XLOOKUP(A73,#REF!,#REF!,0,0,1)=0,"",_xlfn.XLOOKUP(A73,#REF!,#REF!,0,0,1))</f>
        <v>#REF!</v>
      </c>
      <c r="H73" t="e">
        <f>IF(_xlfn.XLOOKUP(A73,#REF!,#REF!,0,0,1)=0,"",_xlfn.XLOOKUP(A73,#REF!,#REF!,0,0,1))</f>
        <v>#REF!</v>
      </c>
      <c r="I73" t="e">
        <f>IF(_xlfn.XLOOKUP(A73,#REF!,#REF!,0,0,1)=0,"",_xlfn.XLOOKUP(A73,#REF!,#REF!,0,0,1))</f>
        <v>#REF!</v>
      </c>
      <c r="J73" t="e">
        <f>IF(_xlfn.XLOOKUP(A73,#REF!,#REF!,0,0,1)=0,"",_xlfn.XLOOKUP(A73,#REF!,#REF!,0,0,1))</f>
        <v>#REF!</v>
      </c>
    </row>
    <row r="74" spans="1:10" x14ac:dyDescent="0.3">
      <c r="A74" s="1" t="e">
        <f>#REF!</f>
        <v>#REF!</v>
      </c>
      <c r="B74" t="e">
        <f>IF(_xlfn.XLOOKUP(A74,#REF!,#REF!,0,0,1)=0,"",(_xlfn.XLOOKUP(A74,#REF!,#REF!,0,0,1)))</f>
        <v>#REF!</v>
      </c>
      <c r="C74" t="e">
        <f>IF(_xlfn.XLOOKUP(A74,#REF!,#REF!,0,0,1)=0,"",_xlfn.XLOOKUP(A74,#REF!,#REF!,0,0,1))</f>
        <v>#REF!</v>
      </c>
      <c r="D74" t="e">
        <f>IF(_xlfn.XLOOKUP(A74,#REF!,#REF!,0,0,1)=0,"",_xlfn.XLOOKUP(A74,#REF!,#REF!,0,0,1))</f>
        <v>#REF!</v>
      </c>
      <c r="E74" t="e">
        <f>IF(_xlfn.XLOOKUP(A74,#REF!,#REF!,0,0,1)=0,"",_xlfn.XLOOKUP(A74,#REF!,#REF!,0,0,1))</f>
        <v>#REF!</v>
      </c>
      <c r="F74" t="e">
        <f>IF(_xlfn.XLOOKUP(A74,#REF!,#REF!,0,0,1)=0,"",_xlfn.XLOOKUP(A74,#REF!,#REF!,0,0,1))</f>
        <v>#REF!</v>
      </c>
      <c r="G74" t="e">
        <f>IF(_xlfn.XLOOKUP(A74,#REF!,#REF!,0,0,1)=0,"",_xlfn.XLOOKUP(A74,#REF!,#REF!,0,0,1))</f>
        <v>#REF!</v>
      </c>
      <c r="H74" t="e">
        <f>IF(_xlfn.XLOOKUP(A74,#REF!,#REF!,0,0,1)=0,"",_xlfn.XLOOKUP(A74,#REF!,#REF!,0,0,1))</f>
        <v>#REF!</v>
      </c>
      <c r="I74" t="e">
        <f>IF(_xlfn.XLOOKUP(A74,#REF!,#REF!,0,0,1)=0,"",_xlfn.XLOOKUP(A74,#REF!,#REF!,0,0,1))</f>
        <v>#REF!</v>
      </c>
      <c r="J74" t="e">
        <f>IF(_xlfn.XLOOKUP(A74,#REF!,#REF!,0,0,1)=0,"",_xlfn.XLOOKUP(A74,#REF!,#REF!,0,0,1))</f>
        <v>#REF!</v>
      </c>
    </row>
    <row r="75" spans="1:10" x14ac:dyDescent="0.3">
      <c r="A75" s="1" t="e">
        <f>#REF!</f>
        <v>#REF!</v>
      </c>
      <c r="B75" t="e">
        <f>IF(_xlfn.XLOOKUP(A75,#REF!,#REF!,0,0,1)=0,"",(_xlfn.XLOOKUP(A75,#REF!,#REF!,0,0,1)))</f>
        <v>#REF!</v>
      </c>
      <c r="C75" t="e">
        <f>IF(_xlfn.XLOOKUP(A75,#REF!,#REF!,0,0,1)=0,"",_xlfn.XLOOKUP(A75,#REF!,#REF!,0,0,1))</f>
        <v>#REF!</v>
      </c>
      <c r="D75" t="e">
        <f>IF(_xlfn.XLOOKUP(A75,#REF!,#REF!,0,0,1)=0,"",_xlfn.XLOOKUP(A75,#REF!,#REF!,0,0,1))</f>
        <v>#REF!</v>
      </c>
      <c r="E75" t="e">
        <f>IF(_xlfn.XLOOKUP(A75,#REF!,#REF!,0,0,1)=0,"",_xlfn.XLOOKUP(A75,#REF!,#REF!,0,0,1))</f>
        <v>#REF!</v>
      </c>
      <c r="F75" t="e">
        <f>IF(_xlfn.XLOOKUP(A75,#REF!,#REF!,0,0,1)=0,"",_xlfn.XLOOKUP(A75,#REF!,#REF!,0,0,1))</f>
        <v>#REF!</v>
      </c>
      <c r="G75" t="e">
        <f>IF(_xlfn.XLOOKUP(A75,#REF!,#REF!,0,0,1)=0,"",_xlfn.XLOOKUP(A75,#REF!,#REF!,0,0,1))</f>
        <v>#REF!</v>
      </c>
      <c r="H75" t="e">
        <f>IF(_xlfn.XLOOKUP(A75,#REF!,#REF!,0,0,1)=0,"",_xlfn.XLOOKUP(A75,#REF!,#REF!,0,0,1))</f>
        <v>#REF!</v>
      </c>
      <c r="I75" t="e">
        <f>IF(_xlfn.XLOOKUP(A75,#REF!,#REF!,0,0,1)=0,"",_xlfn.XLOOKUP(A75,#REF!,#REF!,0,0,1))</f>
        <v>#REF!</v>
      </c>
      <c r="J75" t="e">
        <f>IF(_xlfn.XLOOKUP(A75,#REF!,#REF!,0,0,1)=0,"",_xlfn.XLOOKUP(A75,#REF!,#REF!,0,0,1))</f>
        <v>#REF!</v>
      </c>
    </row>
    <row r="76" spans="1:10" x14ac:dyDescent="0.3">
      <c r="A76" s="1" t="e">
        <f>#REF!</f>
        <v>#REF!</v>
      </c>
      <c r="B76" t="e">
        <f>IF(_xlfn.XLOOKUP(A76,#REF!,#REF!,0,0,1)=0,"",(_xlfn.XLOOKUP(A76,#REF!,#REF!,0,0,1)))</f>
        <v>#REF!</v>
      </c>
      <c r="C76" t="e">
        <f>IF(_xlfn.XLOOKUP(A76,#REF!,#REF!,0,0,1)=0,"",_xlfn.XLOOKUP(A76,#REF!,#REF!,0,0,1))</f>
        <v>#REF!</v>
      </c>
      <c r="D76" t="e">
        <f>IF(_xlfn.XLOOKUP(A76,#REF!,#REF!,0,0,1)=0,"",_xlfn.XLOOKUP(A76,#REF!,#REF!,0,0,1))</f>
        <v>#REF!</v>
      </c>
      <c r="E76" t="e">
        <f>IF(_xlfn.XLOOKUP(A76,#REF!,#REF!,0,0,1)=0,"",_xlfn.XLOOKUP(A76,#REF!,#REF!,0,0,1))</f>
        <v>#REF!</v>
      </c>
      <c r="F76" t="e">
        <f>IF(_xlfn.XLOOKUP(A76,#REF!,#REF!,0,0,1)=0,"",_xlfn.XLOOKUP(A76,#REF!,#REF!,0,0,1))</f>
        <v>#REF!</v>
      </c>
      <c r="G76" t="e">
        <f>IF(_xlfn.XLOOKUP(A76,#REF!,#REF!,0,0,1)=0,"",_xlfn.XLOOKUP(A76,#REF!,#REF!,0,0,1))</f>
        <v>#REF!</v>
      </c>
      <c r="H76" t="e">
        <f>IF(_xlfn.XLOOKUP(A76,#REF!,#REF!,0,0,1)=0,"",_xlfn.XLOOKUP(A76,#REF!,#REF!,0,0,1))</f>
        <v>#REF!</v>
      </c>
      <c r="I76" t="e">
        <f>IF(_xlfn.XLOOKUP(A76,#REF!,#REF!,0,0,1)=0,"",_xlfn.XLOOKUP(A76,#REF!,#REF!,0,0,1))</f>
        <v>#REF!</v>
      </c>
      <c r="J76" t="e">
        <f>IF(_xlfn.XLOOKUP(A76,#REF!,#REF!,0,0,1)=0,"",_xlfn.XLOOKUP(A76,#REF!,#REF!,0,0,1))</f>
        <v>#REF!</v>
      </c>
    </row>
    <row r="77" spans="1:10" x14ac:dyDescent="0.3">
      <c r="A77" s="1" t="e">
        <f>#REF!</f>
        <v>#REF!</v>
      </c>
      <c r="B77" t="e">
        <f>IF(_xlfn.XLOOKUP(A77,#REF!,#REF!,0,0,1)=0,"",(_xlfn.XLOOKUP(A77,#REF!,#REF!,0,0,1)))</f>
        <v>#REF!</v>
      </c>
      <c r="C77" t="e">
        <f>IF(_xlfn.XLOOKUP(A77,#REF!,#REF!,0,0,1)=0,"",_xlfn.XLOOKUP(A77,#REF!,#REF!,0,0,1))</f>
        <v>#REF!</v>
      </c>
      <c r="D77" t="e">
        <f>IF(_xlfn.XLOOKUP(A77,#REF!,#REF!,0,0,1)=0,"",_xlfn.XLOOKUP(A77,#REF!,#REF!,0,0,1))</f>
        <v>#REF!</v>
      </c>
      <c r="E77" t="e">
        <f>IF(_xlfn.XLOOKUP(A77,#REF!,#REF!,0,0,1)=0,"",_xlfn.XLOOKUP(A77,#REF!,#REF!,0,0,1))</f>
        <v>#REF!</v>
      </c>
      <c r="F77" t="e">
        <f>IF(_xlfn.XLOOKUP(A77,#REF!,#REF!,0,0,1)=0,"",_xlfn.XLOOKUP(A77,#REF!,#REF!,0,0,1))</f>
        <v>#REF!</v>
      </c>
      <c r="G77" t="e">
        <f>IF(_xlfn.XLOOKUP(A77,#REF!,#REF!,0,0,1)=0,"",_xlfn.XLOOKUP(A77,#REF!,#REF!,0,0,1))</f>
        <v>#REF!</v>
      </c>
      <c r="H77" t="e">
        <f>IF(_xlfn.XLOOKUP(A77,#REF!,#REF!,0,0,1)=0,"",_xlfn.XLOOKUP(A77,#REF!,#REF!,0,0,1))</f>
        <v>#REF!</v>
      </c>
      <c r="I77" t="e">
        <f>IF(_xlfn.XLOOKUP(A77,#REF!,#REF!,0,0,1)=0,"",_xlfn.XLOOKUP(A77,#REF!,#REF!,0,0,1))</f>
        <v>#REF!</v>
      </c>
      <c r="J77" t="e">
        <f>IF(_xlfn.XLOOKUP(A77,#REF!,#REF!,0,0,1)=0,"",_xlfn.XLOOKUP(A77,#REF!,#REF!,0,0,1))</f>
        <v>#REF!</v>
      </c>
    </row>
    <row r="78" spans="1:10" x14ac:dyDescent="0.3">
      <c r="A78" s="1" t="e">
        <f>#REF!</f>
        <v>#REF!</v>
      </c>
      <c r="B78" t="e">
        <f>IF(_xlfn.XLOOKUP(A78,#REF!,#REF!,0,0,1)=0,"",(_xlfn.XLOOKUP(A78,#REF!,#REF!,0,0,1)))</f>
        <v>#REF!</v>
      </c>
      <c r="C78" t="e">
        <f>IF(_xlfn.XLOOKUP(A78,#REF!,#REF!,0,0,1)=0,"",_xlfn.XLOOKUP(A78,#REF!,#REF!,0,0,1))</f>
        <v>#REF!</v>
      </c>
      <c r="D78" t="e">
        <f>IF(_xlfn.XLOOKUP(A78,#REF!,#REF!,0,0,1)=0,"",_xlfn.XLOOKUP(A78,#REF!,#REF!,0,0,1))</f>
        <v>#REF!</v>
      </c>
      <c r="E78" t="e">
        <f>IF(_xlfn.XLOOKUP(A78,#REF!,#REF!,0,0,1)=0,"",_xlfn.XLOOKUP(A78,#REF!,#REF!,0,0,1))</f>
        <v>#REF!</v>
      </c>
      <c r="F78" t="e">
        <f>IF(_xlfn.XLOOKUP(A78,#REF!,#REF!,0,0,1)=0,"",_xlfn.XLOOKUP(A78,#REF!,#REF!,0,0,1))</f>
        <v>#REF!</v>
      </c>
      <c r="G78" t="e">
        <f>IF(_xlfn.XLOOKUP(A78,#REF!,#REF!,0,0,1)=0,"",_xlfn.XLOOKUP(A78,#REF!,#REF!,0,0,1))</f>
        <v>#REF!</v>
      </c>
      <c r="H78" t="e">
        <f>IF(_xlfn.XLOOKUP(A78,#REF!,#REF!,0,0,1)=0,"",_xlfn.XLOOKUP(A78,#REF!,#REF!,0,0,1))</f>
        <v>#REF!</v>
      </c>
      <c r="I78" t="e">
        <f>IF(_xlfn.XLOOKUP(A78,#REF!,#REF!,0,0,1)=0,"",_xlfn.XLOOKUP(A78,#REF!,#REF!,0,0,1))</f>
        <v>#REF!</v>
      </c>
      <c r="J78" t="e">
        <f>IF(_xlfn.XLOOKUP(A78,#REF!,#REF!,0,0,1)=0,"",_xlfn.XLOOKUP(A78,#REF!,#REF!,0,0,1))</f>
        <v>#REF!</v>
      </c>
    </row>
    <row r="79" spans="1:10" x14ac:dyDescent="0.3">
      <c r="A79" s="1" t="e">
        <f>#REF!</f>
        <v>#REF!</v>
      </c>
      <c r="B79" t="e">
        <f>IF(_xlfn.XLOOKUP(A79,#REF!,#REF!,0,0,1)=0,"",(_xlfn.XLOOKUP(A79,#REF!,#REF!,0,0,1)))</f>
        <v>#REF!</v>
      </c>
      <c r="C79" t="e">
        <f>IF(_xlfn.XLOOKUP(A79,#REF!,#REF!,0,0,1)=0,"",_xlfn.XLOOKUP(A79,#REF!,#REF!,0,0,1))</f>
        <v>#REF!</v>
      </c>
      <c r="D79" t="e">
        <f>IF(_xlfn.XLOOKUP(A79,#REF!,#REF!,0,0,1)=0,"",_xlfn.XLOOKUP(A79,#REF!,#REF!,0,0,1))</f>
        <v>#REF!</v>
      </c>
      <c r="E79" t="e">
        <f>IF(_xlfn.XLOOKUP(A79,#REF!,#REF!,0,0,1)=0,"",_xlfn.XLOOKUP(A79,#REF!,#REF!,0,0,1))</f>
        <v>#REF!</v>
      </c>
      <c r="F79" t="e">
        <f>IF(_xlfn.XLOOKUP(A79,#REF!,#REF!,0,0,1)=0,"",_xlfn.XLOOKUP(A79,#REF!,#REF!,0,0,1))</f>
        <v>#REF!</v>
      </c>
      <c r="G79" t="e">
        <f>IF(_xlfn.XLOOKUP(A79,#REF!,#REF!,0,0,1)=0,"",_xlfn.XLOOKUP(A79,#REF!,#REF!,0,0,1))</f>
        <v>#REF!</v>
      </c>
      <c r="H79" t="e">
        <f>IF(_xlfn.XLOOKUP(A79,#REF!,#REF!,0,0,1)=0,"",_xlfn.XLOOKUP(A79,#REF!,#REF!,0,0,1))</f>
        <v>#REF!</v>
      </c>
      <c r="I79" t="e">
        <f>IF(_xlfn.XLOOKUP(A79,#REF!,#REF!,0,0,1)=0,"",_xlfn.XLOOKUP(A79,#REF!,#REF!,0,0,1))</f>
        <v>#REF!</v>
      </c>
      <c r="J79" t="e">
        <f>IF(_xlfn.XLOOKUP(A79,#REF!,#REF!,0,0,1)=0,"",_xlfn.XLOOKUP(A79,#REF!,#REF!,0,0,1))</f>
        <v>#REF!</v>
      </c>
    </row>
    <row r="80" spans="1:10" x14ac:dyDescent="0.3">
      <c r="A80" s="1" t="e">
        <f>#REF!</f>
        <v>#REF!</v>
      </c>
      <c r="B80" t="e">
        <f>IF(_xlfn.XLOOKUP(A80,#REF!,#REF!,0,0,1)=0,"",(_xlfn.XLOOKUP(A80,#REF!,#REF!,0,0,1)))</f>
        <v>#REF!</v>
      </c>
      <c r="C80" t="e">
        <f>IF(_xlfn.XLOOKUP(A80,#REF!,#REF!,0,0,1)=0,"",_xlfn.XLOOKUP(A80,#REF!,#REF!,0,0,1))</f>
        <v>#REF!</v>
      </c>
      <c r="D80" t="e">
        <f>IF(_xlfn.XLOOKUP(A80,#REF!,#REF!,0,0,1)=0,"",_xlfn.XLOOKUP(A80,#REF!,#REF!,0,0,1))</f>
        <v>#REF!</v>
      </c>
      <c r="E80" t="e">
        <f>IF(_xlfn.XLOOKUP(A80,#REF!,#REF!,0,0,1)=0,"",_xlfn.XLOOKUP(A80,#REF!,#REF!,0,0,1))</f>
        <v>#REF!</v>
      </c>
      <c r="F80" t="e">
        <f>IF(_xlfn.XLOOKUP(A80,#REF!,#REF!,0,0,1)=0,"",_xlfn.XLOOKUP(A80,#REF!,#REF!,0,0,1))</f>
        <v>#REF!</v>
      </c>
      <c r="G80" t="e">
        <f>IF(_xlfn.XLOOKUP(A80,#REF!,#REF!,0,0,1)=0,"",_xlfn.XLOOKUP(A80,#REF!,#REF!,0,0,1))</f>
        <v>#REF!</v>
      </c>
      <c r="H80" t="e">
        <f>IF(_xlfn.XLOOKUP(A80,#REF!,#REF!,0,0,1)=0,"",_xlfn.XLOOKUP(A80,#REF!,#REF!,0,0,1))</f>
        <v>#REF!</v>
      </c>
      <c r="I80" t="e">
        <f>IF(_xlfn.XLOOKUP(A80,#REF!,#REF!,0,0,1)=0,"",_xlfn.XLOOKUP(A80,#REF!,#REF!,0,0,1))</f>
        <v>#REF!</v>
      </c>
      <c r="J80" t="e">
        <f>IF(_xlfn.XLOOKUP(A80,#REF!,#REF!,0,0,1)=0,"",_xlfn.XLOOKUP(A80,#REF!,#REF!,0,0,1))</f>
        <v>#REF!</v>
      </c>
    </row>
    <row r="81" spans="1:10" x14ac:dyDescent="0.3">
      <c r="A81" s="1" t="e">
        <f>#REF!</f>
        <v>#REF!</v>
      </c>
      <c r="B81" t="e">
        <f>IF(_xlfn.XLOOKUP(A81,#REF!,#REF!,0,0,1)=0,"",(_xlfn.XLOOKUP(A81,#REF!,#REF!,0,0,1)))</f>
        <v>#REF!</v>
      </c>
      <c r="C81" t="e">
        <f>IF(_xlfn.XLOOKUP(A81,#REF!,#REF!,0,0,1)=0,"",_xlfn.XLOOKUP(A81,#REF!,#REF!,0,0,1))</f>
        <v>#REF!</v>
      </c>
      <c r="D81" t="e">
        <f>IF(_xlfn.XLOOKUP(A81,#REF!,#REF!,0,0,1)=0,"",_xlfn.XLOOKUP(A81,#REF!,#REF!,0,0,1))</f>
        <v>#REF!</v>
      </c>
      <c r="E81" t="e">
        <f>IF(_xlfn.XLOOKUP(A81,#REF!,#REF!,0,0,1)=0,"",_xlfn.XLOOKUP(A81,#REF!,#REF!,0,0,1))</f>
        <v>#REF!</v>
      </c>
      <c r="F81" t="e">
        <f>IF(_xlfn.XLOOKUP(A81,#REF!,#REF!,0,0,1)=0,"",_xlfn.XLOOKUP(A81,#REF!,#REF!,0,0,1))</f>
        <v>#REF!</v>
      </c>
      <c r="G81" t="e">
        <f>IF(_xlfn.XLOOKUP(A81,#REF!,#REF!,0,0,1)=0,"",_xlfn.XLOOKUP(A81,#REF!,#REF!,0,0,1))</f>
        <v>#REF!</v>
      </c>
      <c r="H81" t="e">
        <f>IF(_xlfn.XLOOKUP(A81,#REF!,#REF!,0,0,1)=0,"",_xlfn.XLOOKUP(A81,#REF!,#REF!,0,0,1))</f>
        <v>#REF!</v>
      </c>
      <c r="I81" t="e">
        <f>IF(_xlfn.XLOOKUP(A81,#REF!,#REF!,0,0,1)=0,"",_xlfn.XLOOKUP(A81,#REF!,#REF!,0,0,1))</f>
        <v>#REF!</v>
      </c>
      <c r="J81" t="e">
        <f>IF(_xlfn.XLOOKUP(A81,#REF!,#REF!,0,0,1)=0,"",_xlfn.XLOOKUP(A81,#REF!,#REF!,0,0,1))</f>
        <v>#REF!</v>
      </c>
    </row>
    <row r="82" spans="1:10" x14ac:dyDescent="0.3">
      <c r="A82" s="1" t="e">
        <f>#REF!</f>
        <v>#REF!</v>
      </c>
      <c r="B82" t="e">
        <f>IF(_xlfn.XLOOKUP(A82,#REF!,#REF!,0,0,1)=0,"",(_xlfn.XLOOKUP(A82,#REF!,#REF!,0,0,1)))</f>
        <v>#REF!</v>
      </c>
      <c r="C82" t="e">
        <f>IF(_xlfn.XLOOKUP(A82,#REF!,#REF!,0,0,1)=0,"",_xlfn.XLOOKUP(A82,#REF!,#REF!,0,0,1))</f>
        <v>#REF!</v>
      </c>
      <c r="D82" t="e">
        <f>IF(_xlfn.XLOOKUP(A82,#REF!,#REF!,0,0,1)=0,"",_xlfn.XLOOKUP(A82,#REF!,#REF!,0,0,1))</f>
        <v>#REF!</v>
      </c>
      <c r="E82" t="e">
        <f>IF(_xlfn.XLOOKUP(A82,#REF!,#REF!,0,0,1)=0,"",_xlfn.XLOOKUP(A82,#REF!,#REF!,0,0,1))</f>
        <v>#REF!</v>
      </c>
      <c r="F82" t="e">
        <f>IF(_xlfn.XLOOKUP(A82,#REF!,#REF!,0,0,1)=0,"",_xlfn.XLOOKUP(A82,#REF!,#REF!,0,0,1))</f>
        <v>#REF!</v>
      </c>
      <c r="G82" t="e">
        <f>IF(_xlfn.XLOOKUP(A82,#REF!,#REF!,0,0,1)=0,"",_xlfn.XLOOKUP(A82,#REF!,#REF!,0,0,1))</f>
        <v>#REF!</v>
      </c>
      <c r="H82" t="e">
        <f>IF(_xlfn.XLOOKUP(A82,#REF!,#REF!,0,0,1)=0,"",_xlfn.XLOOKUP(A82,#REF!,#REF!,0,0,1))</f>
        <v>#REF!</v>
      </c>
      <c r="I82" t="e">
        <f>IF(_xlfn.XLOOKUP(A82,#REF!,#REF!,0,0,1)=0,"",_xlfn.XLOOKUP(A82,#REF!,#REF!,0,0,1))</f>
        <v>#REF!</v>
      </c>
      <c r="J82" t="e">
        <f>IF(_xlfn.XLOOKUP(A82,#REF!,#REF!,0,0,1)=0,"",_xlfn.XLOOKUP(A82,#REF!,#REF!,0,0,1))</f>
        <v>#REF!</v>
      </c>
    </row>
    <row r="83" spans="1:10" x14ac:dyDescent="0.3">
      <c r="A83" s="1" t="e">
        <f>#REF!</f>
        <v>#REF!</v>
      </c>
      <c r="B83" t="e">
        <f>IF(_xlfn.XLOOKUP(A83,#REF!,#REF!,0,0,1)=0,"",(_xlfn.XLOOKUP(A83,#REF!,#REF!,0,0,1)))</f>
        <v>#REF!</v>
      </c>
      <c r="C83" t="e">
        <f>IF(_xlfn.XLOOKUP(A83,#REF!,#REF!,0,0,1)=0,"",_xlfn.XLOOKUP(A83,#REF!,#REF!,0,0,1))</f>
        <v>#REF!</v>
      </c>
      <c r="D83" t="e">
        <f>IF(_xlfn.XLOOKUP(A83,#REF!,#REF!,0,0,1)=0,"",_xlfn.XLOOKUP(A83,#REF!,#REF!,0,0,1))</f>
        <v>#REF!</v>
      </c>
      <c r="E83" t="e">
        <f>IF(_xlfn.XLOOKUP(A83,#REF!,#REF!,0,0,1)=0,"",_xlfn.XLOOKUP(A83,#REF!,#REF!,0,0,1))</f>
        <v>#REF!</v>
      </c>
      <c r="F83" t="e">
        <f>IF(_xlfn.XLOOKUP(A83,#REF!,#REF!,0,0,1)=0,"",_xlfn.XLOOKUP(A83,#REF!,#REF!,0,0,1))</f>
        <v>#REF!</v>
      </c>
      <c r="G83" t="e">
        <f>IF(_xlfn.XLOOKUP(A83,#REF!,#REF!,0,0,1)=0,"",_xlfn.XLOOKUP(A83,#REF!,#REF!,0,0,1))</f>
        <v>#REF!</v>
      </c>
      <c r="H83" t="e">
        <f>IF(_xlfn.XLOOKUP(A83,#REF!,#REF!,0,0,1)=0,"",_xlfn.XLOOKUP(A83,#REF!,#REF!,0,0,1))</f>
        <v>#REF!</v>
      </c>
      <c r="I83" t="e">
        <f>IF(_xlfn.XLOOKUP(A83,#REF!,#REF!,0,0,1)=0,"",_xlfn.XLOOKUP(A83,#REF!,#REF!,0,0,1))</f>
        <v>#REF!</v>
      </c>
      <c r="J83" t="e">
        <f>IF(_xlfn.XLOOKUP(A83,#REF!,#REF!,0,0,1)=0,"",_xlfn.XLOOKUP(A83,#REF!,#REF!,0,0,1))</f>
        <v>#REF!</v>
      </c>
    </row>
    <row r="84" spans="1:10" x14ac:dyDescent="0.3">
      <c r="A84" s="1" t="e">
        <f>#REF!</f>
        <v>#REF!</v>
      </c>
      <c r="B84" t="e">
        <f>IF(_xlfn.XLOOKUP(A84,#REF!,#REF!,0,0,1)=0,"",(_xlfn.XLOOKUP(A84,#REF!,#REF!,0,0,1)))</f>
        <v>#REF!</v>
      </c>
      <c r="C84" t="e">
        <f>IF(_xlfn.XLOOKUP(A84,#REF!,#REF!,0,0,1)=0,"",_xlfn.XLOOKUP(A84,#REF!,#REF!,0,0,1))</f>
        <v>#REF!</v>
      </c>
      <c r="D84" t="e">
        <f>IF(_xlfn.XLOOKUP(A84,#REF!,#REF!,0,0,1)=0,"",_xlfn.XLOOKUP(A84,#REF!,#REF!,0,0,1))</f>
        <v>#REF!</v>
      </c>
      <c r="E84" t="e">
        <f>IF(_xlfn.XLOOKUP(A84,#REF!,#REF!,0,0,1)=0,"",_xlfn.XLOOKUP(A84,#REF!,#REF!,0,0,1))</f>
        <v>#REF!</v>
      </c>
      <c r="F84" t="e">
        <f>IF(_xlfn.XLOOKUP(A84,#REF!,#REF!,0,0,1)=0,"",_xlfn.XLOOKUP(A84,#REF!,#REF!,0,0,1))</f>
        <v>#REF!</v>
      </c>
      <c r="G84" t="e">
        <f>IF(_xlfn.XLOOKUP(A84,#REF!,#REF!,0,0,1)=0,"",_xlfn.XLOOKUP(A84,#REF!,#REF!,0,0,1))</f>
        <v>#REF!</v>
      </c>
      <c r="H84" t="e">
        <f>IF(_xlfn.XLOOKUP(A84,#REF!,#REF!,0,0,1)=0,"",_xlfn.XLOOKUP(A84,#REF!,#REF!,0,0,1))</f>
        <v>#REF!</v>
      </c>
      <c r="I84" t="e">
        <f>IF(_xlfn.XLOOKUP(A84,#REF!,#REF!,0,0,1)=0,"",_xlfn.XLOOKUP(A84,#REF!,#REF!,0,0,1))</f>
        <v>#REF!</v>
      </c>
      <c r="J84" t="e">
        <f>IF(_xlfn.XLOOKUP(A84,#REF!,#REF!,0,0,1)=0,"",_xlfn.XLOOKUP(A84,#REF!,#REF!,0,0,1))</f>
        <v>#REF!</v>
      </c>
    </row>
    <row r="85" spans="1:10" x14ac:dyDescent="0.3">
      <c r="A85" s="1" t="e">
        <f>#REF!</f>
        <v>#REF!</v>
      </c>
      <c r="B85" t="e">
        <f>IF(_xlfn.XLOOKUP(A85,#REF!,#REF!,0,0,1)=0,"",(_xlfn.XLOOKUP(A85,#REF!,#REF!,0,0,1)))</f>
        <v>#REF!</v>
      </c>
      <c r="C85" t="e">
        <f>IF(_xlfn.XLOOKUP(A85,#REF!,#REF!,0,0,1)=0,"",_xlfn.XLOOKUP(A85,#REF!,#REF!,0,0,1))</f>
        <v>#REF!</v>
      </c>
      <c r="D85" t="e">
        <f>IF(_xlfn.XLOOKUP(A85,#REF!,#REF!,0,0,1)=0,"",_xlfn.XLOOKUP(A85,#REF!,#REF!,0,0,1))</f>
        <v>#REF!</v>
      </c>
      <c r="E85" t="e">
        <f>IF(_xlfn.XLOOKUP(A85,#REF!,#REF!,0,0,1)=0,"",_xlfn.XLOOKUP(A85,#REF!,#REF!,0,0,1))</f>
        <v>#REF!</v>
      </c>
      <c r="F85" t="e">
        <f>IF(_xlfn.XLOOKUP(A85,#REF!,#REF!,0,0,1)=0,"",_xlfn.XLOOKUP(A85,#REF!,#REF!,0,0,1))</f>
        <v>#REF!</v>
      </c>
      <c r="G85" t="e">
        <f>IF(_xlfn.XLOOKUP(A85,#REF!,#REF!,0,0,1)=0,"",_xlfn.XLOOKUP(A85,#REF!,#REF!,0,0,1))</f>
        <v>#REF!</v>
      </c>
      <c r="H85" t="e">
        <f>IF(_xlfn.XLOOKUP(A85,#REF!,#REF!,0,0,1)=0,"",_xlfn.XLOOKUP(A85,#REF!,#REF!,0,0,1))</f>
        <v>#REF!</v>
      </c>
      <c r="I85" t="e">
        <f>IF(_xlfn.XLOOKUP(A85,#REF!,#REF!,0,0,1)=0,"",_xlfn.XLOOKUP(A85,#REF!,#REF!,0,0,1))</f>
        <v>#REF!</v>
      </c>
      <c r="J85" t="e">
        <f>IF(_xlfn.XLOOKUP(A85,#REF!,#REF!,0,0,1)=0,"",_xlfn.XLOOKUP(A85,#REF!,#REF!,0,0,1))</f>
        <v>#REF!</v>
      </c>
    </row>
    <row r="86" spans="1:10" x14ac:dyDescent="0.3">
      <c r="A86" s="1" t="e">
        <f>#REF!</f>
        <v>#REF!</v>
      </c>
      <c r="B86" t="e">
        <f>IF(_xlfn.XLOOKUP(A86,#REF!,#REF!,0,0,1)=0,"",(_xlfn.XLOOKUP(A86,#REF!,#REF!,0,0,1)))</f>
        <v>#REF!</v>
      </c>
      <c r="C86" t="e">
        <f>IF(_xlfn.XLOOKUP(A86,#REF!,#REF!,0,0,1)=0,"",_xlfn.XLOOKUP(A86,#REF!,#REF!,0,0,1))</f>
        <v>#REF!</v>
      </c>
      <c r="D86" t="e">
        <f>IF(_xlfn.XLOOKUP(A86,#REF!,#REF!,0,0,1)=0,"",_xlfn.XLOOKUP(A86,#REF!,#REF!,0,0,1))</f>
        <v>#REF!</v>
      </c>
      <c r="E86" t="e">
        <f>IF(_xlfn.XLOOKUP(A86,#REF!,#REF!,0,0,1)=0,"",_xlfn.XLOOKUP(A86,#REF!,#REF!,0,0,1))</f>
        <v>#REF!</v>
      </c>
      <c r="F86" t="e">
        <f>IF(_xlfn.XLOOKUP(A86,#REF!,#REF!,0,0,1)=0,"",_xlfn.XLOOKUP(A86,#REF!,#REF!,0,0,1))</f>
        <v>#REF!</v>
      </c>
      <c r="G86" t="e">
        <f>IF(_xlfn.XLOOKUP(A86,#REF!,#REF!,0,0,1)=0,"",_xlfn.XLOOKUP(A86,#REF!,#REF!,0,0,1))</f>
        <v>#REF!</v>
      </c>
      <c r="H86" t="e">
        <f>IF(_xlfn.XLOOKUP(A86,#REF!,#REF!,0,0,1)=0,"",_xlfn.XLOOKUP(A86,#REF!,#REF!,0,0,1))</f>
        <v>#REF!</v>
      </c>
      <c r="I86" t="e">
        <f>IF(_xlfn.XLOOKUP(A86,#REF!,#REF!,0,0,1)=0,"",_xlfn.XLOOKUP(A86,#REF!,#REF!,0,0,1))</f>
        <v>#REF!</v>
      </c>
      <c r="J86" t="e">
        <f>IF(_xlfn.XLOOKUP(A86,#REF!,#REF!,0,0,1)=0,"",_xlfn.XLOOKUP(A86,#REF!,#REF!,0,0,1))</f>
        <v>#REF!</v>
      </c>
    </row>
    <row r="87" spans="1:10" x14ac:dyDescent="0.3">
      <c r="A87" s="1" t="e">
        <f>#REF!</f>
        <v>#REF!</v>
      </c>
      <c r="B87" t="e">
        <f>IF(_xlfn.XLOOKUP(A87,#REF!,#REF!,0,0,1)=0,"",(_xlfn.XLOOKUP(A87,#REF!,#REF!,0,0,1)))</f>
        <v>#REF!</v>
      </c>
      <c r="C87" t="e">
        <f>IF(_xlfn.XLOOKUP(A87,#REF!,#REF!,0,0,1)=0,"",_xlfn.XLOOKUP(A87,#REF!,#REF!,0,0,1))</f>
        <v>#REF!</v>
      </c>
      <c r="D87" t="e">
        <f>IF(_xlfn.XLOOKUP(A87,#REF!,#REF!,0,0,1)=0,"",_xlfn.XLOOKUP(A87,#REF!,#REF!,0,0,1))</f>
        <v>#REF!</v>
      </c>
      <c r="E87" t="e">
        <f>IF(_xlfn.XLOOKUP(A87,#REF!,#REF!,0,0,1)=0,"",_xlfn.XLOOKUP(A87,#REF!,#REF!,0,0,1))</f>
        <v>#REF!</v>
      </c>
      <c r="F87" t="e">
        <f>IF(_xlfn.XLOOKUP(A87,#REF!,#REF!,0,0,1)=0,"",_xlfn.XLOOKUP(A87,#REF!,#REF!,0,0,1))</f>
        <v>#REF!</v>
      </c>
      <c r="G87" t="e">
        <f>IF(_xlfn.XLOOKUP(A87,#REF!,#REF!,0,0,1)=0,"",_xlfn.XLOOKUP(A87,#REF!,#REF!,0,0,1))</f>
        <v>#REF!</v>
      </c>
      <c r="H87" t="e">
        <f>IF(_xlfn.XLOOKUP(A87,#REF!,#REF!,0,0,1)=0,"",_xlfn.XLOOKUP(A87,#REF!,#REF!,0,0,1))</f>
        <v>#REF!</v>
      </c>
      <c r="I87" t="e">
        <f>IF(_xlfn.XLOOKUP(A87,#REF!,#REF!,0,0,1)=0,"",_xlfn.XLOOKUP(A87,#REF!,#REF!,0,0,1))</f>
        <v>#REF!</v>
      </c>
      <c r="J87" t="e">
        <f>IF(_xlfn.XLOOKUP(A87,#REF!,#REF!,0,0,1)=0,"",_xlfn.XLOOKUP(A87,#REF!,#REF!,0,0,1))</f>
        <v>#REF!</v>
      </c>
    </row>
    <row r="88" spans="1:10" x14ac:dyDescent="0.3">
      <c r="A88" s="1" t="e">
        <f>#REF!</f>
        <v>#REF!</v>
      </c>
      <c r="B88" t="e">
        <f>IF(_xlfn.XLOOKUP(A88,#REF!,#REF!,0,0,1)=0,"",(_xlfn.XLOOKUP(A88,#REF!,#REF!,0,0,1)))</f>
        <v>#REF!</v>
      </c>
      <c r="C88" t="e">
        <f>IF(_xlfn.XLOOKUP(A88,#REF!,#REF!,0,0,1)=0,"",_xlfn.XLOOKUP(A88,#REF!,#REF!,0,0,1))</f>
        <v>#REF!</v>
      </c>
      <c r="D88" t="e">
        <f>IF(_xlfn.XLOOKUP(A88,#REF!,#REF!,0,0,1)=0,"",_xlfn.XLOOKUP(A88,#REF!,#REF!,0,0,1))</f>
        <v>#REF!</v>
      </c>
      <c r="E88" t="e">
        <f>IF(_xlfn.XLOOKUP(A88,#REF!,#REF!,0,0,1)=0,"",_xlfn.XLOOKUP(A88,#REF!,#REF!,0,0,1))</f>
        <v>#REF!</v>
      </c>
      <c r="F88" t="e">
        <f>IF(_xlfn.XLOOKUP(A88,#REF!,#REF!,0,0,1)=0,"",_xlfn.XLOOKUP(A88,#REF!,#REF!,0,0,1))</f>
        <v>#REF!</v>
      </c>
      <c r="G88" t="e">
        <f>IF(_xlfn.XLOOKUP(A88,#REF!,#REF!,0,0,1)=0,"",_xlfn.XLOOKUP(A88,#REF!,#REF!,0,0,1))</f>
        <v>#REF!</v>
      </c>
      <c r="H88" t="e">
        <f>IF(_xlfn.XLOOKUP(A88,#REF!,#REF!,0,0,1)=0,"",_xlfn.XLOOKUP(A88,#REF!,#REF!,0,0,1))</f>
        <v>#REF!</v>
      </c>
      <c r="I88" t="e">
        <f>IF(_xlfn.XLOOKUP(A88,#REF!,#REF!,0,0,1)=0,"",_xlfn.XLOOKUP(A88,#REF!,#REF!,0,0,1))</f>
        <v>#REF!</v>
      </c>
      <c r="J88" t="e">
        <f>IF(_xlfn.XLOOKUP(A88,#REF!,#REF!,0,0,1)=0,"",_xlfn.XLOOKUP(A88,#REF!,#REF!,0,0,1))</f>
        <v>#REF!</v>
      </c>
    </row>
    <row r="89" spans="1:10" x14ac:dyDescent="0.3">
      <c r="A89" s="1" t="e">
        <f>#REF!</f>
        <v>#REF!</v>
      </c>
      <c r="B89" t="e">
        <f>IF(_xlfn.XLOOKUP(A89,#REF!,#REF!,0,0,1)=0,"",(_xlfn.XLOOKUP(A89,#REF!,#REF!,0,0,1)))</f>
        <v>#REF!</v>
      </c>
      <c r="C89" t="e">
        <f>IF(_xlfn.XLOOKUP(A89,#REF!,#REF!,0,0,1)=0,"",_xlfn.XLOOKUP(A89,#REF!,#REF!,0,0,1))</f>
        <v>#REF!</v>
      </c>
      <c r="D89" t="e">
        <f>IF(_xlfn.XLOOKUP(A89,#REF!,#REF!,0,0,1)=0,"",_xlfn.XLOOKUP(A89,#REF!,#REF!,0,0,1))</f>
        <v>#REF!</v>
      </c>
      <c r="E89" t="e">
        <f>IF(_xlfn.XLOOKUP(A89,#REF!,#REF!,0,0,1)=0,"",_xlfn.XLOOKUP(A89,#REF!,#REF!,0,0,1))</f>
        <v>#REF!</v>
      </c>
      <c r="F89" t="e">
        <f>IF(_xlfn.XLOOKUP(A89,#REF!,#REF!,0,0,1)=0,"",_xlfn.XLOOKUP(A89,#REF!,#REF!,0,0,1))</f>
        <v>#REF!</v>
      </c>
      <c r="G89" t="e">
        <f>IF(_xlfn.XLOOKUP(A89,#REF!,#REF!,0,0,1)=0,"",_xlfn.XLOOKUP(A89,#REF!,#REF!,0,0,1))</f>
        <v>#REF!</v>
      </c>
      <c r="H89" t="e">
        <f>IF(_xlfn.XLOOKUP(A89,#REF!,#REF!,0,0,1)=0,"",_xlfn.XLOOKUP(A89,#REF!,#REF!,0,0,1))</f>
        <v>#REF!</v>
      </c>
      <c r="I89" t="e">
        <f>IF(_xlfn.XLOOKUP(A89,#REF!,#REF!,0,0,1)=0,"",_xlfn.XLOOKUP(A89,#REF!,#REF!,0,0,1))</f>
        <v>#REF!</v>
      </c>
      <c r="J89" t="e">
        <f>IF(_xlfn.XLOOKUP(A89,#REF!,#REF!,0,0,1)=0,"",_xlfn.XLOOKUP(A89,#REF!,#REF!,0,0,1))</f>
        <v>#REF!</v>
      </c>
    </row>
    <row r="90" spans="1:10" x14ac:dyDescent="0.3">
      <c r="A90" s="1" t="e">
        <f>#REF!</f>
        <v>#REF!</v>
      </c>
      <c r="B90" t="e">
        <f>IF(_xlfn.XLOOKUP(A90,#REF!,#REF!,0,0,1)=0,"",(_xlfn.XLOOKUP(A90,#REF!,#REF!,0,0,1)))</f>
        <v>#REF!</v>
      </c>
      <c r="C90" t="e">
        <f>IF(_xlfn.XLOOKUP(A90,#REF!,#REF!,0,0,1)=0,"",_xlfn.XLOOKUP(A90,#REF!,#REF!,0,0,1))</f>
        <v>#REF!</v>
      </c>
      <c r="D90" t="e">
        <f>IF(_xlfn.XLOOKUP(A90,#REF!,#REF!,0,0,1)=0,"",_xlfn.XLOOKUP(A90,#REF!,#REF!,0,0,1))</f>
        <v>#REF!</v>
      </c>
      <c r="E90" t="e">
        <f>IF(_xlfn.XLOOKUP(A90,#REF!,#REF!,0,0,1)=0,"",_xlfn.XLOOKUP(A90,#REF!,#REF!,0,0,1))</f>
        <v>#REF!</v>
      </c>
      <c r="F90" t="e">
        <f>IF(_xlfn.XLOOKUP(A90,#REF!,#REF!,0,0,1)=0,"",_xlfn.XLOOKUP(A90,#REF!,#REF!,0,0,1))</f>
        <v>#REF!</v>
      </c>
      <c r="G90" t="e">
        <f>IF(_xlfn.XLOOKUP(A90,#REF!,#REF!,0,0,1)=0,"",_xlfn.XLOOKUP(A90,#REF!,#REF!,0,0,1))</f>
        <v>#REF!</v>
      </c>
      <c r="H90" t="e">
        <f>IF(_xlfn.XLOOKUP(A90,#REF!,#REF!,0,0,1)=0,"",_xlfn.XLOOKUP(A90,#REF!,#REF!,0,0,1))</f>
        <v>#REF!</v>
      </c>
      <c r="I90" t="e">
        <f>IF(_xlfn.XLOOKUP(A90,#REF!,#REF!,0,0,1)=0,"",_xlfn.XLOOKUP(A90,#REF!,#REF!,0,0,1))</f>
        <v>#REF!</v>
      </c>
      <c r="J90" t="e">
        <f>IF(_xlfn.XLOOKUP(A90,#REF!,#REF!,0,0,1)=0,"",_xlfn.XLOOKUP(A90,#REF!,#REF!,0,0,1))</f>
        <v>#REF!</v>
      </c>
    </row>
    <row r="91" spans="1:10" x14ac:dyDescent="0.3">
      <c r="A91" s="1" t="e">
        <f>#REF!</f>
        <v>#REF!</v>
      </c>
      <c r="B91" t="e">
        <f>IF(_xlfn.XLOOKUP(A91,#REF!,#REF!,0,0,1)=0,"",(_xlfn.XLOOKUP(A91,#REF!,#REF!,0,0,1)))</f>
        <v>#REF!</v>
      </c>
      <c r="C91" t="e">
        <f>IF(_xlfn.XLOOKUP(A91,#REF!,#REF!,0,0,1)=0,"",_xlfn.XLOOKUP(A91,#REF!,#REF!,0,0,1))</f>
        <v>#REF!</v>
      </c>
      <c r="D91" t="e">
        <f>IF(_xlfn.XLOOKUP(A91,#REF!,#REF!,0,0,1)=0,"",_xlfn.XLOOKUP(A91,#REF!,#REF!,0,0,1))</f>
        <v>#REF!</v>
      </c>
      <c r="E91" t="e">
        <f>IF(_xlfn.XLOOKUP(A91,#REF!,#REF!,0,0,1)=0,"",_xlfn.XLOOKUP(A91,#REF!,#REF!,0,0,1))</f>
        <v>#REF!</v>
      </c>
      <c r="F91" t="e">
        <f>IF(_xlfn.XLOOKUP(A91,#REF!,#REF!,0,0,1)=0,"",_xlfn.XLOOKUP(A91,#REF!,#REF!,0,0,1))</f>
        <v>#REF!</v>
      </c>
      <c r="G91" t="e">
        <f>IF(_xlfn.XLOOKUP(A91,#REF!,#REF!,0,0,1)=0,"",_xlfn.XLOOKUP(A91,#REF!,#REF!,0,0,1))</f>
        <v>#REF!</v>
      </c>
      <c r="H91" t="e">
        <f>IF(_xlfn.XLOOKUP(A91,#REF!,#REF!,0,0,1)=0,"",_xlfn.XLOOKUP(A91,#REF!,#REF!,0,0,1))</f>
        <v>#REF!</v>
      </c>
      <c r="I91" t="e">
        <f>IF(_xlfn.XLOOKUP(A91,#REF!,#REF!,0,0,1)=0,"",_xlfn.XLOOKUP(A91,#REF!,#REF!,0,0,1))</f>
        <v>#REF!</v>
      </c>
      <c r="J91" t="e">
        <f>IF(_xlfn.XLOOKUP(A91,#REF!,#REF!,0,0,1)=0,"",_xlfn.XLOOKUP(A91,#REF!,#REF!,0,0,1))</f>
        <v>#REF!</v>
      </c>
    </row>
    <row r="92" spans="1:10" x14ac:dyDescent="0.3">
      <c r="A92" s="1" t="e">
        <f>#REF!</f>
        <v>#REF!</v>
      </c>
      <c r="B92" t="e">
        <f>IF(_xlfn.XLOOKUP(A92,#REF!,#REF!,0,0,1)=0,"",(_xlfn.XLOOKUP(A92,#REF!,#REF!,0,0,1)))</f>
        <v>#REF!</v>
      </c>
      <c r="C92" t="e">
        <f>IF(_xlfn.XLOOKUP(A92,#REF!,#REF!,0,0,1)=0,"",_xlfn.XLOOKUP(A92,#REF!,#REF!,0,0,1))</f>
        <v>#REF!</v>
      </c>
      <c r="D92" t="e">
        <f>IF(_xlfn.XLOOKUP(A92,#REF!,#REF!,0,0,1)=0,"",_xlfn.XLOOKUP(A92,#REF!,#REF!,0,0,1))</f>
        <v>#REF!</v>
      </c>
      <c r="E92" t="e">
        <f>IF(_xlfn.XLOOKUP(A92,#REF!,#REF!,0,0,1)=0,"",_xlfn.XLOOKUP(A92,#REF!,#REF!,0,0,1))</f>
        <v>#REF!</v>
      </c>
      <c r="F92" t="e">
        <f>IF(_xlfn.XLOOKUP(A92,#REF!,#REF!,0,0,1)=0,"",_xlfn.XLOOKUP(A92,#REF!,#REF!,0,0,1))</f>
        <v>#REF!</v>
      </c>
      <c r="G92" t="e">
        <f>IF(_xlfn.XLOOKUP(A92,#REF!,#REF!,0,0,1)=0,"",_xlfn.XLOOKUP(A92,#REF!,#REF!,0,0,1))</f>
        <v>#REF!</v>
      </c>
      <c r="H92" t="e">
        <f>IF(_xlfn.XLOOKUP(A92,#REF!,#REF!,0,0,1)=0,"",_xlfn.XLOOKUP(A92,#REF!,#REF!,0,0,1))</f>
        <v>#REF!</v>
      </c>
      <c r="I92" t="e">
        <f>IF(_xlfn.XLOOKUP(A92,#REF!,#REF!,0,0,1)=0,"",_xlfn.XLOOKUP(A92,#REF!,#REF!,0,0,1))</f>
        <v>#REF!</v>
      </c>
      <c r="J92" t="e">
        <f>IF(_xlfn.XLOOKUP(A92,#REF!,#REF!,0,0,1)=0,"",_xlfn.XLOOKUP(A92,#REF!,#REF!,0,0,1))</f>
        <v>#REF!</v>
      </c>
    </row>
    <row r="93" spans="1:10" x14ac:dyDescent="0.3">
      <c r="A93" s="1" t="e">
        <f>#REF!</f>
        <v>#REF!</v>
      </c>
      <c r="B93" t="e">
        <f>IF(_xlfn.XLOOKUP(A93,#REF!,#REF!,0,0,1)=0,"",(_xlfn.XLOOKUP(A93,#REF!,#REF!,0,0,1)))</f>
        <v>#REF!</v>
      </c>
      <c r="C93" t="e">
        <f>IF(_xlfn.XLOOKUP(A93,#REF!,#REF!,0,0,1)=0,"",_xlfn.XLOOKUP(A93,#REF!,#REF!,0,0,1))</f>
        <v>#REF!</v>
      </c>
      <c r="D93" t="e">
        <f>IF(_xlfn.XLOOKUP(A93,#REF!,#REF!,0,0,1)=0,"",_xlfn.XLOOKUP(A93,#REF!,#REF!,0,0,1))</f>
        <v>#REF!</v>
      </c>
      <c r="E93" t="e">
        <f>IF(_xlfn.XLOOKUP(A93,#REF!,#REF!,0,0,1)=0,"",_xlfn.XLOOKUP(A93,#REF!,#REF!,0,0,1))</f>
        <v>#REF!</v>
      </c>
      <c r="F93" t="e">
        <f>IF(_xlfn.XLOOKUP(A93,#REF!,#REF!,0,0,1)=0,"",_xlfn.XLOOKUP(A93,#REF!,#REF!,0,0,1))</f>
        <v>#REF!</v>
      </c>
      <c r="G93" t="e">
        <f>IF(_xlfn.XLOOKUP(A93,#REF!,#REF!,0,0,1)=0,"",_xlfn.XLOOKUP(A93,#REF!,#REF!,0,0,1))</f>
        <v>#REF!</v>
      </c>
      <c r="H93" t="e">
        <f>IF(_xlfn.XLOOKUP(A93,#REF!,#REF!,0,0,1)=0,"",_xlfn.XLOOKUP(A93,#REF!,#REF!,0,0,1))</f>
        <v>#REF!</v>
      </c>
      <c r="I93" t="e">
        <f>IF(_xlfn.XLOOKUP(A93,#REF!,#REF!,0,0,1)=0,"",_xlfn.XLOOKUP(A93,#REF!,#REF!,0,0,1))</f>
        <v>#REF!</v>
      </c>
      <c r="J93" t="e">
        <f>IF(_xlfn.XLOOKUP(A93,#REF!,#REF!,0,0,1)=0,"",_xlfn.XLOOKUP(A93,#REF!,#REF!,0,0,1))</f>
        <v>#REF!</v>
      </c>
    </row>
    <row r="94" spans="1:10" x14ac:dyDescent="0.3">
      <c r="A94" s="1" t="e">
        <f>#REF!</f>
        <v>#REF!</v>
      </c>
      <c r="B94" t="e">
        <f>IF(_xlfn.XLOOKUP(A94,#REF!,#REF!,0,0,1)=0,"",(_xlfn.XLOOKUP(A94,#REF!,#REF!,0,0,1)))</f>
        <v>#REF!</v>
      </c>
      <c r="C94" t="e">
        <f>IF(_xlfn.XLOOKUP(A94,#REF!,#REF!,0,0,1)=0,"",_xlfn.XLOOKUP(A94,#REF!,#REF!,0,0,1))</f>
        <v>#REF!</v>
      </c>
      <c r="D94" t="e">
        <f>IF(_xlfn.XLOOKUP(A94,#REF!,#REF!,0,0,1)=0,"",_xlfn.XLOOKUP(A94,#REF!,#REF!,0,0,1))</f>
        <v>#REF!</v>
      </c>
      <c r="E94" t="e">
        <f>IF(_xlfn.XLOOKUP(A94,#REF!,#REF!,0,0,1)=0,"",_xlfn.XLOOKUP(A94,#REF!,#REF!,0,0,1))</f>
        <v>#REF!</v>
      </c>
      <c r="F94" t="e">
        <f>IF(_xlfn.XLOOKUP(A94,#REF!,#REF!,0,0,1)=0,"",_xlfn.XLOOKUP(A94,#REF!,#REF!,0,0,1))</f>
        <v>#REF!</v>
      </c>
      <c r="G94" t="e">
        <f>IF(_xlfn.XLOOKUP(A94,#REF!,#REF!,0,0,1)=0,"",_xlfn.XLOOKUP(A94,#REF!,#REF!,0,0,1))</f>
        <v>#REF!</v>
      </c>
      <c r="H94" t="e">
        <f>IF(_xlfn.XLOOKUP(A94,#REF!,#REF!,0,0,1)=0,"",_xlfn.XLOOKUP(A94,#REF!,#REF!,0,0,1))</f>
        <v>#REF!</v>
      </c>
      <c r="I94" t="e">
        <f>IF(_xlfn.XLOOKUP(A94,#REF!,#REF!,0,0,1)=0,"",_xlfn.XLOOKUP(A94,#REF!,#REF!,0,0,1))</f>
        <v>#REF!</v>
      </c>
      <c r="J94" t="e">
        <f>IF(_xlfn.XLOOKUP(A94,#REF!,#REF!,0,0,1)=0,"",_xlfn.XLOOKUP(A94,#REF!,#REF!,0,0,1))</f>
        <v>#REF!</v>
      </c>
    </row>
    <row r="95" spans="1:10" x14ac:dyDescent="0.3">
      <c r="A95" s="1" t="e">
        <f>#REF!</f>
        <v>#REF!</v>
      </c>
      <c r="B95" t="e">
        <f>IF(_xlfn.XLOOKUP(A95,#REF!,#REF!,0,0,1)=0,"",(_xlfn.XLOOKUP(A95,#REF!,#REF!,0,0,1)))</f>
        <v>#REF!</v>
      </c>
      <c r="C95" t="e">
        <f>IF(_xlfn.XLOOKUP(A95,#REF!,#REF!,0,0,1)=0,"",_xlfn.XLOOKUP(A95,#REF!,#REF!,0,0,1))</f>
        <v>#REF!</v>
      </c>
      <c r="D95" t="e">
        <f>IF(_xlfn.XLOOKUP(A95,#REF!,#REF!,0,0,1)=0,"",_xlfn.XLOOKUP(A95,#REF!,#REF!,0,0,1))</f>
        <v>#REF!</v>
      </c>
      <c r="E95" t="e">
        <f>IF(_xlfn.XLOOKUP(A95,#REF!,#REF!,0,0,1)=0,"",_xlfn.XLOOKUP(A95,#REF!,#REF!,0,0,1))</f>
        <v>#REF!</v>
      </c>
      <c r="F95" t="e">
        <f>IF(_xlfn.XLOOKUP(A95,#REF!,#REF!,0,0,1)=0,"",_xlfn.XLOOKUP(A95,#REF!,#REF!,0,0,1))</f>
        <v>#REF!</v>
      </c>
      <c r="G95" t="e">
        <f>IF(_xlfn.XLOOKUP(A95,#REF!,#REF!,0,0,1)=0,"",_xlfn.XLOOKUP(A95,#REF!,#REF!,0,0,1))</f>
        <v>#REF!</v>
      </c>
      <c r="H95" t="e">
        <f>IF(_xlfn.XLOOKUP(A95,#REF!,#REF!,0,0,1)=0,"",_xlfn.XLOOKUP(A95,#REF!,#REF!,0,0,1))</f>
        <v>#REF!</v>
      </c>
      <c r="I95" t="e">
        <f>IF(_xlfn.XLOOKUP(A95,#REF!,#REF!,0,0,1)=0,"",_xlfn.XLOOKUP(A95,#REF!,#REF!,0,0,1))</f>
        <v>#REF!</v>
      </c>
      <c r="J95" t="e">
        <f>IF(_xlfn.XLOOKUP(A95,#REF!,#REF!,0,0,1)=0,"",_xlfn.XLOOKUP(A95,#REF!,#REF!,0,0,1))</f>
        <v>#REF!</v>
      </c>
    </row>
    <row r="96" spans="1:10" x14ac:dyDescent="0.3">
      <c r="A96" s="1" t="e">
        <f>#REF!</f>
        <v>#REF!</v>
      </c>
      <c r="B96" t="e">
        <f>IF(_xlfn.XLOOKUP(A96,#REF!,#REF!,0,0,1)=0,"",(_xlfn.XLOOKUP(A96,#REF!,#REF!,0,0,1)))</f>
        <v>#REF!</v>
      </c>
      <c r="C96" t="e">
        <f>IF(_xlfn.XLOOKUP(A96,#REF!,#REF!,0,0,1)=0,"",_xlfn.XLOOKUP(A96,#REF!,#REF!,0,0,1))</f>
        <v>#REF!</v>
      </c>
      <c r="D96" t="e">
        <f>IF(_xlfn.XLOOKUP(A96,#REF!,#REF!,0,0,1)=0,"",_xlfn.XLOOKUP(A96,#REF!,#REF!,0,0,1))</f>
        <v>#REF!</v>
      </c>
      <c r="E96" t="e">
        <f>IF(_xlfn.XLOOKUP(A96,#REF!,#REF!,0,0,1)=0,"",_xlfn.XLOOKUP(A96,#REF!,#REF!,0,0,1))</f>
        <v>#REF!</v>
      </c>
      <c r="F96" t="e">
        <f>IF(_xlfn.XLOOKUP(A96,#REF!,#REF!,0,0,1)=0,"",_xlfn.XLOOKUP(A96,#REF!,#REF!,0,0,1))</f>
        <v>#REF!</v>
      </c>
      <c r="G96" t="e">
        <f>IF(_xlfn.XLOOKUP(A96,#REF!,#REF!,0,0,1)=0,"",_xlfn.XLOOKUP(A96,#REF!,#REF!,0,0,1))</f>
        <v>#REF!</v>
      </c>
      <c r="H96" t="e">
        <f>IF(_xlfn.XLOOKUP(A96,#REF!,#REF!,0,0,1)=0,"",_xlfn.XLOOKUP(A96,#REF!,#REF!,0,0,1))</f>
        <v>#REF!</v>
      </c>
      <c r="I96" t="e">
        <f>IF(_xlfn.XLOOKUP(A96,#REF!,#REF!,0,0,1)=0,"",_xlfn.XLOOKUP(A96,#REF!,#REF!,0,0,1))</f>
        <v>#REF!</v>
      </c>
      <c r="J96" t="e">
        <f>IF(_xlfn.XLOOKUP(A96,#REF!,#REF!,0,0,1)=0,"",_xlfn.XLOOKUP(A96,#REF!,#REF!,0,0,1))</f>
        <v>#REF!</v>
      </c>
    </row>
    <row r="97" spans="1:10" x14ac:dyDescent="0.3">
      <c r="A97" s="1" t="e">
        <f>#REF!</f>
        <v>#REF!</v>
      </c>
      <c r="B97" t="e">
        <f>IF(_xlfn.XLOOKUP(A97,#REF!,#REF!,0,0,1)=0,"",(_xlfn.XLOOKUP(A97,#REF!,#REF!,0,0,1)))</f>
        <v>#REF!</v>
      </c>
      <c r="C97" t="e">
        <f>IF(_xlfn.XLOOKUP(A97,#REF!,#REF!,0,0,1)=0,"",_xlfn.XLOOKUP(A97,#REF!,#REF!,0,0,1))</f>
        <v>#REF!</v>
      </c>
      <c r="D97" t="e">
        <f>IF(_xlfn.XLOOKUP(A97,#REF!,#REF!,0,0,1)=0,"",_xlfn.XLOOKUP(A97,#REF!,#REF!,0,0,1))</f>
        <v>#REF!</v>
      </c>
      <c r="E97" t="e">
        <f>IF(_xlfn.XLOOKUP(A97,#REF!,#REF!,0,0,1)=0,"",_xlfn.XLOOKUP(A97,#REF!,#REF!,0,0,1))</f>
        <v>#REF!</v>
      </c>
      <c r="F97" t="e">
        <f>IF(_xlfn.XLOOKUP(A97,#REF!,#REF!,0,0,1)=0,"",_xlfn.XLOOKUP(A97,#REF!,#REF!,0,0,1))</f>
        <v>#REF!</v>
      </c>
      <c r="G97" t="e">
        <f>IF(_xlfn.XLOOKUP(A97,#REF!,#REF!,0,0,1)=0,"",_xlfn.XLOOKUP(A97,#REF!,#REF!,0,0,1))</f>
        <v>#REF!</v>
      </c>
      <c r="H97" t="e">
        <f>IF(_xlfn.XLOOKUP(A97,#REF!,#REF!,0,0,1)=0,"",_xlfn.XLOOKUP(A97,#REF!,#REF!,0,0,1))</f>
        <v>#REF!</v>
      </c>
      <c r="I97" t="e">
        <f>IF(_xlfn.XLOOKUP(A97,#REF!,#REF!,0,0,1)=0,"",_xlfn.XLOOKUP(A97,#REF!,#REF!,0,0,1))</f>
        <v>#REF!</v>
      </c>
      <c r="J97" t="e">
        <f>IF(_xlfn.XLOOKUP(A97,#REF!,#REF!,0,0,1)=0,"",_xlfn.XLOOKUP(A97,#REF!,#REF!,0,0,1))</f>
        <v>#REF!</v>
      </c>
    </row>
    <row r="98" spans="1:10" x14ac:dyDescent="0.3">
      <c r="A98" s="1" t="e">
        <f>#REF!</f>
        <v>#REF!</v>
      </c>
      <c r="B98" t="e">
        <f>IF(_xlfn.XLOOKUP(A98,#REF!,#REF!,0,0,1)=0,"",(_xlfn.XLOOKUP(A98,#REF!,#REF!,0,0,1)))</f>
        <v>#REF!</v>
      </c>
      <c r="C98" t="e">
        <f>IF(_xlfn.XLOOKUP(A98,#REF!,#REF!,0,0,1)=0,"",_xlfn.XLOOKUP(A98,#REF!,#REF!,0,0,1))</f>
        <v>#REF!</v>
      </c>
      <c r="D98" t="e">
        <f>IF(_xlfn.XLOOKUP(A98,#REF!,#REF!,0,0,1)=0,"",_xlfn.XLOOKUP(A98,#REF!,#REF!,0,0,1))</f>
        <v>#REF!</v>
      </c>
      <c r="E98" t="e">
        <f>IF(_xlfn.XLOOKUP(A98,#REF!,#REF!,0,0,1)=0,"",_xlfn.XLOOKUP(A98,#REF!,#REF!,0,0,1))</f>
        <v>#REF!</v>
      </c>
      <c r="F98" t="e">
        <f>IF(_xlfn.XLOOKUP(A98,#REF!,#REF!,0,0,1)=0,"",_xlfn.XLOOKUP(A98,#REF!,#REF!,0,0,1))</f>
        <v>#REF!</v>
      </c>
      <c r="G98" t="e">
        <f>IF(_xlfn.XLOOKUP(A98,#REF!,#REF!,0,0,1)=0,"",_xlfn.XLOOKUP(A98,#REF!,#REF!,0,0,1))</f>
        <v>#REF!</v>
      </c>
      <c r="H98" t="e">
        <f>IF(_xlfn.XLOOKUP(A98,#REF!,#REF!,0,0,1)=0,"",_xlfn.XLOOKUP(A98,#REF!,#REF!,0,0,1))</f>
        <v>#REF!</v>
      </c>
      <c r="I98" t="e">
        <f>IF(_xlfn.XLOOKUP(A98,#REF!,#REF!,0,0,1)=0,"",_xlfn.XLOOKUP(A98,#REF!,#REF!,0,0,1))</f>
        <v>#REF!</v>
      </c>
      <c r="J98" t="e">
        <f>IF(_xlfn.XLOOKUP(A98,#REF!,#REF!,0,0,1)=0,"",_xlfn.XLOOKUP(A98,#REF!,#REF!,0,0,1))</f>
        <v>#REF!</v>
      </c>
    </row>
    <row r="99" spans="1:10" x14ac:dyDescent="0.3">
      <c r="A99" s="1" t="e">
        <f>#REF!</f>
        <v>#REF!</v>
      </c>
      <c r="B99" t="e">
        <f>IF(_xlfn.XLOOKUP(A99,#REF!,#REF!,0,0,1)=0,"",(_xlfn.XLOOKUP(A99,#REF!,#REF!,0,0,1)))</f>
        <v>#REF!</v>
      </c>
      <c r="C99" t="e">
        <f>IF(_xlfn.XLOOKUP(A99,#REF!,#REF!,0,0,1)=0,"",_xlfn.XLOOKUP(A99,#REF!,#REF!,0,0,1))</f>
        <v>#REF!</v>
      </c>
      <c r="D99" t="e">
        <f>IF(_xlfn.XLOOKUP(A99,#REF!,#REF!,0,0,1)=0,"",_xlfn.XLOOKUP(A99,#REF!,#REF!,0,0,1))</f>
        <v>#REF!</v>
      </c>
      <c r="E99" t="e">
        <f>IF(_xlfn.XLOOKUP(A99,#REF!,#REF!,0,0,1)=0,"",_xlfn.XLOOKUP(A99,#REF!,#REF!,0,0,1))</f>
        <v>#REF!</v>
      </c>
      <c r="F99" t="e">
        <f>IF(_xlfn.XLOOKUP(A99,#REF!,#REF!,0,0,1)=0,"",_xlfn.XLOOKUP(A99,#REF!,#REF!,0,0,1))</f>
        <v>#REF!</v>
      </c>
      <c r="G99" t="e">
        <f>IF(_xlfn.XLOOKUP(A99,#REF!,#REF!,0,0,1)=0,"",_xlfn.XLOOKUP(A99,#REF!,#REF!,0,0,1))</f>
        <v>#REF!</v>
      </c>
      <c r="H99" t="e">
        <f>IF(_xlfn.XLOOKUP(A99,#REF!,#REF!,0,0,1)=0,"",_xlfn.XLOOKUP(A99,#REF!,#REF!,0,0,1))</f>
        <v>#REF!</v>
      </c>
      <c r="I99" t="e">
        <f>IF(_xlfn.XLOOKUP(A99,#REF!,#REF!,0,0,1)=0,"",_xlfn.XLOOKUP(A99,#REF!,#REF!,0,0,1))</f>
        <v>#REF!</v>
      </c>
      <c r="J99" t="e">
        <f>IF(_xlfn.XLOOKUP(A99,#REF!,#REF!,0,0,1)=0,"",_xlfn.XLOOKUP(A99,#REF!,#REF!,0,0,1))</f>
        <v>#REF!</v>
      </c>
    </row>
    <row r="100" spans="1:10" x14ac:dyDescent="0.3">
      <c r="A100" s="1" t="e">
        <f>#REF!</f>
        <v>#REF!</v>
      </c>
      <c r="B100" t="e">
        <f>IF(_xlfn.XLOOKUP(A100,#REF!,#REF!,0,0,1)=0,"",(_xlfn.XLOOKUP(A100,#REF!,#REF!,0,0,1)))</f>
        <v>#REF!</v>
      </c>
      <c r="C100" t="e">
        <f>IF(_xlfn.XLOOKUP(A100,#REF!,#REF!,0,0,1)=0,"",_xlfn.XLOOKUP(A100,#REF!,#REF!,0,0,1))</f>
        <v>#REF!</v>
      </c>
      <c r="D100" t="e">
        <f>IF(_xlfn.XLOOKUP(A100,#REF!,#REF!,0,0,1)=0,"",_xlfn.XLOOKUP(A100,#REF!,#REF!,0,0,1))</f>
        <v>#REF!</v>
      </c>
      <c r="E100" t="e">
        <f>IF(_xlfn.XLOOKUP(A100,#REF!,#REF!,0,0,1)=0,"",_xlfn.XLOOKUP(A100,#REF!,#REF!,0,0,1))</f>
        <v>#REF!</v>
      </c>
      <c r="F100" t="e">
        <f>IF(_xlfn.XLOOKUP(A100,#REF!,#REF!,0,0,1)=0,"",_xlfn.XLOOKUP(A100,#REF!,#REF!,0,0,1))</f>
        <v>#REF!</v>
      </c>
      <c r="G100" t="e">
        <f>IF(_xlfn.XLOOKUP(A100,#REF!,#REF!,0,0,1)=0,"",_xlfn.XLOOKUP(A100,#REF!,#REF!,0,0,1))</f>
        <v>#REF!</v>
      </c>
      <c r="H100" t="e">
        <f>IF(_xlfn.XLOOKUP(A100,#REF!,#REF!,0,0,1)=0,"",_xlfn.XLOOKUP(A100,#REF!,#REF!,0,0,1))</f>
        <v>#REF!</v>
      </c>
      <c r="I100" t="e">
        <f>IF(_xlfn.XLOOKUP(A100,#REF!,#REF!,0,0,1)=0,"",_xlfn.XLOOKUP(A100,#REF!,#REF!,0,0,1))</f>
        <v>#REF!</v>
      </c>
      <c r="J100" t="e">
        <f>IF(_xlfn.XLOOKUP(A100,#REF!,#REF!,0,0,1)=0,"",_xlfn.XLOOKUP(A100,#REF!,#REF!,0,0,1))</f>
        <v>#REF!</v>
      </c>
    </row>
    <row r="101" spans="1:10" x14ac:dyDescent="0.3">
      <c r="A101" s="1" t="e">
        <f>#REF!</f>
        <v>#REF!</v>
      </c>
      <c r="B101" t="e">
        <f>IF(_xlfn.XLOOKUP(A101,#REF!,#REF!,0,0,1)=0,"",(_xlfn.XLOOKUP(A101,#REF!,#REF!,0,0,1)))</f>
        <v>#REF!</v>
      </c>
      <c r="C101" t="e">
        <f>IF(_xlfn.XLOOKUP(A101,#REF!,#REF!,0,0,1)=0,"",_xlfn.XLOOKUP(A101,#REF!,#REF!,0,0,1))</f>
        <v>#REF!</v>
      </c>
      <c r="D101" t="e">
        <f>IF(_xlfn.XLOOKUP(A101,#REF!,#REF!,0,0,1)=0,"",_xlfn.XLOOKUP(A101,#REF!,#REF!,0,0,1))</f>
        <v>#REF!</v>
      </c>
      <c r="E101" t="e">
        <f>IF(_xlfn.XLOOKUP(A101,#REF!,#REF!,0,0,1)=0,"",_xlfn.XLOOKUP(A101,#REF!,#REF!,0,0,1))</f>
        <v>#REF!</v>
      </c>
      <c r="F101" t="e">
        <f>IF(_xlfn.XLOOKUP(A101,#REF!,#REF!,0,0,1)=0,"",_xlfn.XLOOKUP(A101,#REF!,#REF!,0,0,1))</f>
        <v>#REF!</v>
      </c>
      <c r="G101" t="e">
        <f>IF(_xlfn.XLOOKUP(A101,#REF!,#REF!,0,0,1)=0,"",_xlfn.XLOOKUP(A101,#REF!,#REF!,0,0,1))</f>
        <v>#REF!</v>
      </c>
      <c r="H101" t="e">
        <f>IF(_xlfn.XLOOKUP(A101,#REF!,#REF!,0,0,1)=0,"",_xlfn.XLOOKUP(A101,#REF!,#REF!,0,0,1))</f>
        <v>#REF!</v>
      </c>
      <c r="I101" t="e">
        <f>IF(_xlfn.XLOOKUP(A101,#REF!,#REF!,0,0,1)=0,"",_xlfn.XLOOKUP(A101,#REF!,#REF!,0,0,1))</f>
        <v>#REF!</v>
      </c>
      <c r="J101" t="e">
        <f>IF(_xlfn.XLOOKUP(A101,#REF!,#REF!,0,0,1)=0,"",_xlfn.XLOOKUP(A101,#REF!,#REF!,0,0,1))</f>
        <v>#REF!</v>
      </c>
    </row>
    <row r="102" spans="1:10" x14ac:dyDescent="0.3">
      <c r="A102" s="1" t="e">
        <f>#REF!</f>
        <v>#REF!</v>
      </c>
      <c r="B102" t="e">
        <f>IF(_xlfn.XLOOKUP(A102,#REF!,#REF!,0,0,1)=0,"",(_xlfn.XLOOKUP(A102,#REF!,#REF!,0,0,1)))</f>
        <v>#REF!</v>
      </c>
      <c r="C102" t="e">
        <f>IF(_xlfn.XLOOKUP(A102,#REF!,#REF!,0,0,1)=0,"",_xlfn.XLOOKUP(A102,#REF!,#REF!,0,0,1))</f>
        <v>#REF!</v>
      </c>
      <c r="D102" t="e">
        <f>IF(_xlfn.XLOOKUP(A102,#REF!,#REF!,0,0,1)=0,"",_xlfn.XLOOKUP(A102,#REF!,#REF!,0,0,1))</f>
        <v>#REF!</v>
      </c>
      <c r="E102" t="e">
        <f>IF(_xlfn.XLOOKUP(A102,#REF!,#REF!,0,0,1)=0,"",_xlfn.XLOOKUP(A102,#REF!,#REF!,0,0,1))</f>
        <v>#REF!</v>
      </c>
      <c r="F102" t="e">
        <f>IF(_xlfn.XLOOKUP(A102,#REF!,#REF!,0,0,1)=0,"",_xlfn.XLOOKUP(A102,#REF!,#REF!,0,0,1))</f>
        <v>#REF!</v>
      </c>
      <c r="G102" t="e">
        <f>IF(_xlfn.XLOOKUP(A102,#REF!,#REF!,0,0,1)=0,"",_xlfn.XLOOKUP(A102,#REF!,#REF!,0,0,1))</f>
        <v>#REF!</v>
      </c>
      <c r="H102" t="e">
        <f>IF(_xlfn.XLOOKUP(A102,#REF!,#REF!,0,0,1)=0,"",_xlfn.XLOOKUP(A102,#REF!,#REF!,0,0,1))</f>
        <v>#REF!</v>
      </c>
      <c r="I102" t="e">
        <f>IF(_xlfn.XLOOKUP(A102,#REF!,#REF!,0,0,1)=0,"",_xlfn.XLOOKUP(A102,#REF!,#REF!,0,0,1))</f>
        <v>#REF!</v>
      </c>
      <c r="J102" t="e">
        <f>IF(_xlfn.XLOOKUP(A102,#REF!,#REF!,0,0,1)=0,"",_xlfn.XLOOKUP(A102,#REF!,#REF!,0,0,1))</f>
        <v>#REF!</v>
      </c>
    </row>
    <row r="103" spans="1:10" x14ac:dyDescent="0.3">
      <c r="A103" s="1" t="e">
        <f>#REF!</f>
        <v>#REF!</v>
      </c>
      <c r="B103" t="e">
        <f>IF(_xlfn.XLOOKUP(A103,#REF!,#REF!,0,0,1)=0,"",(_xlfn.XLOOKUP(A103,#REF!,#REF!,0,0,1)))</f>
        <v>#REF!</v>
      </c>
      <c r="C103" t="e">
        <f>IF(_xlfn.XLOOKUP(A103,#REF!,#REF!,0,0,1)=0,"",_xlfn.XLOOKUP(A103,#REF!,#REF!,0,0,1))</f>
        <v>#REF!</v>
      </c>
      <c r="D103" t="e">
        <f>IF(_xlfn.XLOOKUP(A103,#REF!,#REF!,0,0,1)=0,"",_xlfn.XLOOKUP(A103,#REF!,#REF!,0,0,1))</f>
        <v>#REF!</v>
      </c>
      <c r="E103" t="e">
        <f>IF(_xlfn.XLOOKUP(A103,#REF!,#REF!,0,0,1)=0,"",_xlfn.XLOOKUP(A103,#REF!,#REF!,0,0,1))</f>
        <v>#REF!</v>
      </c>
      <c r="F103" t="e">
        <f>IF(_xlfn.XLOOKUP(A103,#REF!,#REF!,0,0,1)=0,"",_xlfn.XLOOKUP(A103,#REF!,#REF!,0,0,1))</f>
        <v>#REF!</v>
      </c>
      <c r="G103" t="e">
        <f>IF(_xlfn.XLOOKUP(A103,#REF!,#REF!,0,0,1)=0,"",_xlfn.XLOOKUP(A103,#REF!,#REF!,0,0,1))</f>
        <v>#REF!</v>
      </c>
      <c r="H103" t="e">
        <f>IF(_xlfn.XLOOKUP(A103,#REF!,#REF!,0,0,1)=0,"",_xlfn.XLOOKUP(A103,#REF!,#REF!,0,0,1))</f>
        <v>#REF!</v>
      </c>
      <c r="I103" t="e">
        <f>IF(_xlfn.XLOOKUP(A103,#REF!,#REF!,0,0,1)=0,"",_xlfn.XLOOKUP(A103,#REF!,#REF!,0,0,1))</f>
        <v>#REF!</v>
      </c>
      <c r="J103" t="e">
        <f>IF(_xlfn.XLOOKUP(A103,#REF!,#REF!,0,0,1)=0,"",_xlfn.XLOOKUP(A103,#REF!,#REF!,0,0,1))</f>
        <v>#REF!</v>
      </c>
    </row>
    <row r="104" spans="1:10" x14ac:dyDescent="0.3">
      <c r="A104" s="1" t="e">
        <f>#REF!</f>
        <v>#REF!</v>
      </c>
      <c r="B104" t="e">
        <f>IF(_xlfn.XLOOKUP(A104,#REF!,#REF!,0,0,1)=0,"",(_xlfn.XLOOKUP(A104,#REF!,#REF!,0,0,1)))</f>
        <v>#REF!</v>
      </c>
      <c r="C104" t="e">
        <f>IF(_xlfn.XLOOKUP(A104,#REF!,#REF!,0,0,1)=0,"",_xlfn.XLOOKUP(A104,#REF!,#REF!,0,0,1))</f>
        <v>#REF!</v>
      </c>
      <c r="D104" t="e">
        <f>IF(_xlfn.XLOOKUP(A104,#REF!,#REF!,0,0,1)=0,"",_xlfn.XLOOKUP(A104,#REF!,#REF!,0,0,1))</f>
        <v>#REF!</v>
      </c>
      <c r="E104" t="e">
        <f>IF(_xlfn.XLOOKUP(A104,#REF!,#REF!,0,0,1)=0,"",_xlfn.XLOOKUP(A104,#REF!,#REF!,0,0,1))</f>
        <v>#REF!</v>
      </c>
      <c r="F104" t="e">
        <f>IF(_xlfn.XLOOKUP(A104,#REF!,#REF!,0,0,1)=0,"",_xlfn.XLOOKUP(A104,#REF!,#REF!,0,0,1))</f>
        <v>#REF!</v>
      </c>
      <c r="G104" t="e">
        <f>IF(_xlfn.XLOOKUP(A104,#REF!,#REF!,0,0,1)=0,"",_xlfn.XLOOKUP(A104,#REF!,#REF!,0,0,1))</f>
        <v>#REF!</v>
      </c>
      <c r="H104" t="e">
        <f>IF(_xlfn.XLOOKUP(A104,#REF!,#REF!,0,0,1)=0,"",_xlfn.XLOOKUP(A104,#REF!,#REF!,0,0,1))</f>
        <v>#REF!</v>
      </c>
      <c r="I104" t="e">
        <f>IF(_xlfn.XLOOKUP(A104,#REF!,#REF!,0,0,1)=0,"",_xlfn.XLOOKUP(A104,#REF!,#REF!,0,0,1))</f>
        <v>#REF!</v>
      </c>
      <c r="J104" t="e">
        <f>IF(_xlfn.XLOOKUP(A104,#REF!,#REF!,0,0,1)=0,"",_xlfn.XLOOKUP(A104,#REF!,#REF!,0,0,1))</f>
        <v>#REF!</v>
      </c>
    </row>
    <row r="105" spans="1:10" x14ac:dyDescent="0.3">
      <c r="A105" s="1" t="e">
        <f>#REF!</f>
        <v>#REF!</v>
      </c>
      <c r="B105" t="e">
        <f>IF(_xlfn.XLOOKUP(A105,#REF!,#REF!,0,0,1)=0,"",(_xlfn.XLOOKUP(A105,#REF!,#REF!,0,0,1)))</f>
        <v>#REF!</v>
      </c>
      <c r="C105" t="e">
        <f>IF(_xlfn.XLOOKUP(A105,#REF!,#REF!,0,0,1)=0,"",_xlfn.XLOOKUP(A105,#REF!,#REF!,0,0,1))</f>
        <v>#REF!</v>
      </c>
      <c r="D105" t="e">
        <f>IF(_xlfn.XLOOKUP(A105,#REF!,#REF!,0,0,1)=0,"",_xlfn.XLOOKUP(A105,#REF!,#REF!,0,0,1))</f>
        <v>#REF!</v>
      </c>
      <c r="E105" t="e">
        <f>IF(_xlfn.XLOOKUP(A105,#REF!,#REF!,0,0,1)=0,"",_xlfn.XLOOKUP(A105,#REF!,#REF!,0,0,1))</f>
        <v>#REF!</v>
      </c>
      <c r="F105" t="e">
        <f>IF(_xlfn.XLOOKUP(A105,#REF!,#REF!,0,0,1)=0,"",_xlfn.XLOOKUP(A105,#REF!,#REF!,0,0,1))</f>
        <v>#REF!</v>
      </c>
      <c r="G105" t="e">
        <f>IF(_xlfn.XLOOKUP(A105,#REF!,#REF!,0,0,1)=0,"",_xlfn.XLOOKUP(A105,#REF!,#REF!,0,0,1))</f>
        <v>#REF!</v>
      </c>
      <c r="H105" t="e">
        <f>IF(_xlfn.XLOOKUP(A105,#REF!,#REF!,0,0,1)=0,"",_xlfn.XLOOKUP(A105,#REF!,#REF!,0,0,1))</f>
        <v>#REF!</v>
      </c>
      <c r="I105" t="e">
        <f>IF(_xlfn.XLOOKUP(A105,#REF!,#REF!,0,0,1)=0,"",_xlfn.XLOOKUP(A105,#REF!,#REF!,0,0,1))</f>
        <v>#REF!</v>
      </c>
      <c r="J105" t="e">
        <f>IF(_xlfn.XLOOKUP(A105,#REF!,#REF!,0,0,1)=0,"",_xlfn.XLOOKUP(A105,#REF!,#REF!,0,0,1))</f>
        <v>#REF!</v>
      </c>
    </row>
    <row r="106" spans="1:10" x14ac:dyDescent="0.3">
      <c r="A106" s="1" t="e">
        <f>#REF!</f>
        <v>#REF!</v>
      </c>
      <c r="B106" t="e">
        <f>IF(_xlfn.XLOOKUP(A106,#REF!,#REF!,0,0,1)=0,"",(_xlfn.XLOOKUP(A106,#REF!,#REF!,0,0,1)))</f>
        <v>#REF!</v>
      </c>
      <c r="C106" t="e">
        <f>IF(_xlfn.XLOOKUP(A106,#REF!,#REF!,0,0,1)=0,"",_xlfn.XLOOKUP(A106,#REF!,#REF!,0,0,1))</f>
        <v>#REF!</v>
      </c>
      <c r="D106" t="e">
        <f>IF(_xlfn.XLOOKUP(A106,#REF!,#REF!,0,0,1)=0,"",_xlfn.XLOOKUP(A106,#REF!,#REF!,0,0,1))</f>
        <v>#REF!</v>
      </c>
      <c r="E106" t="e">
        <f>IF(_xlfn.XLOOKUP(A106,#REF!,#REF!,0,0,1)=0,"",_xlfn.XLOOKUP(A106,#REF!,#REF!,0,0,1))</f>
        <v>#REF!</v>
      </c>
      <c r="F106" t="e">
        <f>IF(_xlfn.XLOOKUP(A106,#REF!,#REF!,0,0,1)=0,"",_xlfn.XLOOKUP(A106,#REF!,#REF!,0,0,1))</f>
        <v>#REF!</v>
      </c>
      <c r="G106" t="e">
        <f>IF(_xlfn.XLOOKUP(A106,#REF!,#REF!,0,0,1)=0,"",_xlfn.XLOOKUP(A106,#REF!,#REF!,0,0,1))</f>
        <v>#REF!</v>
      </c>
      <c r="H106" t="e">
        <f>IF(_xlfn.XLOOKUP(A106,#REF!,#REF!,0,0,1)=0,"",_xlfn.XLOOKUP(A106,#REF!,#REF!,0,0,1))</f>
        <v>#REF!</v>
      </c>
      <c r="I106" t="e">
        <f>IF(_xlfn.XLOOKUP(A106,#REF!,#REF!,0,0,1)=0,"",_xlfn.XLOOKUP(A106,#REF!,#REF!,0,0,1))</f>
        <v>#REF!</v>
      </c>
      <c r="J106" t="e">
        <f>IF(_xlfn.XLOOKUP(A106,#REF!,#REF!,0,0,1)=0,"",_xlfn.XLOOKUP(A106,#REF!,#REF!,0,0,1))</f>
        <v>#REF!</v>
      </c>
    </row>
    <row r="107" spans="1:10" x14ac:dyDescent="0.3">
      <c r="A107" s="1" t="e">
        <f>#REF!</f>
        <v>#REF!</v>
      </c>
      <c r="B107" t="e">
        <f>IF(_xlfn.XLOOKUP(A107,#REF!,#REF!,0,0,1)=0,"",(_xlfn.XLOOKUP(A107,#REF!,#REF!,0,0,1)))</f>
        <v>#REF!</v>
      </c>
      <c r="C107" t="e">
        <f>IF(_xlfn.XLOOKUP(A107,#REF!,#REF!,0,0,1)=0,"",_xlfn.XLOOKUP(A107,#REF!,#REF!,0,0,1))</f>
        <v>#REF!</v>
      </c>
      <c r="D107" t="e">
        <f>IF(_xlfn.XLOOKUP(A107,#REF!,#REF!,0,0,1)=0,"",_xlfn.XLOOKUP(A107,#REF!,#REF!,0,0,1))</f>
        <v>#REF!</v>
      </c>
      <c r="E107" t="e">
        <f>IF(_xlfn.XLOOKUP(A107,#REF!,#REF!,0,0,1)=0,"",_xlfn.XLOOKUP(A107,#REF!,#REF!,0,0,1))</f>
        <v>#REF!</v>
      </c>
      <c r="F107" t="e">
        <f>IF(_xlfn.XLOOKUP(A107,#REF!,#REF!,0,0,1)=0,"",_xlfn.XLOOKUP(A107,#REF!,#REF!,0,0,1))</f>
        <v>#REF!</v>
      </c>
      <c r="G107" t="e">
        <f>IF(_xlfn.XLOOKUP(A107,#REF!,#REF!,0,0,1)=0,"",_xlfn.XLOOKUP(A107,#REF!,#REF!,0,0,1))</f>
        <v>#REF!</v>
      </c>
      <c r="H107" t="e">
        <f>IF(_xlfn.XLOOKUP(A107,#REF!,#REF!,0,0,1)=0,"",_xlfn.XLOOKUP(A107,#REF!,#REF!,0,0,1))</f>
        <v>#REF!</v>
      </c>
      <c r="I107" t="e">
        <f>IF(_xlfn.XLOOKUP(A107,#REF!,#REF!,0,0,1)=0,"",_xlfn.XLOOKUP(A107,#REF!,#REF!,0,0,1))</f>
        <v>#REF!</v>
      </c>
      <c r="J107" t="e">
        <f>IF(_xlfn.XLOOKUP(A107,#REF!,#REF!,0,0,1)=0,"",_xlfn.XLOOKUP(A107,#REF!,#REF!,0,0,1))</f>
        <v>#REF!</v>
      </c>
    </row>
    <row r="108" spans="1:10" x14ac:dyDescent="0.3">
      <c r="A108" s="1" t="e">
        <f>#REF!</f>
        <v>#REF!</v>
      </c>
      <c r="B108" t="e">
        <f>IF(_xlfn.XLOOKUP(A108,#REF!,#REF!,0,0,1)=0,"",(_xlfn.XLOOKUP(A108,#REF!,#REF!,0,0,1)))</f>
        <v>#REF!</v>
      </c>
      <c r="C108" t="e">
        <f>IF(_xlfn.XLOOKUP(A108,#REF!,#REF!,0,0,1)=0,"",_xlfn.XLOOKUP(A108,#REF!,#REF!,0,0,1))</f>
        <v>#REF!</v>
      </c>
      <c r="D108" t="e">
        <f>IF(_xlfn.XLOOKUP(A108,#REF!,#REF!,0,0,1)=0,"",_xlfn.XLOOKUP(A108,#REF!,#REF!,0,0,1))</f>
        <v>#REF!</v>
      </c>
      <c r="E108" t="e">
        <f>IF(_xlfn.XLOOKUP(A108,#REF!,#REF!,0,0,1)=0,"",_xlfn.XLOOKUP(A108,#REF!,#REF!,0,0,1))</f>
        <v>#REF!</v>
      </c>
      <c r="F108" t="e">
        <f>IF(_xlfn.XLOOKUP(A108,#REF!,#REF!,0,0,1)=0,"",_xlfn.XLOOKUP(A108,#REF!,#REF!,0,0,1))</f>
        <v>#REF!</v>
      </c>
      <c r="G108" t="e">
        <f>IF(_xlfn.XLOOKUP(A108,#REF!,#REF!,0,0,1)=0,"",_xlfn.XLOOKUP(A108,#REF!,#REF!,0,0,1))</f>
        <v>#REF!</v>
      </c>
      <c r="H108" t="e">
        <f>IF(_xlfn.XLOOKUP(A108,#REF!,#REF!,0,0,1)=0,"",_xlfn.XLOOKUP(A108,#REF!,#REF!,0,0,1))</f>
        <v>#REF!</v>
      </c>
      <c r="I108" t="e">
        <f>IF(_xlfn.XLOOKUP(A108,#REF!,#REF!,0,0,1)=0,"",_xlfn.XLOOKUP(A108,#REF!,#REF!,0,0,1))</f>
        <v>#REF!</v>
      </c>
      <c r="J108" t="e">
        <f>IF(_xlfn.XLOOKUP(A108,#REF!,#REF!,0,0,1)=0,"",_xlfn.XLOOKUP(A108,#REF!,#REF!,0,0,1))</f>
        <v>#REF!</v>
      </c>
    </row>
    <row r="109" spans="1:10" x14ac:dyDescent="0.3">
      <c r="A109" s="1" t="e">
        <f>#REF!</f>
        <v>#REF!</v>
      </c>
      <c r="B109" t="e">
        <f>IF(_xlfn.XLOOKUP(A109,#REF!,#REF!,0,0,1)=0,"",(_xlfn.XLOOKUP(A109,#REF!,#REF!,0,0,1)))</f>
        <v>#REF!</v>
      </c>
      <c r="C109" t="e">
        <f>IF(_xlfn.XLOOKUP(A109,#REF!,#REF!,0,0,1)=0,"",_xlfn.XLOOKUP(A109,#REF!,#REF!,0,0,1))</f>
        <v>#REF!</v>
      </c>
      <c r="D109" t="e">
        <f>IF(_xlfn.XLOOKUP(A109,#REF!,#REF!,0,0,1)=0,"",_xlfn.XLOOKUP(A109,#REF!,#REF!,0,0,1))</f>
        <v>#REF!</v>
      </c>
      <c r="E109" t="e">
        <f>IF(_xlfn.XLOOKUP(A109,#REF!,#REF!,0,0,1)=0,"",_xlfn.XLOOKUP(A109,#REF!,#REF!,0,0,1))</f>
        <v>#REF!</v>
      </c>
      <c r="F109" t="e">
        <f>IF(_xlfn.XLOOKUP(A109,#REF!,#REF!,0,0,1)=0,"",_xlfn.XLOOKUP(A109,#REF!,#REF!,0,0,1))</f>
        <v>#REF!</v>
      </c>
      <c r="G109" t="e">
        <f>IF(_xlfn.XLOOKUP(A109,#REF!,#REF!,0,0,1)=0,"",_xlfn.XLOOKUP(A109,#REF!,#REF!,0,0,1))</f>
        <v>#REF!</v>
      </c>
      <c r="H109" t="e">
        <f>IF(_xlfn.XLOOKUP(A109,#REF!,#REF!,0,0,1)=0,"",_xlfn.XLOOKUP(A109,#REF!,#REF!,0,0,1))</f>
        <v>#REF!</v>
      </c>
      <c r="I109" t="e">
        <f>IF(_xlfn.XLOOKUP(A109,#REF!,#REF!,0,0,1)=0,"",_xlfn.XLOOKUP(A109,#REF!,#REF!,0,0,1))</f>
        <v>#REF!</v>
      </c>
      <c r="J109" t="e">
        <f>IF(_xlfn.XLOOKUP(A109,#REF!,#REF!,0,0,1)=0,"",_xlfn.XLOOKUP(A109,#REF!,#REF!,0,0,1))</f>
        <v>#REF!</v>
      </c>
    </row>
    <row r="110" spans="1:10" x14ac:dyDescent="0.3">
      <c r="A110" s="1" t="e">
        <f>#REF!</f>
        <v>#REF!</v>
      </c>
      <c r="B110" t="e">
        <f>IF(_xlfn.XLOOKUP(A110,#REF!,#REF!,0,0,1)=0,"",(_xlfn.XLOOKUP(A110,#REF!,#REF!,0,0,1)))</f>
        <v>#REF!</v>
      </c>
      <c r="C110" t="e">
        <f>IF(_xlfn.XLOOKUP(A110,#REF!,#REF!,0,0,1)=0,"",_xlfn.XLOOKUP(A110,#REF!,#REF!,0,0,1))</f>
        <v>#REF!</v>
      </c>
      <c r="D110" t="e">
        <f>IF(_xlfn.XLOOKUP(A110,#REF!,#REF!,0,0,1)=0,"",_xlfn.XLOOKUP(A110,#REF!,#REF!,0,0,1))</f>
        <v>#REF!</v>
      </c>
      <c r="E110" t="e">
        <f>IF(_xlfn.XLOOKUP(A110,#REF!,#REF!,0,0,1)=0,"",_xlfn.XLOOKUP(A110,#REF!,#REF!,0,0,1))</f>
        <v>#REF!</v>
      </c>
      <c r="F110" t="e">
        <f>IF(_xlfn.XLOOKUP(A110,#REF!,#REF!,0,0,1)=0,"",_xlfn.XLOOKUP(A110,#REF!,#REF!,0,0,1))</f>
        <v>#REF!</v>
      </c>
      <c r="G110" t="e">
        <f>IF(_xlfn.XLOOKUP(A110,#REF!,#REF!,0,0,1)=0,"",_xlfn.XLOOKUP(A110,#REF!,#REF!,0,0,1))</f>
        <v>#REF!</v>
      </c>
      <c r="H110" t="e">
        <f>IF(_xlfn.XLOOKUP(A110,#REF!,#REF!,0,0,1)=0,"",_xlfn.XLOOKUP(A110,#REF!,#REF!,0,0,1))</f>
        <v>#REF!</v>
      </c>
      <c r="I110" t="e">
        <f>IF(_xlfn.XLOOKUP(A110,#REF!,#REF!,0,0,1)=0,"",_xlfn.XLOOKUP(A110,#REF!,#REF!,0,0,1))</f>
        <v>#REF!</v>
      </c>
      <c r="J110" t="e">
        <f>IF(_xlfn.XLOOKUP(A110,#REF!,#REF!,0,0,1)=0,"",_xlfn.XLOOKUP(A110,#REF!,#REF!,0,0,1))</f>
        <v>#REF!</v>
      </c>
    </row>
    <row r="111" spans="1:10" x14ac:dyDescent="0.3">
      <c r="A111" s="1" t="e">
        <f>#REF!</f>
        <v>#REF!</v>
      </c>
      <c r="B111" t="e">
        <f>IF(_xlfn.XLOOKUP(A111,#REF!,#REF!,0,0,1)=0,"",(_xlfn.XLOOKUP(A111,#REF!,#REF!,0,0,1)))</f>
        <v>#REF!</v>
      </c>
      <c r="C111" t="e">
        <f>IF(_xlfn.XLOOKUP(A111,#REF!,#REF!,0,0,1)=0,"",_xlfn.XLOOKUP(A111,#REF!,#REF!,0,0,1))</f>
        <v>#REF!</v>
      </c>
      <c r="D111" t="e">
        <f>IF(_xlfn.XLOOKUP(A111,#REF!,#REF!,0,0,1)=0,"",_xlfn.XLOOKUP(A111,#REF!,#REF!,0,0,1))</f>
        <v>#REF!</v>
      </c>
      <c r="E111" t="e">
        <f>IF(_xlfn.XLOOKUP(A111,#REF!,#REF!,0,0,1)=0,"",_xlfn.XLOOKUP(A111,#REF!,#REF!,0,0,1))</f>
        <v>#REF!</v>
      </c>
      <c r="F111" t="e">
        <f>IF(_xlfn.XLOOKUP(A111,#REF!,#REF!,0,0,1)=0,"",_xlfn.XLOOKUP(A111,#REF!,#REF!,0,0,1))</f>
        <v>#REF!</v>
      </c>
      <c r="G111" t="e">
        <f>IF(_xlfn.XLOOKUP(A111,#REF!,#REF!,0,0,1)=0,"",_xlfn.XLOOKUP(A111,#REF!,#REF!,0,0,1))</f>
        <v>#REF!</v>
      </c>
      <c r="H111" t="e">
        <f>IF(_xlfn.XLOOKUP(A111,#REF!,#REF!,0,0,1)=0,"",_xlfn.XLOOKUP(A111,#REF!,#REF!,0,0,1))</f>
        <v>#REF!</v>
      </c>
      <c r="I111" t="e">
        <f>IF(_xlfn.XLOOKUP(A111,#REF!,#REF!,0,0,1)=0,"",_xlfn.XLOOKUP(A111,#REF!,#REF!,0,0,1))</f>
        <v>#REF!</v>
      </c>
      <c r="J111" t="e">
        <f>IF(_xlfn.XLOOKUP(A111,#REF!,#REF!,0,0,1)=0,"",_xlfn.XLOOKUP(A111,#REF!,#REF!,0,0,1))</f>
        <v>#REF!</v>
      </c>
    </row>
    <row r="112" spans="1:10" x14ac:dyDescent="0.3">
      <c r="A112" s="1" t="e">
        <f>#REF!</f>
        <v>#REF!</v>
      </c>
      <c r="B112" t="e">
        <f>IF(_xlfn.XLOOKUP(A112,#REF!,#REF!,0,0,1)=0,"",(_xlfn.XLOOKUP(A112,#REF!,#REF!,0,0,1)))</f>
        <v>#REF!</v>
      </c>
      <c r="C112" t="e">
        <f>IF(_xlfn.XLOOKUP(A112,#REF!,#REF!,0,0,1)=0,"",_xlfn.XLOOKUP(A112,#REF!,#REF!,0,0,1))</f>
        <v>#REF!</v>
      </c>
      <c r="D112" t="e">
        <f>IF(_xlfn.XLOOKUP(A112,#REF!,#REF!,0,0,1)=0,"",_xlfn.XLOOKUP(A112,#REF!,#REF!,0,0,1))</f>
        <v>#REF!</v>
      </c>
      <c r="E112" t="e">
        <f>IF(_xlfn.XLOOKUP(A112,#REF!,#REF!,0,0,1)=0,"",_xlfn.XLOOKUP(A112,#REF!,#REF!,0,0,1))</f>
        <v>#REF!</v>
      </c>
      <c r="F112" t="e">
        <f>IF(_xlfn.XLOOKUP(A112,#REF!,#REF!,0,0,1)=0,"",_xlfn.XLOOKUP(A112,#REF!,#REF!,0,0,1))</f>
        <v>#REF!</v>
      </c>
      <c r="G112" t="e">
        <f>IF(_xlfn.XLOOKUP(A112,#REF!,#REF!,0,0,1)=0,"",_xlfn.XLOOKUP(A112,#REF!,#REF!,0,0,1))</f>
        <v>#REF!</v>
      </c>
      <c r="H112" t="e">
        <f>IF(_xlfn.XLOOKUP(A112,#REF!,#REF!,0,0,1)=0,"",_xlfn.XLOOKUP(A112,#REF!,#REF!,0,0,1))</f>
        <v>#REF!</v>
      </c>
      <c r="I112" t="e">
        <f>IF(_xlfn.XLOOKUP(A112,#REF!,#REF!,0,0,1)=0,"",_xlfn.XLOOKUP(A112,#REF!,#REF!,0,0,1))</f>
        <v>#REF!</v>
      </c>
      <c r="J112" t="e">
        <f>IF(_xlfn.XLOOKUP(A112,#REF!,#REF!,0,0,1)=0,"",_xlfn.XLOOKUP(A112,#REF!,#REF!,0,0,1))</f>
        <v>#REF!</v>
      </c>
    </row>
    <row r="113" spans="1:10" x14ac:dyDescent="0.3">
      <c r="A113" s="1" t="e">
        <f>#REF!</f>
        <v>#REF!</v>
      </c>
      <c r="B113" t="e">
        <f>IF(_xlfn.XLOOKUP(A113,#REF!,#REF!,0,0,1)=0,"",(_xlfn.XLOOKUP(A113,#REF!,#REF!,0,0,1)))</f>
        <v>#REF!</v>
      </c>
      <c r="C113" t="e">
        <f>IF(_xlfn.XLOOKUP(A113,#REF!,#REF!,0,0,1)=0,"",_xlfn.XLOOKUP(A113,#REF!,#REF!,0,0,1))</f>
        <v>#REF!</v>
      </c>
      <c r="D113" t="e">
        <f>IF(_xlfn.XLOOKUP(A113,#REF!,#REF!,0,0,1)=0,"",_xlfn.XLOOKUP(A113,#REF!,#REF!,0,0,1))</f>
        <v>#REF!</v>
      </c>
      <c r="E113" t="e">
        <f>IF(_xlfn.XLOOKUP(A113,#REF!,#REF!,0,0,1)=0,"",_xlfn.XLOOKUP(A113,#REF!,#REF!,0,0,1))</f>
        <v>#REF!</v>
      </c>
      <c r="F113" t="e">
        <f>IF(_xlfn.XLOOKUP(A113,#REF!,#REF!,0,0,1)=0,"",_xlfn.XLOOKUP(A113,#REF!,#REF!,0,0,1))</f>
        <v>#REF!</v>
      </c>
      <c r="G113" t="e">
        <f>IF(_xlfn.XLOOKUP(A113,#REF!,#REF!,0,0,1)=0,"",_xlfn.XLOOKUP(A113,#REF!,#REF!,0,0,1))</f>
        <v>#REF!</v>
      </c>
      <c r="H113" t="e">
        <f>IF(_xlfn.XLOOKUP(A113,#REF!,#REF!,0,0,1)=0,"",_xlfn.XLOOKUP(A113,#REF!,#REF!,0,0,1))</f>
        <v>#REF!</v>
      </c>
      <c r="I113" t="e">
        <f>IF(_xlfn.XLOOKUP(A113,#REF!,#REF!,0,0,1)=0,"",_xlfn.XLOOKUP(A113,#REF!,#REF!,0,0,1))</f>
        <v>#REF!</v>
      </c>
      <c r="J113" t="e">
        <f>IF(_xlfn.XLOOKUP(A113,#REF!,#REF!,0,0,1)=0,"",_xlfn.XLOOKUP(A113,#REF!,#REF!,0,0,1))</f>
        <v>#REF!</v>
      </c>
    </row>
    <row r="114" spans="1:10" x14ac:dyDescent="0.3">
      <c r="A114" s="1" t="e">
        <f>#REF!</f>
        <v>#REF!</v>
      </c>
      <c r="B114" t="e">
        <f>IF(_xlfn.XLOOKUP(A114,#REF!,#REF!,0,0,1)=0,"",(_xlfn.XLOOKUP(A114,#REF!,#REF!,0,0,1)))</f>
        <v>#REF!</v>
      </c>
      <c r="C114" t="e">
        <f>IF(_xlfn.XLOOKUP(A114,#REF!,#REF!,0,0,1)=0,"",_xlfn.XLOOKUP(A114,#REF!,#REF!,0,0,1))</f>
        <v>#REF!</v>
      </c>
      <c r="D114" t="e">
        <f>IF(_xlfn.XLOOKUP(A114,#REF!,#REF!,0,0,1)=0,"",_xlfn.XLOOKUP(A114,#REF!,#REF!,0,0,1))</f>
        <v>#REF!</v>
      </c>
      <c r="E114" t="e">
        <f>IF(_xlfn.XLOOKUP(A114,#REF!,#REF!,0,0,1)=0,"",_xlfn.XLOOKUP(A114,#REF!,#REF!,0,0,1))</f>
        <v>#REF!</v>
      </c>
      <c r="F114" t="e">
        <f>IF(_xlfn.XLOOKUP(A114,#REF!,#REF!,0,0,1)=0,"",_xlfn.XLOOKUP(A114,#REF!,#REF!,0,0,1))</f>
        <v>#REF!</v>
      </c>
      <c r="G114" t="e">
        <f>IF(_xlfn.XLOOKUP(A114,#REF!,#REF!,0,0,1)=0,"",_xlfn.XLOOKUP(A114,#REF!,#REF!,0,0,1))</f>
        <v>#REF!</v>
      </c>
      <c r="H114" t="e">
        <f>IF(_xlfn.XLOOKUP(A114,#REF!,#REF!,0,0,1)=0,"",_xlfn.XLOOKUP(A114,#REF!,#REF!,0,0,1))</f>
        <v>#REF!</v>
      </c>
      <c r="I114" t="e">
        <f>IF(_xlfn.XLOOKUP(A114,#REF!,#REF!,0,0,1)=0,"",_xlfn.XLOOKUP(A114,#REF!,#REF!,0,0,1))</f>
        <v>#REF!</v>
      </c>
      <c r="J114" t="e">
        <f>IF(_xlfn.XLOOKUP(A114,#REF!,#REF!,0,0,1)=0,"",_xlfn.XLOOKUP(A114,#REF!,#REF!,0,0,1))</f>
        <v>#REF!</v>
      </c>
    </row>
    <row r="115" spans="1:10" x14ac:dyDescent="0.3">
      <c r="A115" s="1" t="e">
        <f>#REF!</f>
        <v>#REF!</v>
      </c>
      <c r="B115" t="e">
        <f>IF(_xlfn.XLOOKUP(A115,#REF!,#REF!,0,0,1)=0,"",(_xlfn.XLOOKUP(A115,#REF!,#REF!,0,0,1)))</f>
        <v>#REF!</v>
      </c>
      <c r="C115" t="e">
        <f>IF(_xlfn.XLOOKUP(A115,#REF!,#REF!,0,0,1)=0,"",_xlfn.XLOOKUP(A115,#REF!,#REF!,0,0,1))</f>
        <v>#REF!</v>
      </c>
      <c r="D115" t="e">
        <f>IF(_xlfn.XLOOKUP(A115,#REF!,#REF!,0,0,1)=0,"",_xlfn.XLOOKUP(A115,#REF!,#REF!,0,0,1))</f>
        <v>#REF!</v>
      </c>
      <c r="E115" t="e">
        <f>IF(_xlfn.XLOOKUP(A115,#REF!,#REF!,0,0,1)=0,"",_xlfn.XLOOKUP(A115,#REF!,#REF!,0,0,1))</f>
        <v>#REF!</v>
      </c>
      <c r="F115" t="e">
        <f>IF(_xlfn.XLOOKUP(A115,#REF!,#REF!,0,0,1)=0,"",_xlfn.XLOOKUP(A115,#REF!,#REF!,0,0,1))</f>
        <v>#REF!</v>
      </c>
      <c r="G115" t="e">
        <f>IF(_xlfn.XLOOKUP(A115,#REF!,#REF!,0,0,1)=0,"",_xlfn.XLOOKUP(A115,#REF!,#REF!,0,0,1))</f>
        <v>#REF!</v>
      </c>
      <c r="H115" t="e">
        <f>IF(_xlfn.XLOOKUP(A115,#REF!,#REF!,0,0,1)=0,"",_xlfn.XLOOKUP(A115,#REF!,#REF!,0,0,1))</f>
        <v>#REF!</v>
      </c>
      <c r="I115" t="e">
        <f>IF(_xlfn.XLOOKUP(A115,#REF!,#REF!,0,0,1)=0,"",_xlfn.XLOOKUP(A115,#REF!,#REF!,0,0,1))</f>
        <v>#REF!</v>
      </c>
      <c r="J115" t="e">
        <f>IF(_xlfn.XLOOKUP(A115,#REF!,#REF!,0,0,1)=0,"",_xlfn.XLOOKUP(A115,#REF!,#REF!,0,0,1))</f>
        <v>#REF!</v>
      </c>
    </row>
    <row r="116" spans="1:10" x14ac:dyDescent="0.3">
      <c r="A116" s="1" t="e">
        <f>#REF!</f>
        <v>#REF!</v>
      </c>
      <c r="B116" t="e">
        <f>IF(_xlfn.XLOOKUP(A116,#REF!,#REF!,0,0,1)=0,"",(_xlfn.XLOOKUP(A116,#REF!,#REF!,0,0,1)))</f>
        <v>#REF!</v>
      </c>
      <c r="C116" t="e">
        <f>IF(_xlfn.XLOOKUP(A116,#REF!,#REF!,0,0,1)=0,"",_xlfn.XLOOKUP(A116,#REF!,#REF!,0,0,1))</f>
        <v>#REF!</v>
      </c>
      <c r="D116" t="e">
        <f>IF(_xlfn.XLOOKUP(A116,#REF!,#REF!,0,0,1)=0,"",_xlfn.XLOOKUP(A116,#REF!,#REF!,0,0,1))</f>
        <v>#REF!</v>
      </c>
      <c r="E116" t="e">
        <f>IF(_xlfn.XLOOKUP(A116,#REF!,#REF!,0,0,1)=0,"",_xlfn.XLOOKUP(A116,#REF!,#REF!,0,0,1))</f>
        <v>#REF!</v>
      </c>
      <c r="F116" t="e">
        <f>IF(_xlfn.XLOOKUP(A116,#REF!,#REF!,0,0,1)=0,"",_xlfn.XLOOKUP(A116,#REF!,#REF!,0,0,1))</f>
        <v>#REF!</v>
      </c>
      <c r="G116" t="e">
        <f>IF(_xlfn.XLOOKUP(A116,#REF!,#REF!,0,0,1)=0,"",_xlfn.XLOOKUP(A116,#REF!,#REF!,0,0,1))</f>
        <v>#REF!</v>
      </c>
      <c r="H116" t="e">
        <f>IF(_xlfn.XLOOKUP(A116,#REF!,#REF!,0,0,1)=0,"",_xlfn.XLOOKUP(A116,#REF!,#REF!,0,0,1))</f>
        <v>#REF!</v>
      </c>
      <c r="I116" t="e">
        <f>IF(_xlfn.XLOOKUP(A116,#REF!,#REF!,0,0,1)=0,"",_xlfn.XLOOKUP(A116,#REF!,#REF!,0,0,1))</f>
        <v>#REF!</v>
      </c>
      <c r="J116" t="e">
        <f>IF(_xlfn.XLOOKUP(A116,#REF!,#REF!,0,0,1)=0,"",_xlfn.XLOOKUP(A116,#REF!,#REF!,0,0,1))</f>
        <v>#REF!</v>
      </c>
    </row>
    <row r="117" spans="1:10" x14ac:dyDescent="0.3">
      <c r="A117" s="1" t="e">
        <f>#REF!</f>
        <v>#REF!</v>
      </c>
      <c r="B117" t="e">
        <f>IF(_xlfn.XLOOKUP(A117,#REF!,#REF!,0,0,1)=0,"",(_xlfn.XLOOKUP(A117,#REF!,#REF!,0,0,1)))</f>
        <v>#REF!</v>
      </c>
      <c r="C117" t="e">
        <f>IF(_xlfn.XLOOKUP(A117,#REF!,#REF!,0,0,1)=0,"",_xlfn.XLOOKUP(A117,#REF!,#REF!,0,0,1))</f>
        <v>#REF!</v>
      </c>
      <c r="D117" t="e">
        <f>IF(_xlfn.XLOOKUP(A117,#REF!,#REF!,0,0,1)=0,"",_xlfn.XLOOKUP(A117,#REF!,#REF!,0,0,1))</f>
        <v>#REF!</v>
      </c>
      <c r="E117" t="e">
        <f>IF(_xlfn.XLOOKUP(A117,#REF!,#REF!,0,0,1)=0,"",_xlfn.XLOOKUP(A117,#REF!,#REF!,0,0,1))</f>
        <v>#REF!</v>
      </c>
      <c r="F117" t="e">
        <f>IF(_xlfn.XLOOKUP(A117,#REF!,#REF!,0,0,1)=0,"",_xlfn.XLOOKUP(A117,#REF!,#REF!,0,0,1))</f>
        <v>#REF!</v>
      </c>
      <c r="G117" t="e">
        <f>IF(_xlfn.XLOOKUP(A117,#REF!,#REF!,0,0,1)=0,"",_xlfn.XLOOKUP(A117,#REF!,#REF!,0,0,1))</f>
        <v>#REF!</v>
      </c>
      <c r="H117" t="e">
        <f>IF(_xlfn.XLOOKUP(A117,#REF!,#REF!,0,0,1)=0,"",_xlfn.XLOOKUP(A117,#REF!,#REF!,0,0,1))</f>
        <v>#REF!</v>
      </c>
      <c r="I117" t="e">
        <f>IF(_xlfn.XLOOKUP(A117,#REF!,#REF!,0,0,1)=0,"",_xlfn.XLOOKUP(A117,#REF!,#REF!,0,0,1))</f>
        <v>#REF!</v>
      </c>
      <c r="J117" t="e">
        <f>IF(_xlfn.XLOOKUP(A117,#REF!,#REF!,0,0,1)=0,"",_xlfn.XLOOKUP(A117,#REF!,#REF!,0,0,1))</f>
        <v>#REF!</v>
      </c>
    </row>
    <row r="118" spans="1:10" x14ac:dyDescent="0.3">
      <c r="A118" s="1" t="e">
        <f>#REF!</f>
        <v>#REF!</v>
      </c>
      <c r="B118" t="e">
        <f>IF(_xlfn.XLOOKUP(A118,#REF!,#REF!,0,0,1)=0,"",(_xlfn.XLOOKUP(A118,#REF!,#REF!,0,0,1)))</f>
        <v>#REF!</v>
      </c>
      <c r="C118" t="e">
        <f>IF(_xlfn.XLOOKUP(A118,#REF!,#REF!,0,0,1)=0,"",_xlfn.XLOOKUP(A118,#REF!,#REF!,0,0,1))</f>
        <v>#REF!</v>
      </c>
      <c r="D118" t="e">
        <f>IF(_xlfn.XLOOKUP(A118,#REF!,#REF!,0,0,1)=0,"",_xlfn.XLOOKUP(A118,#REF!,#REF!,0,0,1))</f>
        <v>#REF!</v>
      </c>
      <c r="E118" t="e">
        <f>IF(_xlfn.XLOOKUP(A118,#REF!,#REF!,0,0,1)=0,"",_xlfn.XLOOKUP(A118,#REF!,#REF!,0,0,1))</f>
        <v>#REF!</v>
      </c>
      <c r="F118" t="e">
        <f>IF(_xlfn.XLOOKUP(A118,#REF!,#REF!,0,0,1)=0,"",_xlfn.XLOOKUP(A118,#REF!,#REF!,0,0,1))</f>
        <v>#REF!</v>
      </c>
      <c r="G118" t="e">
        <f>IF(_xlfn.XLOOKUP(A118,#REF!,#REF!,0,0,1)=0,"",_xlfn.XLOOKUP(A118,#REF!,#REF!,0,0,1))</f>
        <v>#REF!</v>
      </c>
      <c r="H118" t="e">
        <f>IF(_xlfn.XLOOKUP(A118,#REF!,#REF!,0,0,1)=0,"",_xlfn.XLOOKUP(A118,#REF!,#REF!,0,0,1))</f>
        <v>#REF!</v>
      </c>
      <c r="I118" t="e">
        <f>IF(_xlfn.XLOOKUP(A118,#REF!,#REF!,0,0,1)=0,"",_xlfn.XLOOKUP(A118,#REF!,#REF!,0,0,1))</f>
        <v>#REF!</v>
      </c>
      <c r="J118" t="e">
        <f>IF(_xlfn.XLOOKUP(A118,#REF!,#REF!,0,0,1)=0,"",_xlfn.XLOOKUP(A118,#REF!,#REF!,0,0,1))</f>
        <v>#REF!</v>
      </c>
    </row>
    <row r="119" spans="1:10" x14ac:dyDescent="0.3">
      <c r="A119" s="1" t="e">
        <f>#REF!</f>
        <v>#REF!</v>
      </c>
      <c r="B119" t="e">
        <f>IF(_xlfn.XLOOKUP(A119,#REF!,#REF!,0,0,1)=0,"",(_xlfn.XLOOKUP(A119,#REF!,#REF!,0,0,1)))</f>
        <v>#REF!</v>
      </c>
      <c r="C119" t="e">
        <f>IF(_xlfn.XLOOKUP(A119,#REF!,#REF!,0,0,1)=0,"",_xlfn.XLOOKUP(A119,#REF!,#REF!,0,0,1))</f>
        <v>#REF!</v>
      </c>
      <c r="D119" t="e">
        <f>IF(_xlfn.XLOOKUP(A119,#REF!,#REF!,0,0,1)=0,"",_xlfn.XLOOKUP(A119,#REF!,#REF!,0,0,1))</f>
        <v>#REF!</v>
      </c>
      <c r="E119" t="e">
        <f>IF(_xlfn.XLOOKUP(A119,#REF!,#REF!,0,0,1)=0,"",_xlfn.XLOOKUP(A119,#REF!,#REF!,0,0,1))</f>
        <v>#REF!</v>
      </c>
      <c r="F119" t="e">
        <f>IF(_xlfn.XLOOKUP(A119,#REF!,#REF!,0,0,1)=0,"",_xlfn.XLOOKUP(A119,#REF!,#REF!,0,0,1))</f>
        <v>#REF!</v>
      </c>
      <c r="G119" t="e">
        <f>IF(_xlfn.XLOOKUP(A119,#REF!,#REF!,0,0,1)=0,"",_xlfn.XLOOKUP(A119,#REF!,#REF!,0,0,1))</f>
        <v>#REF!</v>
      </c>
      <c r="H119" t="e">
        <f>IF(_xlfn.XLOOKUP(A119,#REF!,#REF!,0,0,1)=0,"",_xlfn.XLOOKUP(A119,#REF!,#REF!,0,0,1))</f>
        <v>#REF!</v>
      </c>
      <c r="I119" t="e">
        <f>IF(_xlfn.XLOOKUP(A119,#REF!,#REF!,0,0,1)=0,"",_xlfn.XLOOKUP(A119,#REF!,#REF!,0,0,1))</f>
        <v>#REF!</v>
      </c>
      <c r="J119" t="e">
        <f>IF(_xlfn.XLOOKUP(A119,#REF!,#REF!,0,0,1)=0,"",_xlfn.XLOOKUP(A119,#REF!,#REF!,0,0,1))</f>
        <v>#REF!</v>
      </c>
    </row>
    <row r="120" spans="1:10" x14ac:dyDescent="0.3">
      <c r="A120" s="1" t="e">
        <f>#REF!</f>
        <v>#REF!</v>
      </c>
      <c r="B120" t="e">
        <f>IF(_xlfn.XLOOKUP(A120,#REF!,#REF!,0,0,1)=0,"",(_xlfn.XLOOKUP(A120,#REF!,#REF!,0,0,1)))</f>
        <v>#REF!</v>
      </c>
      <c r="C120" t="e">
        <f>IF(_xlfn.XLOOKUP(A120,#REF!,#REF!,0,0,1)=0,"",_xlfn.XLOOKUP(A120,#REF!,#REF!,0,0,1))</f>
        <v>#REF!</v>
      </c>
      <c r="D120" t="e">
        <f>IF(_xlfn.XLOOKUP(A120,#REF!,#REF!,0,0,1)=0,"",_xlfn.XLOOKUP(A120,#REF!,#REF!,0,0,1))</f>
        <v>#REF!</v>
      </c>
      <c r="E120" t="e">
        <f>IF(_xlfn.XLOOKUP(A120,#REF!,#REF!,0,0,1)=0,"",_xlfn.XLOOKUP(A120,#REF!,#REF!,0,0,1))</f>
        <v>#REF!</v>
      </c>
      <c r="F120" t="e">
        <f>IF(_xlfn.XLOOKUP(A120,#REF!,#REF!,0,0,1)=0,"",_xlfn.XLOOKUP(A120,#REF!,#REF!,0,0,1))</f>
        <v>#REF!</v>
      </c>
      <c r="G120" t="e">
        <f>IF(_xlfn.XLOOKUP(A120,#REF!,#REF!,0,0,1)=0,"",_xlfn.XLOOKUP(A120,#REF!,#REF!,0,0,1))</f>
        <v>#REF!</v>
      </c>
      <c r="H120" t="e">
        <f>IF(_xlfn.XLOOKUP(A120,#REF!,#REF!,0,0,1)=0,"",_xlfn.XLOOKUP(A120,#REF!,#REF!,0,0,1))</f>
        <v>#REF!</v>
      </c>
      <c r="I120" t="e">
        <f>IF(_xlfn.XLOOKUP(A120,#REF!,#REF!,0,0,1)=0,"",_xlfn.XLOOKUP(A120,#REF!,#REF!,0,0,1))</f>
        <v>#REF!</v>
      </c>
      <c r="J120" t="e">
        <f>IF(_xlfn.XLOOKUP(A120,#REF!,#REF!,0,0,1)=0,"",_xlfn.XLOOKUP(A120,#REF!,#REF!,0,0,1))</f>
        <v>#REF!</v>
      </c>
    </row>
    <row r="121" spans="1:10" x14ac:dyDescent="0.3">
      <c r="A121" s="1" t="e">
        <f>#REF!</f>
        <v>#REF!</v>
      </c>
      <c r="B121" t="e">
        <f>IF(_xlfn.XLOOKUP(A121,#REF!,#REF!,0,0,1)=0,"",(_xlfn.XLOOKUP(A121,#REF!,#REF!,0,0,1)))</f>
        <v>#REF!</v>
      </c>
      <c r="C121" t="e">
        <f>IF(_xlfn.XLOOKUP(A121,#REF!,#REF!,0,0,1)=0,"",_xlfn.XLOOKUP(A121,#REF!,#REF!,0,0,1))</f>
        <v>#REF!</v>
      </c>
      <c r="D121" t="e">
        <f>IF(_xlfn.XLOOKUP(A121,#REF!,#REF!,0,0,1)=0,"",_xlfn.XLOOKUP(A121,#REF!,#REF!,0,0,1))</f>
        <v>#REF!</v>
      </c>
      <c r="E121" t="e">
        <f>IF(_xlfn.XLOOKUP(A121,#REF!,#REF!,0,0,1)=0,"",_xlfn.XLOOKUP(A121,#REF!,#REF!,0,0,1))</f>
        <v>#REF!</v>
      </c>
      <c r="F121" t="e">
        <f>IF(_xlfn.XLOOKUP(A121,#REF!,#REF!,0,0,1)=0,"",_xlfn.XLOOKUP(A121,#REF!,#REF!,0,0,1))</f>
        <v>#REF!</v>
      </c>
      <c r="G121" t="e">
        <f>IF(_xlfn.XLOOKUP(A121,#REF!,#REF!,0,0,1)=0,"",_xlfn.XLOOKUP(A121,#REF!,#REF!,0,0,1))</f>
        <v>#REF!</v>
      </c>
      <c r="H121" t="e">
        <f>IF(_xlfn.XLOOKUP(A121,#REF!,#REF!,0,0,1)=0,"",_xlfn.XLOOKUP(A121,#REF!,#REF!,0,0,1))</f>
        <v>#REF!</v>
      </c>
      <c r="I121" t="e">
        <f>IF(_xlfn.XLOOKUP(A121,#REF!,#REF!,0,0,1)=0,"",_xlfn.XLOOKUP(A121,#REF!,#REF!,0,0,1))</f>
        <v>#REF!</v>
      </c>
      <c r="J121" t="e">
        <f>IF(_xlfn.XLOOKUP(A121,#REF!,#REF!,0,0,1)=0,"",_xlfn.XLOOKUP(A121,#REF!,#REF!,0,0,1))</f>
        <v>#REF!</v>
      </c>
    </row>
    <row r="122" spans="1:10" x14ac:dyDescent="0.3">
      <c r="A122" s="1" t="e">
        <f>#REF!</f>
        <v>#REF!</v>
      </c>
      <c r="B122" t="e">
        <f>IF(_xlfn.XLOOKUP(A122,#REF!,#REF!,0,0,1)=0,"",(_xlfn.XLOOKUP(A122,#REF!,#REF!,0,0,1)))</f>
        <v>#REF!</v>
      </c>
      <c r="C122" t="e">
        <f>IF(_xlfn.XLOOKUP(A122,#REF!,#REF!,0,0,1)=0,"",_xlfn.XLOOKUP(A122,#REF!,#REF!,0,0,1))</f>
        <v>#REF!</v>
      </c>
      <c r="D122" t="e">
        <f>IF(_xlfn.XLOOKUP(A122,#REF!,#REF!,0,0,1)=0,"",_xlfn.XLOOKUP(A122,#REF!,#REF!,0,0,1))</f>
        <v>#REF!</v>
      </c>
      <c r="E122" t="e">
        <f>IF(_xlfn.XLOOKUP(A122,#REF!,#REF!,0,0,1)=0,"",_xlfn.XLOOKUP(A122,#REF!,#REF!,0,0,1))</f>
        <v>#REF!</v>
      </c>
      <c r="F122" t="e">
        <f>IF(_xlfn.XLOOKUP(A122,#REF!,#REF!,0,0,1)=0,"",_xlfn.XLOOKUP(A122,#REF!,#REF!,0,0,1))</f>
        <v>#REF!</v>
      </c>
      <c r="G122" t="e">
        <f>IF(_xlfn.XLOOKUP(A122,#REF!,#REF!,0,0,1)=0,"",_xlfn.XLOOKUP(A122,#REF!,#REF!,0,0,1))</f>
        <v>#REF!</v>
      </c>
      <c r="H122" t="e">
        <f>IF(_xlfn.XLOOKUP(A122,#REF!,#REF!,0,0,1)=0,"",_xlfn.XLOOKUP(A122,#REF!,#REF!,0,0,1))</f>
        <v>#REF!</v>
      </c>
      <c r="I122" t="e">
        <f>IF(_xlfn.XLOOKUP(A122,#REF!,#REF!,0,0,1)=0,"",_xlfn.XLOOKUP(A122,#REF!,#REF!,0,0,1))</f>
        <v>#REF!</v>
      </c>
      <c r="J122" t="e">
        <f>IF(_xlfn.XLOOKUP(A122,#REF!,#REF!,0,0,1)=0,"",_xlfn.XLOOKUP(A122,#REF!,#REF!,0,0,1))</f>
        <v>#REF!</v>
      </c>
    </row>
    <row r="123" spans="1:10" x14ac:dyDescent="0.3">
      <c r="A123" s="1" t="e">
        <f>#REF!</f>
        <v>#REF!</v>
      </c>
      <c r="B123" t="e">
        <f>IF(_xlfn.XLOOKUP(A123,#REF!,#REF!,0,0,1)=0,"",(_xlfn.XLOOKUP(A123,#REF!,#REF!,0,0,1)))</f>
        <v>#REF!</v>
      </c>
      <c r="C123" t="e">
        <f>IF(_xlfn.XLOOKUP(A123,#REF!,#REF!,0,0,1)=0,"",_xlfn.XLOOKUP(A123,#REF!,#REF!,0,0,1))</f>
        <v>#REF!</v>
      </c>
      <c r="D123" t="e">
        <f>IF(_xlfn.XLOOKUP(A123,#REF!,#REF!,0,0,1)=0,"",_xlfn.XLOOKUP(A123,#REF!,#REF!,0,0,1))</f>
        <v>#REF!</v>
      </c>
      <c r="E123" t="e">
        <f>IF(_xlfn.XLOOKUP(A123,#REF!,#REF!,0,0,1)=0,"",_xlfn.XLOOKUP(A123,#REF!,#REF!,0,0,1))</f>
        <v>#REF!</v>
      </c>
      <c r="F123" t="e">
        <f>IF(_xlfn.XLOOKUP(A123,#REF!,#REF!,0,0,1)=0,"",_xlfn.XLOOKUP(A123,#REF!,#REF!,0,0,1))</f>
        <v>#REF!</v>
      </c>
      <c r="G123" t="e">
        <f>IF(_xlfn.XLOOKUP(A123,#REF!,#REF!,0,0,1)=0,"",_xlfn.XLOOKUP(A123,#REF!,#REF!,0,0,1))</f>
        <v>#REF!</v>
      </c>
      <c r="H123" t="e">
        <f>IF(_xlfn.XLOOKUP(A123,#REF!,#REF!,0,0,1)=0,"",_xlfn.XLOOKUP(A123,#REF!,#REF!,0,0,1))</f>
        <v>#REF!</v>
      </c>
      <c r="I123" t="e">
        <f>IF(_xlfn.XLOOKUP(A123,#REF!,#REF!,0,0,1)=0,"",_xlfn.XLOOKUP(A123,#REF!,#REF!,0,0,1))</f>
        <v>#REF!</v>
      </c>
      <c r="J123" t="e">
        <f>IF(_xlfn.XLOOKUP(A123,#REF!,#REF!,0,0,1)=0,"",_xlfn.XLOOKUP(A123,#REF!,#REF!,0,0,1))</f>
        <v>#REF!</v>
      </c>
    </row>
    <row r="124" spans="1:10" x14ac:dyDescent="0.3">
      <c r="A124" s="1" t="e">
        <f>#REF!</f>
        <v>#REF!</v>
      </c>
      <c r="B124" t="e">
        <f>IF(_xlfn.XLOOKUP(A124,#REF!,#REF!,0,0,1)=0,"",(_xlfn.XLOOKUP(A124,#REF!,#REF!,0,0,1)))</f>
        <v>#REF!</v>
      </c>
      <c r="C124" t="e">
        <f>IF(_xlfn.XLOOKUP(A124,#REF!,#REF!,0,0,1)=0,"",_xlfn.XLOOKUP(A124,#REF!,#REF!,0,0,1))</f>
        <v>#REF!</v>
      </c>
      <c r="D124" t="e">
        <f>IF(_xlfn.XLOOKUP(A124,#REF!,#REF!,0,0,1)=0,"",_xlfn.XLOOKUP(A124,#REF!,#REF!,0,0,1))</f>
        <v>#REF!</v>
      </c>
      <c r="E124" t="e">
        <f>IF(_xlfn.XLOOKUP(A124,#REF!,#REF!,0,0,1)=0,"",_xlfn.XLOOKUP(A124,#REF!,#REF!,0,0,1))</f>
        <v>#REF!</v>
      </c>
      <c r="F124" t="e">
        <f>IF(_xlfn.XLOOKUP(A124,#REF!,#REF!,0,0,1)=0,"",_xlfn.XLOOKUP(A124,#REF!,#REF!,0,0,1))</f>
        <v>#REF!</v>
      </c>
      <c r="G124" t="e">
        <f>IF(_xlfn.XLOOKUP(A124,#REF!,#REF!,0,0,1)=0,"",_xlfn.XLOOKUP(A124,#REF!,#REF!,0,0,1))</f>
        <v>#REF!</v>
      </c>
      <c r="H124" t="e">
        <f>IF(_xlfn.XLOOKUP(A124,#REF!,#REF!,0,0,1)=0,"",_xlfn.XLOOKUP(A124,#REF!,#REF!,0,0,1))</f>
        <v>#REF!</v>
      </c>
      <c r="I124" t="e">
        <f>IF(_xlfn.XLOOKUP(A124,#REF!,#REF!,0,0,1)=0,"",_xlfn.XLOOKUP(A124,#REF!,#REF!,0,0,1))</f>
        <v>#REF!</v>
      </c>
      <c r="J124" t="e">
        <f>IF(_xlfn.XLOOKUP(A124,#REF!,#REF!,0,0,1)=0,"",_xlfn.XLOOKUP(A124,#REF!,#REF!,0,0,1))</f>
        <v>#REF!</v>
      </c>
    </row>
    <row r="125" spans="1:10" x14ac:dyDescent="0.3">
      <c r="A125" s="1" t="e">
        <f>#REF!</f>
        <v>#REF!</v>
      </c>
      <c r="B125" t="e">
        <f>IF(_xlfn.XLOOKUP(A125,#REF!,#REF!,0,0,1)=0,"",(_xlfn.XLOOKUP(A125,#REF!,#REF!,0,0,1)))</f>
        <v>#REF!</v>
      </c>
      <c r="C125" t="e">
        <f>IF(_xlfn.XLOOKUP(A125,#REF!,#REF!,0,0,1)=0,"",_xlfn.XLOOKUP(A125,#REF!,#REF!,0,0,1))</f>
        <v>#REF!</v>
      </c>
      <c r="D125" t="e">
        <f>IF(_xlfn.XLOOKUP(A125,#REF!,#REF!,0,0,1)=0,"",_xlfn.XLOOKUP(A125,#REF!,#REF!,0,0,1))</f>
        <v>#REF!</v>
      </c>
      <c r="E125" t="e">
        <f>IF(_xlfn.XLOOKUP(A125,#REF!,#REF!,0,0,1)=0,"",_xlfn.XLOOKUP(A125,#REF!,#REF!,0,0,1))</f>
        <v>#REF!</v>
      </c>
      <c r="F125" t="e">
        <f>IF(_xlfn.XLOOKUP(A125,#REF!,#REF!,0,0,1)=0,"",_xlfn.XLOOKUP(A125,#REF!,#REF!,0,0,1))</f>
        <v>#REF!</v>
      </c>
      <c r="G125" t="e">
        <f>IF(_xlfn.XLOOKUP(A125,#REF!,#REF!,0,0,1)=0,"",_xlfn.XLOOKUP(A125,#REF!,#REF!,0,0,1))</f>
        <v>#REF!</v>
      </c>
      <c r="H125" t="e">
        <f>IF(_xlfn.XLOOKUP(A125,#REF!,#REF!,0,0,1)=0,"",_xlfn.XLOOKUP(A125,#REF!,#REF!,0,0,1))</f>
        <v>#REF!</v>
      </c>
      <c r="I125" t="e">
        <f>IF(_xlfn.XLOOKUP(A125,#REF!,#REF!,0,0,1)=0,"",_xlfn.XLOOKUP(A125,#REF!,#REF!,0,0,1))</f>
        <v>#REF!</v>
      </c>
      <c r="J125" t="e">
        <f>IF(_xlfn.XLOOKUP(A125,#REF!,#REF!,0,0,1)=0,"",_xlfn.XLOOKUP(A125,#REF!,#REF!,0,0,1))</f>
        <v>#REF!</v>
      </c>
    </row>
    <row r="126" spans="1:10" x14ac:dyDescent="0.3">
      <c r="A126" s="1" t="e">
        <f>#REF!</f>
        <v>#REF!</v>
      </c>
      <c r="B126" t="e">
        <f>IF(_xlfn.XLOOKUP(A126,#REF!,#REF!,0,0,1)=0,"",(_xlfn.XLOOKUP(A126,#REF!,#REF!,0,0,1)))</f>
        <v>#REF!</v>
      </c>
      <c r="C126" t="e">
        <f>IF(_xlfn.XLOOKUP(A126,#REF!,#REF!,0,0,1)=0,"",_xlfn.XLOOKUP(A126,#REF!,#REF!,0,0,1))</f>
        <v>#REF!</v>
      </c>
      <c r="D126" t="e">
        <f>IF(_xlfn.XLOOKUP(A126,#REF!,#REF!,0,0,1)=0,"",_xlfn.XLOOKUP(A126,#REF!,#REF!,0,0,1))</f>
        <v>#REF!</v>
      </c>
      <c r="E126" t="e">
        <f>IF(_xlfn.XLOOKUP(A126,#REF!,#REF!,0,0,1)=0,"",_xlfn.XLOOKUP(A126,#REF!,#REF!,0,0,1))</f>
        <v>#REF!</v>
      </c>
      <c r="F126" t="e">
        <f>IF(_xlfn.XLOOKUP(A126,#REF!,#REF!,0,0,1)=0,"",_xlfn.XLOOKUP(A126,#REF!,#REF!,0,0,1))</f>
        <v>#REF!</v>
      </c>
      <c r="G126" t="e">
        <f>IF(_xlfn.XLOOKUP(A126,#REF!,#REF!,0,0,1)=0,"",_xlfn.XLOOKUP(A126,#REF!,#REF!,0,0,1))</f>
        <v>#REF!</v>
      </c>
      <c r="H126" t="e">
        <f>IF(_xlfn.XLOOKUP(A126,#REF!,#REF!,0,0,1)=0,"",_xlfn.XLOOKUP(A126,#REF!,#REF!,0,0,1))</f>
        <v>#REF!</v>
      </c>
      <c r="I126" t="e">
        <f>IF(_xlfn.XLOOKUP(A126,#REF!,#REF!,0,0,1)=0,"",_xlfn.XLOOKUP(A126,#REF!,#REF!,0,0,1))</f>
        <v>#REF!</v>
      </c>
      <c r="J126" t="e">
        <f>IF(_xlfn.XLOOKUP(A126,#REF!,#REF!,0,0,1)=0,"",_xlfn.XLOOKUP(A126,#REF!,#REF!,0,0,1))</f>
        <v>#REF!</v>
      </c>
    </row>
    <row r="127" spans="1:10" x14ac:dyDescent="0.3">
      <c r="A127" s="1" t="e">
        <f>#REF!</f>
        <v>#REF!</v>
      </c>
      <c r="B127" t="e">
        <f>IF(_xlfn.XLOOKUP(A127,#REF!,#REF!,0,0,1)=0,"",(_xlfn.XLOOKUP(A127,#REF!,#REF!,0,0,1)))</f>
        <v>#REF!</v>
      </c>
      <c r="C127" t="e">
        <f>IF(_xlfn.XLOOKUP(A127,#REF!,#REF!,0,0,1)=0,"",_xlfn.XLOOKUP(A127,#REF!,#REF!,0,0,1))</f>
        <v>#REF!</v>
      </c>
      <c r="D127" t="e">
        <f>IF(_xlfn.XLOOKUP(A127,#REF!,#REF!,0,0,1)=0,"",_xlfn.XLOOKUP(A127,#REF!,#REF!,0,0,1))</f>
        <v>#REF!</v>
      </c>
      <c r="E127" t="e">
        <f>IF(_xlfn.XLOOKUP(A127,#REF!,#REF!,0,0,1)=0,"",_xlfn.XLOOKUP(A127,#REF!,#REF!,0,0,1))</f>
        <v>#REF!</v>
      </c>
      <c r="F127" t="e">
        <f>IF(_xlfn.XLOOKUP(A127,#REF!,#REF!,0,0,1)=0,"",_xlfn.XLOOKUP(A127,#REF!,#REF!,0,0,1))</f>
        <v>#REF!</v>
      </c>
      <c r="G127" t="e">
        <f>IF(_xlfn.XLOOKUP(A127,#REF!,#REF!,0,0,1)=0,"",_xlfn.XLOOKUP(A127,#REF!,#REF!,0,0,1))</f>
        <v>#REF!</v>
      </c>
      <c r="H127" t="e">
        <f>IF(_xlfn.XLOOKUP(A127,#REF!,#REF!,0,0,1)=0,"",_xlfn.XLOOKUP(A127,#REF!,#REF!,0,0,1))</f>
        <v>#REF!</v>
      </c>
      <c r="I127" t="e">
        <f>IF(_xlfn.XLOOKUP(A127,#REF!,#REF!,0,0,1)=0,"",_xlfn.XLOOKUP(A127,#REF!,#REF!,0,0,1))</f>
        <v>#REF!</v>
      </c>
      <c r="J127" t="e">
        <f>IF(_xlfn.XLOOKUP(A127,#REF!,#REF!,0,0,1)=0,"",_xlfn.XLOOKUP(A127,#REF!,#REF!,0,0,1))</f>
        <v>#REF!</v>
      </c>
    </row>
    <row r="128" spans="1:10" x14ac:dyDescent="0.3">
      <c r="A128" s="1" t="e">
        <f>#REF!</f>
        <v>#REF!</v>
      </c>
      <c r="B128" t="e">
        <f>IF(_xlfn.XLOOKUP(A128,#REF!,#REF!,0,0,1)=0,"",(_xlfn.XLOOKUP(A128,#REF!,#REF!,0,0,1)))</f>
        <v>#REF!</v>
      </c>
      <c r="C128" t="e">
        <f>IF(_xlfn.XLOOKUP(A128,#REF!,#REF!,0,0,1)=0,"",_xlfn.XLOOKUP(A128,#REF!,#REF!,0,0,1))</f>
        <v>#REF!</v>
      </c>
      <c r="D128" t="e">
        <f>IF(_xlfn.XLOOKUP(A128,#REF!,#REF!,0,0,1)=0,"",_xlfn.XLOOKUP(A128,#REF!,#REF!,0,0,1))</f>
        <v>#REF!</v>
      </c>
      <c r="E128" t="e">
        <f>IF(_xlfn.XLOOKUP(A128,#REF!,#REF!,0,0,1)=0,"",_xlfn.XLOOKUP(A128,#REF!,#REF!,0,0,1))</f>
        <v>#REF!</v>
      </c>
      <c r="F128" t="e">
        <f>IF(_xlfn.XLOOKUP(A128,#REF!,#REF!,0,0,1)=0,"",_xlfn.XLOOKUP(A128,#REF!,#REF!,0,0,1))</f>
        <v>#REF!</v>
      </c>
      <c r="G128" t="e">
        <f>IF(_xlfn.XLOOKUP(A128,#REF!,#REF!,0,0,1)=0,"",_xlfn.XLOOKUP(A128,#REF!,#REF!,0,0,1))</f>
        <v>#REF!</v>
      </c>
      <c r="H128" t="e">
        <f>IF(_xlfn.XLOOKUP(A128,#REF!,#REF!,0,0,1)=0,"",_xlfn.XLOOKUP(A128,#REF!,#REF!,0,0,1))</f>
        <v>#REF!</v>
      </c>
      <c r="I128" t="e">
        <f>IF(_xlfn.XLOOKUP(A128,#REF!,#REF!,0,0,1)=0,"",_xlfn.XLOOKUP(A128,#REF!,#REF!,0,0,1))</f>
        <v>#REF!</v>
      </c>
      <c r="J128" t="e">
        <f>IF(_xlfn.XLOOKUP(A128,#REF!,#REF!,0,0,1)=0,"",_xlfn.XLOOKUP(A128,#REF!,#REF!,0,0,1))</f>
        <v>#REF!</v>
      </c>
    </row>
    <row r="129" spans="1:10" x14ac:dyDescent="0.3">
      <c r="A129" s="1" t="e">
        <f>#REF!</f>
        <v>#REF!</v>
      </c>
      <c r="B129" t="e">
        <f>IF(_xlfn.XLOOKUP(A129,#REF!,#REF!,0,0,1)=0,"",(_xlfn.XLOOKUP(A129,#REF!,#REF!,0,0,1)))</f>
        <v>#REF!</v>
      </c>
      <c r="C129" t="e">
        <f>IF(_xlfn.XLOOKUP(A129,#REF!,#REF!,0,0,1)=0,"",_xlfn.XLOOKUP(A129,#REF!,#REF!,0,0,1))</f>
        <v>#REF!</v>
      </c>
      <c r="D129" t="e">
        <f>IF(_xlfn.XLOOKUP(A129,#REF!,#REF!,0,0,1)=0,"",_xlfn.XLOOKUP(A129,#REF!,#REF!,0,0,1))</f>
        <v>#REF!</v>
      </c>
      <c r="E129" t="e">
        <f>IF(_xlfn.XLOOKUP(A129,#REF!,#REF!,0,0,1)=0,"",_xlfn.XLOOKUP(A129,#REF!,#REF!,0,0,1))</f>
        <v>#REF!</v>
      </c>
      <c r="F129" t="e">
        <f>IF(_xlfn.XLOOKUP(A129,#REF!,#REF!,0,0,1)=0,"",_xlfn.XLOOKUP(A129,#REF!,#REF!,0,0,1))</f>
        <v>#REF!</v>
      </c>
      <c r="G129" t="e">
        <f>IF(_xlfn.XLOOKUP(A129,#REF!,#REF!,0,0,1)=0,"",_xlfn.XLOOKUP(A129,#REF!,#REF!,0,0,1))</f>
        <v>#REF!</v>
      </c>
      <c r="H129" t="e">
        <f>IF(_xlfn.XLOOKUP(A129,#REF!,#REF!,0,0,1)=0,"",_xlfn.XLOOKUP(A129,#REF!,#REF!,0,0,1))</f>
        <v>#REF!</v>
      </c>
      <c r="I129" t="e">
        <f>IF(_xlfn.XLOOKUP(A129,#REF!,#REF!,0,0,1)=0,"",_xlfn.XLOOKUP(A129,#REF!,#REF!,0,0,1))</f>
        <v>#REF!</v>
      </c>
      <c r="J129" t="e">
        <f>IF(_xlfn.XLOOKUP(A129,#REF!,#REF!,0,0,1)=0,"",_xlfn.XLOOKUP(A129,#REF!,#REF!,0,0,1))</f>
        <v>#REF!</v>
      </c>
    </row>
    <row r="130" spans="1:10" x14ac:dyDescent="0.3">
      <c r="A130" s="1" t="e">
        <f>#REF!</f>
        <v>#REF!</v>
      </c>
      <c r="B130" t="e">
        <f>IF(_xlfn.XLOOKUP(A130,#REF!,#REF!,0,0,1)=0,"",(_xlfn.XLOOKUP(A130,#REF!,#REF!,0,0,1)))</f>
        <v>#REF!</v>
      </c>
      <c r="C130" t="e">
        <f>IF(_xlfn.XLOOKUP(A130,#REF!,#REF!,0,0,1)=0,"",_xlfn.XLOOKUP(A130,#REF!,#REF!,0,0,1))</f>
        <v>#REF!</v>
      </c>
      <c r="D130" t="e">
        <f>IF(_xlfn.XLOOKUP(A130,#REF!,#REF!,0,0,1)=0,"",_xlfn.XLOOKUP(A130,#REF!,#REF!,0,0,1))</f>
        <v>#REF!</v>
      </c>
      <c r="E130" t="e">
        <f>IF(_xlfn.XLOOKUP(A130,#REF!,#REF!,0,0,1)=0,"",_xlfn.XLOOKUP(A130,#REF!,#REF!,0,0,1))</f>
        <v>#REF!</v>
      </c>
      <c r="F130" t="e">
        <f>IF(_xlfn.XLOOKUP(A130,#REF!,#REF!,0,0,1)=0,"",_xlfn.XLOOKUP(A130,#REF!,#REF!,0,0,1))</f>
        <v>#REF!</v>
      </c>
      <c r="G130" t="e">
        <f>IF(_xlfn.XLOOKUP(A130,#REF!,#REF!,0,0,1)=0,"",_xlfn.XLOOKUP(A130,#REF!,#REF!,0,0,1))</f>
        <v>#REF!</v>
      </c>
      <c r="H130" t="e">
        <f>IF(_xlfn.XLOOKUP(A130,#REF!,#REF!,0,0,1)=0,"",_xlfn.XLOOKUP(A130,#REF!,#REF!,0,0,1))</f>
        <v>#REF!</v>
      </c>
      <c r="I130" t="e">
        <f>IF(_xlfn.XLOOKUP(A130,#REF!,#REF!,0,0,1)=0,"",_xlfn.XLOOKUP(A130,#REF!,#REF!,0,0,1))</f>
        <v>#REF!</v>
      </c>
      <c r="J130" t="e">
        <f>IF(_xlfn.XLOOKUP(A130,#REF!,#REF!,0,0,1)=0,"",_xlfn.XLOOKUP(A130,#REF!,#REF!,0,0,1))</f>
        <v>#REF!</v>
      </c>
    </row>
    <row r="131" spans="1:10" x14ac:dyDescent="0.3">
      <c r="A131" s="1" t="e">
        <f>#REF!</f>
        <v>#REF!</v>
      </c>
      <c r="B131" t="e">
        <f>IF(_xlfn.XLOOKUP(A131,#REF!,#REF!,0,0,1)=0,"",(_xlfn.XLOOKUP(A131,#REF!,#REF!,0,0,1)))</f>
        <v>#REF!</v>
      </c>
      <c r="C131" t="e">
        <f>IF(_xlfn.XLOOKUP(A131,#REF!,#REF!,0,0,1)=0,"",_xlfn.XLOOKUP(A131,#REF!,#REF!,0,0,1))</f>
        <v>#REF!</v>
      </c>
      <c r="D131" t="e">
        <f>IF(_xlfn.XLOOKUP(A131,#REF!,#REF!,0,0,1)=0,"",_xlfn.XLOOKUP(A131,#REF!,#REF!,0,0,1))</f>
        <v>#REF!</v>
      </c>
      <c r="E131" t="e">
        <f>IF(_xlfn.XLOOKUP(A131,#REF!,#REF!,0,0,1)=0,"",_xlfn.XLOOKUP(A131,#REF!,#REF!,0,0,1))</f>
        <v>#REF!</v>
      </c>
      <c r="F131" t="e">
        <f>IF(_xlfn.XLOOKUP(A131,#REF!,#REF!,0,0,1)=0,"",_xlfn.XLOOKUP(A131,#REF!,#REF!,0,0,1))</f>
        <v>#REF!</v>
      </c>
      <c r="G131" t="e">
        <f>IF(_xlfn.XLOOKUP(A131,#REF!,#REF!,0,0,1)=0,"",_xlfn.XLOOKUP(A131,#REF!,#REF!,0,0,1))</f>
        <v>#REF!</v>
      </c>
      <c r="H131" t="e">
        <f>IF(_xlfn.XLOOKUP(A131,#REF!,#REF!,0,0,1)=0,"",_xlfn.XLOOKUP(A131,#REF!,#REF!,0,0,1))</f>
        <v>#REF!</v>
      </c>
      <c r="I131" t="e">
        <f>IF(_xlfn.XLOOKUP(A131,#REF!,#REF!,0,0,1)=0,"",_xlfn.XLOOKUP(A131,#REF!,#REF!,0,0,1))</f>
        <v>#REF!</v>
      </c>
      <c r="J131" t="e">
        <f>IF(_xlfn.XLOOKUP(A131,#REF!,#REF!,0,0,1)=0,"",_xlfn.XLOOKUP(A131,#REF!,#REF!,0,0,1))</f>
        <v>#REF!</v>
      </c>
    </row>
    <row r="132" spans="1:10" x14ac:dyDescent="0.3">
      <c r="A132" s="1" t="e">
        <f>#REF!</f>
        <v>#REF!</v>
      </c>
      <c r="B132" t="e">
        <f>IF(_xlfn.XLOOKUP(A132,#REF!,#REF!,0,0,1)=0,"",(_xlfn.XLOOKUP(A132,#REF!,#REF!,0,0,1)))</f>
        <v>#REF!</v>
      </c>
      <c r="C132" t="e">
        <f>IF(_xlfn.XLOOKUP(A132,#REF!,#REF!,0,0,1)=0,"",_xlfn.XLOOKUP(A132,#REF!,#REF!,0,0,1))</f>
        <v>#REF!</v>
      </c>
      <c r="D132" t="e">
        <f>IF(_xlfn.XLOOKUP(A132,#REF!,#REF!,0,0,1)=0,"",_xlfn.XLOOKUP(A132,#REF!,#REF!,0,0,1))</f>
        <v>#REF!</v>
      </c>
      <c r="E132" t="e">
        <f>IF(_xlfn.XLOOKUP(A132,#REF!,#REF!,0,0,1)=0,"",_xlfn.XLOOKUP(A132,#REF!,#REF!,0,0,1))</f>
        <v>#REF!</v>
      </c>
      <c r="F132" t="e">
        <f>IF(_xlfn.XLOOKUP(A132,#REF!,#REF!,0,0,1)=0,"",_xlfn.XLOOKUP(A132,#REF!,#REF!,0,0,1))</f>
        <v>#REF!</v>
      </c>
      <c r="G132" t="e">
        <f>IF(_xlfn.XLOOKUP(A132,#REF!,#REF!,0,0,1)=0,"",_xlfn.XLOOKUP(A132,#REF!,#REF!,0,0,1))</f>
        <v>#REF!</v>
      </c>
      <c r="H132" t="e">
        <f>IF(_xlfn.XLOOKUP(A132,#REF!,#REF!,0,0,1)=0,"",_xlfn.XLOOKUP(A132,#REF!,#REF!,0,0,1))</f>
        <v>#REF!</v>
      </c>
      <c r="I132" t="e">
        <f>IF(_xlfn.XLOOKUP(A132,#REF!,#REF!,0,0,1)=0,"",_xlfn.XLOOKUP(A132,#REF!,#REF!,0,0,1))</f>
        <v>#REF!</v>
      </c>
      <c r="J132" t="e">
        <f>IF(_xlfn.XLOOKUP(A132,#REF!,#REF!,0,0,1)=0,"",_xlfn.XLOOKUP(A132,#REF!,#REF!,0,0,1))</f>
        <v>#REF!</v>
      </c>
    </row>
    <row r="133" spans="1:10" x14ac:dyDescent="0.3">
      <c r="A133" s="1" t="e">
        <f>#REF!</f>
        <v>#REF!</v>
      </c>
      <c r="B133" t="e">
        <f>IF(_xlfn.XLOOKUP(A133,#REF!,#REF!,0,0,1)=0,"",(_xlfn.XLOOKUP(A133,#REF!,#REF!,0,0,1)))</f>
        <v>#REF!</v>
      </c>
      <c r="C133" t="e">
        <f>IF(_xlfn.XLOOKUP(A133,#REF!,#REF!,0,0,1)=0,"",_xlfn.XLOOKUP(A133,#REF!,#REF!,0,0,1))</f>
        <v>#REF!</v>
      </c>
      <c r="D133" t="e">
        <f>IF(_xlfn.XLOOKUP(A133,#REF!,#REF!,0,0,1)=0,"",_xlfn.XLOOKUP(A133,#REF!,#REF!,0,0,1))</f>
        <v>#REF!</v>
      </c>
      <c r="E133" t="e">
        <f>IF(_xlfn.XLOOKUP(A133,#REF!,#REF!,0,0,1)=0,"",_xlfn.XLOOKUP(A133,#REF!,#REF!,0,0,1))</f>
        <v>#REF!</v>
      </c>
      <c r="F133" t="e">
        <f>IF(_xlfn.XLOOKUP(A133,#REF!,#REF!,0,0,1)=0,"",_xlfn.XLOOKUP(A133,#REF!,#REF!,0,0,1))</f>
        <v>#REF!</v>
      </c>
      <c r="G133" t="e">
        <f>IF(_xlfn.XLOOKUP(A133,#REF!,#REF!,0,0,1)=0,"",_xlfn.XLOOKUP(A133,#REF!,#REF!,0,0,1))</f>
        <v>#REF!</v>
      </c>
      <c r="H133" t="e">
        <f>IF(_xlfn.XLOOKUP(A133,#REF!,#REF!,0,0,1)=0,"",_xlfn.XLOOKUP(A133,#REF!,#REF!,0,0,1))</f>
        <v>#REF!</v>
      </c>
      <c r="I133" t="e">
        <f>IF(_xlfn.XLOOKUP(A133,#REF!,#REF!,0,0,1)=0,"",_xlfn.XLOOKUP(A133,#REF!,#REF!,0,0,1))</f>
        <v>#REF!</v>
      </c>
      <c r="J133" t="e">
        <f>IF(_xlfn.XLOOKUP(A133,#REF!,#REF!,0,0,1)=0,"",_xlfn.XLOOKUP(A133,#REF!,#REF!,0,0,1))</f>
        <v>#REF!</v>
      </c>
    </row>
    <row r="134" spans="1:10" x14ac:dyDescent="0.3">
      <c r="A134" s="1" t="e">
        <f>#REF!</f>
        <v>#REF!</v>
      </c>
      <c r="B134" t="e">
        <f>IF(_xlfn.XLOOKUP(A134,#REF!,#REF!,0,0,1)=0,"",(_xlfn.XLOOKUP(A134,#REF!,#REF!,0,0,1)))</f>
        <v>#REF!</v>
      </c>
      <c r="C134" t="e">
        <f>IF(_xlfn.XLOOKUP(A134,#REF!,#REF!,0,0,1)=0,"",_xlfn.XLOOKUP(A134,#REF!,#REF!,0,0,1))</f>
        <v>#REF!</v>
      </c>
      <c r="D134" t="e">
        <f>IF(_xlfn.XLOOKUP(A134,#REF!,#REF!,0,0,1)=0,"",_xlfn.XLOOKUP(A134,#REF!,#REF!,0,0,1))</f>
        <v>#REF!</v>
      </c>
      <c r="E134" t="e">
        <f>IF(_xlfn.XLOOKUP(A134,#REF!,#REF!,0,0,1)=0,"",_xlfn.XLOOKUP(A134,#REF!,#REF!,0,0,1))</f>
        <v>#REF!</v>
      </c>
      <c r="F134" t="e">
        <f>IF(_xlfn.XLOOKUP(A134,#REF!,#REF!,0,0,1)=0,"",_xlfn.XLOOKUP(A134,#REF!,#REF!,0,0,1))</f>
        <v>#REF!</v>
      </c>
      <c r="G134" t="e">
        <f>IF(_xlfn.XLOOKUP(A134,#REF!,#REF!,0,0,1)=0,"",_xlfn.XLOOKUP(A134,#REF!,#REF!,0,0,1))</f>
        <v>#REF!</v>
      </c>
      <c r="H134" t="e">
        <f>IF(_xlfn.XLOOKUP(A134,#REF!,#REF!,0,0,1)=0,"",_xlfn.XLOOKUP(A134,#REF!,#REF!,0,0,1))</f>
        <v>#REF!</v>
      </c>
      <c r="I134" t="e">
        <f>IF(_xlfn.XLOOKUP(A134,#REF!,#REF!,0,0,1)=0,"",_xlfn.XLOOKUP(A134,#REF!,#REF!,0,0,1))</f>
        <v>#REF!</v>
      </c>
      <c r="J134" t="e">
        <f>IF(_xlfn.XLOOKUP(A134,#REF!,#REF!,0,0,1)=0,"",_xlfn.XLOOKUP(A134,#REF!,#REF!,0,0,1))</f>
        <v>#REF!</v>
      </c>
    </row>
    <row r="135" spans="1:10" x14ac:dyDescent="0.3">
      <c r="A135" s="1" t="e">
        <f>#REF!</f>
        <v>#REF!</v>
      </c>
      <c r="B135" t="e">
        <f>IF(_xlfn.XLOOKUP(A135,#REF!,#REF!,0,0,1)=0,"",(_xlfn.XLOOKUP(A135,#REF!,#REF!,0,0,1)))</f>
        <v>#REF!</v>
      </c>
      <c r="C135" t="e">
        <f>IF(_xlfn.XLOOKUP(A135,#REF!,#REF!,0,0,1)=0,"",_xlfn.XLOOKUP(A135,#REF!,#REF!,0,0,1))</f>
        <v>#REF!</v>
      </c>
      <c r="D135" t="e">
        <f>IF(_xlfn.XLOOKUP(A135,#REF!,#REF!,0,0,1)=0,"",_xlfn.XLOOKUP(A135,#REF!,#REF!,0,0,1))</f>
        <v>#REF!</v>
      </c>
      <c r="E135" t="e">
        <f>IF(_xlfn.XLOOKUP(A135,#REF!,#REF!,0,0,1)=0,"",_xlfn.XLOOKUP(A135,#REF!,#REF!,0,0,1))</f>
        <v>#REF!</v>
      </c>
      <c r="F135" t="e">
        <f>IF(_xlfn.XLOOKUP(A135,#REF!,#REF!,0,0,1)=0,"",_xlfn.XLOOKUP(A135,#REF!,#REF!,0,0,1))</f>
        <v>#REF!</v>
      </c>
      <c r="G135" t="e">
        <f>IF(_xlfn.XLOOKUP(A135,#REF!,#REF!,0,0,1)=0,"",_xlfn.XLOOKUP(A135,#REF!,#REF!,0,0,1))</f>
        <v>#REF!</v>
      </c>
      <c r="H135" t="e">
        <f>IF(_xlfn.XLOOKUP(A135,#REF!,#REF!,0,0,1)=0,"",_xlfn.XLOOKUP(A135,#REF!,#REF!,0,0,1))</f>
        <v>#REF!</v>
      </c>
      <c r="I135" t="e">
        <f>IF(_xlfn.XLOOKUP(A135,#REF!,#REF!,0,0,1)=0,"",_xlfn.XLOOKUP(A135,#REF!,#REF!,0,0,1))</f>
        <v>#REF!</v>
      </c>
      <c r="J135" t="e">
        <f>IF(_xlfn.XLOOKUP(A135,#REF!,#REF!,0,0,1)=0,"",_xlfn.XLOOKUP(A135,#REF!,#REF!,0,0,1))</f>
        <v>#REF!</v>
      </c>
    </row>
    <row r="136" spans="1:10" x14ac:dyDescent="0.3">
      <c r="A136" s="1" t="e">
        <f>#REF!</f>
        <v>#REF!</v>
      </c>
      <c r="B136" t="e">
        <f>IF(_xlfn.XLOOKUP(A136,#REF!,#REF!,0,0,1)=0,"",(_xlfn.XLOOKUP(A136,#REF!,#REF!,0,0,1)))</f>
        <v>#REF!</v>
      </c>
      <c r="C136" t="e">
        <f>IF(_xlfn.XLOOKUP(A136,#REF!,#REF!,0,0,1)=0,"",_xlfn.XLOOKUP(A136,#REF!,#REF!,0,0,1))</f>
        <v>#REF!</v>
      </c>
      <c r="D136" t="e">
        <f>IF(_xlfn.XLOOKUP(A136,#REF!,#REF!,0,0,1)=0,"",_xlfn.XLOOKUP(A136,#REF!,#REF!,0,0,1))</f>
        <v>#REF!</v>
      </c>
      <c r="E136" t="e">
        <f>IF(_xlfn.XLOOKUP(A136,#REF!,#REF!,0,0,1)=0,"",_xlfn.XLOOKUP(A136,#REF!,#REF!,0,0,1))</f>
        <v>#REF!</v>
      </c>
      <c r="F136" t="e">
        <f>IF(_xlfn.XLOOKUP(A136,#REF!,#REF!,0,0,1)=0,"",_xlfn.XLOOKUP(A136,#REF!,#REF!,0,0,1))</f>
        <v>#REF!</v>
      </c>
      <c r="G136" t="e">
        <f>IF(_xlfn.XLOOKUP(A136,#REF!,#REF!,0,0,1)=0,"",_xlfn.XLOOKUP(A136,#REF!,#REF!,0,0,1))</f>
        <v>#REF!</v>
      </c>
      <c r="H136" t="e">
        <f>IF(_xlfn.XLOOKUP(A136,#REF!,#REF!,0,0,1)=0,"",_xlfn.XLOOKUP(A136,#REF!,#REF!,0,0,1))</f>
        <v>#REF!</v>
      </c>
      <c r="I136" t="e">
        <f>IF(_xlfn.XLOOKUP(A136,#REF!,#REF!,0,0,1)=0,"",_xlfn.XLOOKUP(A136,#REF!,#REF!,0,0,1))</f>
        <v>#REF!</v>
      </c>
      <c r="J136" t="e">
        <f>IF(_xlfn.XLOOKUP(A136,#REF!,#REF!,0,0,1)=0,"",_xlfn.XLOOKUP(A136,#REF!,#REF!,0,0,1))</f>
        <v>#REF!</v>
      </c>
    </row>
    <row r="137" spans="1:10" x14ac:dyDescent="0.3">
      <c r="A137" s="1" t="e">
        <f>#REF!</f>
        <v>#REF!</v>
      </c>
      <c r="B137" t="e">
        <f>IF(_xlfn.XLOOKUP(A137,#REF!,#REF!,0,0,1)=0,"",(_xlfn.XLOOKUP(A137,#REF!,#REF!,0,0,1)))</f>
        <v>#REF!</v>
      </c>
      <c r="C137" t="e">
        <f>IF(_xlfn.XLOOKUP(A137,#REF!,#REF!,0,0,1)=0,"",_xlfn.XLOOKUP(A137,#REF!,#REF!,0,0,1))</f>
        <v>#REF!</v>
      </c>
      <c r="D137" t="e">
        <f>IF(_xlfn.XLOOKUP(A137,#REF!,#REF!,0,0,1)=0,"",_xlfn.XLOOKUP(A137,#REF!,#REF!,0,0,1))</f>
        <v>#REF!</v>
      </c>
      <c r="E137" t="e">
        <f>IF(_xlfn.XLOOKUP(A137,#REF!,#REF!,0,0,1)=0,"",_xlfn.XLOOKUP(A137,#REF!,#REF!,0,0,1))</f>
        <v>#REF!</v>
      </c>
      <c r="F137" t="e">
        <f>IF(_xlfn.XLOOKUP(A137,#REF!,#REF!,0,0,1)=0,"",_xlfn.XLOOKUP(A137,#REF!,#REF!,0,0,1))</f>
        <v>#REF!</v>
      </c>
      <c r="G137" t="e">
        <f>IF(_xlfn.XLOOKUP(A137,#REF!,#REF!,0,0,1)=0,"",_xlfn.XLOOKUP(A137,#REF!,#REF!,0,0,1))</f>
        <v>#REF!</v>
      </c>
      <c r="H137" t="e">
        <f>IF(_xlfn.XLOOKUP(A137,#REF!,#REF!,0,0,1)=0,"",_xlfn.XLOOKUP(A137,#REF!,#REF!,0,0,1))</f>
        <v>#REF!</v>
      </c>
      <c r="I137" t="e">
        <f>IF(_xlfn.XLOOKUP(A137,#REF!,#REF!,0,0,1)=0,"",_xlfn.XLOOKUP(A137,#REF!,#REF!,0,0,1))</f>
        <v>#REF!</v>
      </c>
      <c r="J137" t="e">
        <f>IF(_xlfn.XLOOKUP(A137,#REF!,#REF!,0,0,1)=0,"",_xlfn.XLOOKUP(A137,#REF!,#REF!,0,0,1))</f>
        <v>#REF!</v>
      </c>
    </row>
    <row r="138" spans="1:10" x14ac:dyDescent="0.3">
      <c r="A138" s="1" t="e">
        <f>#REF!</f>
        <v>#REF!</v>
      </c>
      <c r="B138" t="e">
        <f>IF(_xlfn.XLOOKUP(A138,#REF!,#REF!,0,0,1)=0,"",(_xlfn.XLOOKUP(A138,#REF!,#REF!,0,0,1)))</f>
        <v>#REF!</v>
      </c>
      <c r="C138" t="e">
        <f>IF(_xlfn.XLOOKUP(A138,#REF!,#REF!,0,0,1)=0,"",_xlfn.XLOOKUP(A138,#REF!,#REF!,0,0,1))</f>
        <v>#REF!</v>
      </c>
      <c r="D138" t="e">
        <f>IF(_xlfn.XLOOKUP(A138,#REF!,#REF!,0,0,1)=0,"",_xlfn.XLOOKUP(A138,#REF!,#REF!,0,0,1))</f>
        <v>#REF!</v>
      </c>
      <c r="E138" t="e">
        <f>IF(_xlfn.XLOOKUP(A138,#REF!,#REF!,0,0,1)=0,"",_xlfn.XLOOKUP(A138,#REF!,#REF!,0,0,1))</f>
        <v>#REF!</v>
      </c>
      <c r="F138" t="e">
        <f>IF(_xlfn.XLOOKUP(A138,#REF!,#REF!,0,0,1)=0,"",_xlfn.XLOOKUP(A138,#REF!,#REF!,0,0,1))</f>
        <v>#REF!</v>
      </c>
      <c r="G138" t="e">
        <f>IF(_xlfn.XLOOKUP(A138,#REF!,#REF!,0,0,1)=0,"",_xlfn.XLOOKUP(A138,#REF!,#REF!,0,0,1))</f>
        <v>#REF!</v>
      </c>
      <c r="H138" t="e">
        <f>IF(_xlfn.XLOOKUP(A138,#REF!,#REF!,0,0,1)=0,"",_xlfn.XLOOKUP(A138,#REF!,#REF!,0,0,1))</f>
        <v>#REF!</v>
      </c>
      <c r="I138" t="e">
        <f>IF(_xlfn.XLOOKUP(A138,#REF!,#REF!,0,0,1)=0,"",_xlfn.XLOOKUP(A138,#REF!,#REF!,0,0,1))</f>
        <v>#REF!</v>
      </c>
      <c r="J138" t="e">
        <f>IF(_xlfn.XLOOKUP(A138,#REF!,#REF!,0,0,1)=0,"",_xlfn.XLOOKUP(A138,#REF!,#REF!,0,0,1))</f>
        <v>#REF!</v>
      </c>
    </row>
    <row r="139" spans="1:10" x14ac:dyDescent="0.3">
      <c r="A139" s="1" t="e">
        <f>#REF!</f>
        <v>#REF!</v>
      </c>
      <c r="B139" t="e">
        <f>IF(_xlfn.XLOOKUP(A139,#REF!,#REF!,0,0,1)=0,"",(_xlfn.XLOOKUP(A139,#REF!,#REF!,0,0,1)))</f>
        <v>#REF!</v>
      </c>
      <c r="C139" t="e">
        <f>IF(_xlfn.XLOOKUP(A139,#REF!,#REF!,0,0,1)=0,"",_xlfn.XLOOKUP(A139,#REF!,#REF!,0,0,1))</f>
        <v>#REF!</v>
      </c>
      <c r="D139" t="e">
        <f>IF(_xlfn.XLOOKUP(A139,#REF!,#REF!,0,0,1)=0,"",_xlfn.XLOOKUP(A139,#REF!,#REF!,0,0,1))</f>
        <v>#REF!</v>
      </c>
      <c r="E139" t="e">
        <f>IF(_xlfn.XLOOKUP(A139,#REF!,#REF!,0,0,1)=0,"",_xlfn.XLOOKUP(A139,#REF!,#REF!,0,0,1))</f>
        <v>#REF!</v>
      </c>
      <c r="F139" t="e">
        <f>IF(_xlfn.XLOOKUP(A139,#REF!,#REF!,0,0,1)=0,"",_xlfn.XLOOKUP(A139,#REF!,#REF!,0,0,1))</f>
        <v>#REF!</v>
      </c>
      <c r="G139" t="e">
        <f>IF(_xlfn.XLOOKUP(A139,#REF!,#REF!,0,0,1)=0,"",_xlfn.XLOOKUP(A139,#REF!,#REF!,0,0,1))</f>
        <v>#REF!</v>
      </c>
      <c r="H139" t="e">
        <f>IF(_xlfn.XLOOKUP(A139,#REF!,#REF!,0,0,1)=0,"",_xlfn.XLOOKUP(A139,#REF!,#REF!,0,0,1))</f>
        <v>#REF!</v>
      </c>
      <c r="I139" t="e">
        <f>IF(_xlfn.XLOOKUP(A139,#REF!,#REF!,0,0,1)=0,"",_xlfn.XLOOKUP(A139,#REF!,#REF!,0,0,1))</f>
        <v>#REF!</v>
      </c>
      <c r="J139" t="e">
        <f>IF(_xlfn.XLOOKUP(A139,#REF!,#REF!,0,0,1)=0,"",_xlfn.XLOOKUP(A139,#REF!,#REF!,0,0,1))</f>
        <v>#REF!</v>
      </c>
    </row>
    <row r="140" spans="1:10" x14ac:dyDescent="0.3">
      <c r="A140" s="1" t="e">
        <f>#REF!</f>
        <v>#REF!</v>
      </c>
      <c r="B140" t="e">
        <f>IF(_xlfn.XLOOKUP(A140,#REF!,#REF!,0,0,1)=0,"",(_xlfn.XLOOKUP(A140,#REF!,#REF!,0,0,1)))</f>
        <v>#REF!</v>
      </c>
      <c r="C140" t="e">
        <f>IF(_xlfn.XLOOKUP(A140,#REF!,#REF!,0,0,1)=0,"",_xlfn.XLOOKUP(A140,#REF!,#REF!,0,0,1))</f>
        <v>#REF!</v>
      </c>
      <c r="D140" t="e">
        <f>IF(_xlfn.XLOOKUP(A140,#REF!,#REF!,0,0,1)=0,"",_xlfn.XLOOKUP(A140,#REF!,#REF!,0,0,1))</f>
        <v>#REF!</v>
      </c>
      <c r="E140" t="e">
        <f>IF(_xlfn.XLOOKUP(A140,#REF!,#REF!,0,0,1)=0,"",_xlfn.XLOOKUP(A140,#REF!,#REF!,0,0,1))</f>
        <v>#REF!</v>
      </c>
      <c r="F140" t="e">
        <f>IF(_xlfn.XLOOKUP(A140,#REF!,#REF!,0,0,1)=0,"",_xlfn.XLOOKUP(A140,#REF!,#REF!,0,0,1))</f>
        <v>#REF!</v>
      </c>
      <c r="G140" t="e">
        <f>IF(_xlfn.XLOOKUP(A140,#REF!,#REF!,0,0,1)=0,"",_xlfn.XLOOKUP(A140,#REF!,#REF!,0,0,1))</f>
        <v>#REF!</v>
      </c>
      <c r="H140" t="e">
        <f>IF(_xlfn.XLOOKUP(A140,#REF!,#REF!,0,0,1)=0,"",_xlfn.XLOOKUP(A140,#REF!,#REF!,0,0,1))</f>
        <v>#REF!</v>
      </c>
      <c r="I140" t="e">
        <f>IF(_xlfn.XLOOKUP(A140,#REF!,#REF!,0,0,1)=0,"",_xlfn.XLOOKUP(A140,#REF!,#REF!,0,0,1))</f>
        <v>#REF!</v>
      </c>
      <c r="J140" t="e">
        <f>IF(_xlfn.XLOOKUP(A140,#REF!,#REF!,0,0,1)=0,"",_xlfn.XLOOKUP(A140,#REF!,#REF!,0,0,1))</f>
        <v>#REF!</v>
      </c>
    </row>
    <row r="141" spans="1:10" x14ac:dyDescent="0.3">
      <c r="A141" s="1" t="e">
        <f>#REF!</f>
        <v>#REF!</v>
      </c>
      <c r="B141" t="e">
        <f>IF(_xlfn.XLOOKUP(A141,#REF!,#REF!,0,0,1)=0,"",(_xlfn.XLOOKUP(A141,#REF!,#REF!,0,0,1)))</f>
        <v>#REF!</v>
      </c>
      <c r="C141" t="e">
        <f>IF(_xlfn.XLOOKUP(A141,#REF!,#REF!,0,0,1)=0,"",_xlfn.XLOOKUP(A141,#REF!,#REF!,0,0,1))</f>
        <v>#REF!</v>
      </c>
      <c r="D141" t="e">
        <f>IF(_xlfn.XLOOKUP(A141,#REF!,#REF!,0,0,1)=0,"",_xlfn.XLOOKUP(A141,#REF!,#REF!,0,0,1))</f>
        <v>#REF!</v>
      </c>
      <c r="E141" t="e">
        <f>IF(_xlfn.XLOOKUP(A141,#REF!,#REF!,0,0,1)=0,"",_xlfn.XLOOKUP(A141,#REF!,#REF!,0,0,1))</f>
        <v>#REF!</v>
      </c>
      <c r="F141" t="e">
        <f>IF(_xlfn.XLOOKUP(A141,#REF!,#REF!,0,0,1)=0,"",_xlfn.XLOOKUP(A141,#REF!,#REF!,0,0,1))</f>
        <v>#REF!</v>
      </c>
      <c r="G141" t="e">
        <f>IF(_xlfn.XLOOKUP(A141,#REF!,#REF!,0,0,1)=0,"",_xlfn.XLOOKUP(A141,#REF!,#REF!,0,0,1))</f>
        <v>#REF!</v>
      </c>
      <c r="H141" t="e">
        <f>IF(_xlfn.XLOOKUP(A141,#REF!,#REF!,0,0,1)=0,"",_xlfn.XLOOKUP(A141,#REF!,#REF!,0,0,1))</f>
        <v>#REF!</v>
      </c>
      <c r="I141" t="e">
        <f>IF(_xlfn.XLOOKUP(A141,#REF!,#REF!,0,0,1)=0,"",_xlfn.XLOOKUP(A141,#REF!,#REF!,0,0,1))</f>
        <v>#REF!</v>
      </c>
      <c r="J141" t="e">
        <f>IF(_xlfn.XLOOKUP(A141,#REF!,#REF!,0,0,1)=0,"",_xlfn.XLOOKUP(A141,#REF!,#REF!,0,0,1))</f>
        <v>#REF!</v>
      </c>
    </row>
    <row r="142" spans="1:10" x14ac:dyDescent="0.3">
      <c r="A142" s="1" t="e">
        <f>#REF!</f>
        <v>#REF!</v>
      </c>
      <c r="B142" t="e">
        <f>IF(_xlfn.XLOOKUP(A142,#REF!,#REF!,0,0,1)=0,"",(_xlfn.XLOOKUP(A142,#REF!,#REF!,0,0,1)))</f>
        <v>#REF!</v>
      </c>
      <c r="C142" t="e">
        <f>IF(_xlfn.XLOOKUP(A142,#REF!,#REF!,0,0,1)=0,"",_xlfn.XLOOKUP(A142,#REF!,#REF!,0,0,1))</f>
        <v>#REF!</v>
      </c>
      <c r="D142" t="e">
        <f>IF(_xlfn.XLOOKUP(A142,#REF!,#REF!,0,0,1)=0,"",_xlfn.XLOOKUP(A142,#REF!,#REF!,0,0,1))</f>
        <v>#REF!</v>
      </c>
      <c r="E142" t="e">
        <f>IF(_xlfn.XLOOKUP(A142,#REF!,#REF!,0,0,1)=0,"",_xlfn.XLOOKUP(A142,#REF!,#REF!,0,0,1))</f>
        <v>#REF!</v>
      </c>
      <c r="F142" t="e">
        <f>IF(_xlfn.XLOOKUP(A142,#REF!,#REF!,0,0,1)=0,"",_xlfn.XLOOKUP(A142,#REF!,#REF!,0,0,1))</f>
        <v>#REF!</v>
      </c>
      <c r="G142" t="e">
        <f>IF(_xlfn.XLOOKUP(A142,#REF!,#REF!,0,0,1)=0,"",_xlfn.XLOOKUP(A142,#REF!,#REF!,0,0,1))</f>
        <v>#REF!</v>
      </c>
      <c r="H142" t="e">
        <f>IF(_xlfn.XLOOKUP(A142,#REF!,#REF!,0,0,1)=0,"",_xlfn.XLOOKUP(A142,#REF!,#REF!,0,0,1))</f>
        <v>#REF!</v>
      </c>
      <c r="I142" t="e">
        <f>IF(_xlfn.XLOOKUP(A142,#REF!,#REF!,0,0,1)=0,"",_xlfn.XLOOKUP(A142,#REF!,#REF!,0,0,1))</f>
        <v>#REF!</v>
      </c>
      <c r="J142" t="e">
        <f>IF(_xlfn.XLOOKUP(A142,#REF!,#REF!,0,0,1)=0,"",_xlfn.XLOOKUP(A142,#REF!,#REF!,0,0,1))</f>
        <v>#REF!</v>
      </c>
    </row>
    <row r="143" spans="1:10" x14ac:dyDescent="0.3">
      <c r="A143" s="1" t="e">
        <f>#REF!</f>
        <v>#REF!</v>
      </c>
      <c r="B143" t="e">
        <f>IF(_xlfn.XLOOKUP(A143,#REF!,#REF!,0,0,1)=0,"",(_xlfn.XLOOKUP(A143,#REF!,#REF!,0,0,1)))</f>
        <v>#REF!</v>
      </c>
      <c r="C143" t="e">
        <f>IF(_xlfn.XLOOKUP(A143,#REF!,#REF!,0,0,1)=0,"",_xlfn.XLOOKUP(A143,#REF!,#REF!,0,0,1))</f>
        <v>#REF!</v>
      </c>
      <c r="D143" t="e">
        <f>IF(_xlfn.XLOOKUP(A143,#REF!,#REF!,0,0,1)=0,"",_xlfn.XLOOKUP(A143,#REF!,#REF!,0,0,1))</f>
        <v>#REF!</v>
      </c>
      <c r="E143" t="e">
        <f>IF(_xlfn.XLOOKUP(A143,#REF!,#REF!,0,0,1)=0,"",_xlfn.XLOOKUP(A143,#REF!,#REF!,0,0,1))</f>
        <v>#REF!</v>
      </c>
      <c r="F143" t="e">
        <f>IF(_xlfn.XLOOKUP(A143,#REF!,#REF!,0,0,1)=0,"",_xlfn.XLOOKUP(A143,#REF!,#REF!,0,0,1))</f>
        <v>#REF!</v>
      </c>
      <c r="G143" t="e">
        <f>IF(_xlfn.XLOOKUP(A143,#REF!,#REF!,0,0,1)=0,"",_xlfn.XLOOKUP(A143,#REF!,#REF!,0,0,1))</f>
        <v>#REF!</v>
      </c>
      <c r="H143" t="e">
        <f>IF(_xlfn.XLOOKUP(A143,#REF!,#REF!,0,0,1)=0,"",_xlfn.XLOOKUP(A143,#REF!,#REF!,0,0,1))</f>
        <v>#REF!</v>
      </c>
      <c r="I143" t="e">
        <f>IF(_xlfn.XLOOKUP(A143,#REF!,#REF!,0,0,1)=0,"",_xlfn.XLOOKUP(A143,#REF!,#REF!,0,0,1))</f>
        <v>#REF!</v>
      </c>
      <c r="J143" t="e">
        <f>IF(_xlfn.XLOOKUP(A143,#REF!,#REF!,0,0,1)=0,"",_xlfn.XLOOKUP(A143,#REF!,#REF!,0,0,1))</f>
        <v>#REF!</v>
      </c>
    </row>
    <row r="144" spans="1:10" x14ac:dyDescent="0.3">
      <c r="A144" s="1" t="e">
        <f>#REF!</f>
        <v>#REF!</v>
      </c>
      <c r="B144" t="e">
        <f>IF(_xlfn.XLOOKUP(A144,#REF!,#REF!,0,0,1)=0,"",(_xlfn.XLOOKUP(A144,#REF!,#REF!,0,0,1)))</f>
        <v>#REF!</v>
      </c>
      <c r="C144" t="e">
        <f>IF(_xlfn.XLOOKUP(A144,#REF!,#REF!,0,0,1)=0,"",_xlfn.XLOOKUP(A144,#REF!,#REF!,0,0,1))</f>
        <v>#REF!</v>
      </c>
      <c r="D144" t="e">
        <f>IF(_xlfn.XLOOKUP(A144,#REF!,#REF!,0,0,1)=0,"",_xlfn.XLOOKUP(A144,#REF!,#REF!,0,0,1))</f>
        <v>#REF!</v>
      </c>
      <c r="E144" t="e">
        <f>IF(_xlfn.XLOOKUP(A144,#REF!,#REF!,0,0,1)=0,"",_xlfn.XLOOKUP(A144,#REF!,#REF!,0,0,1))</f>
        <v>#REF!</v>
      </c>
      <c r="F144" t="e">
        <f>IF(_xlfn.XLOOKUP(A144,#REF!,#REF!,0,0,1)=0,"",_xlfn.XLOOKUP(A144,#REF!,#REF!,0,0,1))</f>
        <v>#REF!</v>
      </c>
      <c r="G144" t="e">
        <f>IF(_xlfn.XLOOKUP(A144,#REF!,#REF!,0,0,1)=0,"",_xlfn.XLOOKUP(A144,#REF!,#REF!,0,0,1))</f>
        <v>#REF!</v>
      </c>
      <c r="H144" t="e">
        <f>IF(_xlfn.XLOOKUP(A144,#REF!,#REF!,0,0,1)=0,"",_xlfn.XLOOKUP(A144,#REF!,#REF!,0,0,1))</f>
        <v>#REF!</v>
      </c>
      <c r="I144" t="e">
        <f>IF(_xlfn.XLOOKUP(A144,#REF!,#REF!,0,0,1)=0,"",_xlfn.XLOOKUP(A144,#REF!,#REF!,0,0,1))</f>
        <v>#REF!</v>
      </c>
      <c r="J144" t="e">
        <f>IF(_xlfn.XLOOKUP(A144,#REF!,#REF!,0,0,1)=0,"",_xlfn.XLOOKUP(A144,#REF!,#REF!,0,0,1))</f>
        <v>#REF!</v>
      </c>
    </row>
    <row r="145" spans="1:10" x14ac:dyDescent="0.3">
      <c r="A145" s="1" t="e">
        <f>#REF!</f>
        <v>#REF!</v>
      </c>
      <c r="B145" t="e">
        <f>IF(_xlfn.XLOOKUP(A145,#REF!,#REF!,0,0,1)=0,"",(_xlfn.XLOOKUP(A145,#REF!,#REF!,0,0,1)))</f>
        <v>#REF!</v>
      </c>
      <c r="C145" t="e">
        <f>IF(_xlfn.XLOOKUP(A145,#REF!,#REF!,0,0,1)=0,"",_xlfn.XLOOKUP(A145,#REF!,#REF!,0,0,1))</f>
        <v>#REF!</v>
      </c>
      <c r="D145" t="e">
        <f>IF(_xlfn.XLOOKUP(A145,#REF!,#REF!,0,0,1)=0,"",_xlfn.XLOOKUP(A145,#REF!,#REF!,0,0,1))</f>
        <v>#REF!</v>
      </c>
      <c r="E145" t="e">
        <f>IF(_xlfn.XLOOKUP(A145,#REF!,#REF!,0,0,1)=0,"",_xlfn.XLOOKUP(A145,#REF!,#REF!,0,0,1))</f>
        <v>#REF!</v>
      </c>
      <c r="F145" t="e">
        <f>IF(_xlfn.XLOOKUP(A145,#REF!,#REF!,0,0,1)=0,"",_xlfn.XLOOKUP(A145,#REF!,#REF!,0,0,1))</f>
        <v>#REF!</v>
      </c>
      <c r="G145" t="e">
        <f>IF(_xlfn.XLOOKUP(A145,#REF!,#REF!,0,0,1)=0,"",_xlfn.XLOOKUP(A145,#REF!,#REF!,0,0,1))</f>
        <v>#REF!</v>
      </c>
      <c r="H145" t="e">
        <f>IF(_xlfn.XLOOKUP(A145,#REF!,#REF!,0,0,1)=0,"",_xlfn.XLOOKUP(A145,#REF!,#REF!,0,0,1))</f>
        <v>#REF!</v>
      </c>
      <c r="I145" t="e">
        <f>IF(_xlfn.XLOOKUP(A145,#REF!,#REF!,0,0,1)=0,"",_xlfn.XLOOKUP(A145,#REF!,#REF!,0,0,1))</f>
        <v>#REF!</v>
      </c>
      <c r="J145" t="e">
        <f>IF(_xlfn.XLOOKUP(A145,#REF!,#REF!,0,0,1)=0,"",_xlfn.XLOOKUP(A145,#REF!,#REF!,0,0,1))</f>
        <v>#REF!</v>
      </c>
    </row>
    <row r="146" spans="1:10" x14ac:dyDescent="0.3">
      <c r="A146" s="1" t="e">
        <f>#REF!</f>
        <v>#REF!</v>
      </c>
      <c r="B146" t="e">
        <f>IF(_xlfn.XLOOKUP(A146,#REF!,#REF!,0,0,1)=0,"",(_xlfn.XLOOKUP(A146,#REF!,#REF!,0,0,1)))</f>
        <v>#REF!</v>
      </c>
      <c r="C146" t="e">
        <f>IF(_xlfn.XLOOKUP(A146,#REF!,#REF!,0,0,1)=0,"",_xlfn.XLOOKUP(A146,#REF!,#REF!,0,0,1))</f>
        <v>#REF!</v>
      </c>
      <c r="D146" t="e">
        <f>IF(_xlfn.XLOOKUP(A146,#REF!,#REF!,0,0,1)=0,"",_xlfn.XLOOKUP(A146,#REF!,#REF!,0,0,1))</f>
        <v>#REF!</v>
      </c>
      <c r="E146" t="e">
        <f>IF(_xlfn.XLOOKUP(A146,#REF!,#REF!,0,0,1)=0,"",_xlfn.XLOOKUP(A146,#REF!,#REF!,0,0,1))</f>
        <v>#REF!</v>
      </c>
      <c r="F146" t="e">
        <f>IF(_xlfn.XLOOKUP(A146,#REF!,#REF!,0,0,1)=0,"",_xlfn.XLOOKUP(A146,#REF!,#REF!,0,0,1))</f>
        <v>#REF!</v>
      </c>
      <c r="G146" t="e">
        <f>IF(_xlfn.XLOOKUP(A146,#REF!,#REF!,0,0,1)=0,"",_xlfn.XLOOKUP(A146,#REF!,#REF!,0,0,1))</f>
        <v>#REF!</v>
      </c>
      <c r="H146" t="e">
        <f>IF(_xlfn.XLOOKUP(A146,#REF!,#REF!,0,0,1)=0,"",_xlfn.XLOOKUP(A146,#REF!,#REF!,0,0,1))</f>
        <v>#REF!</v>
      </c>
      <c r="I146" t="e">
        <f>IF(_xlfn.XLOOKUP(A146,#REF!,#REF!,0,0,1)=0,"",_xlfn.XLOOKUP(A146,#REF!,#REF!,0,0,1))</f>
        <v>#REF!</v>
      </c>
      <c r="J146" t="e">
        <f>IF(_xlfn.XLOOKUP(A146,#REF!,#REF!,0,0,1)=0,"",_xlfn.XLOOKUP(A146,#REF!,#REF!,0,0,1))</f>
        <v>#REF!</v>
      </c>
    </row>
    <row r="147" spans="1:10" x14ac:dyDescent="0.3">
      <c r="A147" s="1" t="e">
        <f>#REF!</f>
        <v>#REF!</v>
      </c>
      <c r="B147" t="e">
        <f>IF(_xlfn.XLOOKUP(A147,#REF!,#REF!,0,0,1)=0,"",(_xlfn.XLOOKUP(A147,#REF!,#REF!,0,0,1)))</f>
        <v>#REF!</v>
      </c>
      <c r="C147" t="e">
        <f>IF(_xlfn.XLOOKUP(A147,#REF!,#REF!,0,0,1)=0,"",_xlfn.XLOOKUP(A147,#REF!,#REF!,0,0,1))</f>
        <v>#REF!</v>
      </c>
      <c r="D147" t="e">
        <f>IF(_xlfn.XLOOKUP(A147,#REF!,#REF!,0,0,1)=0,"",_xlfn.XLOOKUP(A147,#REF!,#REF!,0,0,1))</f>
        <v>#REF!</v>
      </c>
      <c r="E147" t="e">
        <f>IF(_xlfn.XLOOKUP(A147,#REF!,#REF!,0,0,1)=0,"",_xlfn.XLOOKUP(A147,#REF!,#REF!,0,0,1))</f>
        <v>#REF!</v>
      </c>
      <c r="F147" t="e">
        <f>IF(_xlfn.XLOOKUP(A147,#REF!,#REF!,0,0,1)=0,"",_xlfn.XLOOKUP(A147,#REF!,#REF!,0,0,1))</f>
        <v>#REF!</v>
      </c>
      <c r="G147" t="e">
        <f>IF(_xlfn.XLOOKUP(A147,#REF!,#REF!,0,0,1)=0,"",_xlfn.XLOOKUP(A147,#REF!,#REF!,0,0,1))</f>
        <v>#REF!</v>
      </c>
      <c r="H147" t="e">
        <f>IF(_xlfn.XLOOKUP(A147,#REF!,#REF!,0,0,1)=0,"",_xlfn.XLOOKUP(A147,#REF!,#REF!,0,0,1))</f>
        <v>#REF!</v>
      </c>
      <c r="I147" t="e">
        <f>IF(_xlfn.XLOOKUP(A147,#REF!,#REF!,0,0,1)=0,"",_xlfn.XLOOKUP(A147,#REF!,#REF!,0,0,1))</f>
        <v>#REF!</v>
      </c>
      <c r="J147" t="e">
        <f>IF(_xlfn.XLOOKUP(A147,#REF!,#REF!,0,0,1)=0,"",_xlfn.XLOOKUP(A147,#REF!,#REF!,0,0,1))</f>
        <v>#REF!</v>
      </c>
    </row>
    <row r="148" spans="1:10" x14ac:dyDescent="0.3">
      <c r="A148" s="1" t="e">
        <f>#REF!</f>
        <v>#REF!</v>
      </c>
      <c r="B148" t="e">
        <f>IF(_xlfn.XLOOKUP(A148,#REF!,#REF!,0,0,1)=0,"",(_xlfn.XLOOKUP(A148,#REF!,#REF!,0,0,1)))</f>
        <v>#REF!</v>
      </c>
      <c r="C148" t="e">
        <f>IF(_xlfn.XLOOKUP(A148,#REF!,#REF!,0,0,1)=0,"",_xlfn.XLOOKUP(A148,#REF!,#REF!,0,0,1))</f>
        <v>#REF!</v>
      </c>
      <c r="D148" t="e">
        <f>IF(_xlfn.XLOOKUP(A148,#REF!,#REF!,0,0,1)=0,"",_xlfn.XLOOKUP(A148,#REF!,#REF!,0,0,1))</f>
        <v>#REF!</v>
      </c>
      <c r="E148" t="e">
        <f>IF(_xlfn.XLOOKUP(A148,#REF!,#REF!,0,0,1)=0,"",_xlfn.XLOOKUP(A148,#REF!,#REF!,0,0,1))</f>
        <v>#REF!</v>
      </c>
      <c r="F148" t="e">
        <f>IF(_xlfn.XLOOKUP(A148,#REF!,#REF!,0,0,1)=0,"",_xlfn.XLOOKUP(A148,#REF!,#REF!,0,0,1))</f>
        <v>#REF!</v>
      </c>
      <c r="G148" t="e">
        <f>IF(_xlfn.XLOOKUP(A148,#REF!,#REF!,0,0,1)=0,"",_xlfn.XLOOKUP(A148,#REF!,#REF!,0,0,1))</f>
        <v>#REF!</v>
      </c>
      <c r="H148" t="e">
        <f>IF(_xlfn.XLOOKUP(A148,#REF!,#REF!,0,0,1)=0,"",_xlfn.XLOOKUP(A148,#REF!,#REF!,0,0,1))</f>
        <v>#REF!</v>
      </c>
      <c r="I148" t="e">
        <f>IF(_xlfn.XLOOKUP(A148,#REF!,#REF!,0,0,1)=0,"",_xlfn.XLOOKUP(A148,#REF!,#REF!,0,0,1))</f>
        <v>#REF!</v>
      </c>
      <c r="J148" t="e">
        <f>IF(_xlfn.XLOOKUP(A148,#REF!,#REF!,0,0,1)=0,"",_xlfn.XLOOKUP(A148,#REF!,#REF!,0,0,1))</f>
        <v>#REF!</v>
      </c>
    </row>
    <row r="149" spans="1:10" x14ac:dyDescent="0.3">
      <c r="A149" s="1" t="e">
        <f>#REF!</f>
        <v>#REF!</v>
      </c>
      <c r="B149" t="e">
        <f>IF(_xlfn.XLOOKUP(A149,#REF!,#REF!,0,0,1)=0,"",(_xlfn.XLOOKUP(A149,#REF!,#REF!,0,0,1)))</f>
        <v>#REF!</v>
      </c>
      <c r="C149" t="e">
        <f>IF(_xlfn.XLOOKUP(A149,#REF!,#REF!,0,0,1)=0,"",_xlfn.XLOOKUP(A149,#REF!,#REF!,0,0,1))</f>
        <v>#REF!</v>
      </c>
      <c r="D149" t="e">
        <f>IF(_xlfn.XLOOKUP(A149,#REF!,#REF!,0,0,1)=0,"",_xlfn.XLOOKUP(A149,#REF!,#REF!,0,0,1))</f>
        <v>#REF!</v>
      </c>
      <c r="E149" t="e">
        <f>IF(_xlfn.XLOOKUP(A149,#REF!,#REF!,0,0,1)=0,"",_xlfn.XLOOKUP(A149,#REF!,#REF!,0,0,1))</f>
        <v>#REF!</v>
      </c>
      <c r="F149" t="e">
        <f>IF(_xlfn.XLOOKUP(A149,#REF!,#REF!,0,0,1)=0,"",_xlfn.XLOOKUP(A149,#REF!,#REF!,0,0,1))</f>
        <v>#REF!</v>
      </c>
      <c r="G149" t="e">
        <f>IF(_xlfn.XLOOKUP(A149,#REF!,#REF!,0,0,1)=0,"",_xlfn.XLOOKUP(A149,#REF!,#REF!,0,0,1))</f>
        <v>#REF!</v>
      </c>
      <c r="H149" t="e">
        <f>IF(_xlfn.XLOOKUP(A149,#REF!,#REF!,0,0,1)=0,"",_xlfn.XLOOKUP(A149,#REF!,#REF!,0,0,1))</f>
        <v>#REF!</v>
      </c>
      <c r="I149" t="e">
        <f>IF(_xlfn.XLOOKUP(A149,#REF!,#REF!,0,0,1)=0,"",_xlfn.XLOOKUP(A149,#REF!,#REF!,0,0,1))</f>
        <v>#REF!</v>
      </c>
      <c r="J149" t="e">
        <f>IF(_xlfn.XLOOKUP(A149,#REF!,#REF!,0,0,1)=0,"",_xlfn.XLOOKUP(A149,#REF!,#REF!,0,0,1))</f>
        <v>#REF!</v>
      </c>
    </row>
    <row r="150" spans="1:10" x14ac:dyDescent="0.3">
      <c r="A150" s="1" t="e">
        <f>#REF!</f>
        <v>#REF!</v>
      </c>
      <c r="B150" t="e">
        <f>IF(_xlfn.XLOOKUP(A150,#REF!,#REF!,0,0,1)=0,"",(_xlfn.XLOOKUP(A150,#REF!,#REF!,0,0,1)))</f>
        <v>#REF!</v>
      </c>
      <c r="C150" t="e">
        <f>IF(_xlfn.XLOOKUP(A150,#REF!,#REF!,0,0,1)=0,"",_xlfn.XLOOKUP(A150,#REF!,#REF!,0,0,1))</f>
        <v>#REF!</v>
      </c>
      <c r="D150" t="e">
        <f>IF(_xlfn.XLOOKUP(A150,#REF!,#REF!,0,0,1)=0,"",_xlfn.XLOOKUP(A150,#REF!,#REF!,0,0,1))</f>
        <v>#REF!</v>
      </c>
      <c r="E150" t="e">
        <f>IF(_xlfn.XLOOKUP(A150,#REF!,#REF!,0,0,1)=0,"",_xlfn.XLOOKUP(A150,#REF!,#REF!,0,0,1))</f>
        <v>#REF!</v>
      </c>
      <c r="F150" t="e">
        <f>IF(_xlfn.XLOOKUP(A150,#REF!,#REF!,0,0,1)=0,"",_xlfn.XLOOKUP(A150,#REF!,#REF!,0,0,1))</f>
        <v>#REF!</v>
      </c>
      <c r="G150" t="e">
        <f>IF(_xlfn.XLOOKUP(A150,#REF!,#REF!,0,0,1)=0,"",_xlfn.XLOOKUP(A150,#REF!,#REF!,0,0,1))</f>
        <v>#REF!</v>
      </c>
      <c r="H150" t="e">
        <f>IF(_xlfn.XLOOKUP(A150,#REF!,#REF!,0,0,1)=0,"",_xlfn.XLOOKUP(A150,#REF!,#REF!,0,0,1))</f>
        <v>#REF!</v>
      </c>
      <c r="I150" t="e">
        <f>IF(_xlfn.XLOOKUP(A150,#REF!,#REF!,0,0,1)=0,"",_xlfn.XLOOKUP(A150,#REF!,#REF!,0,0,1))</f>
        <v>#REF!</v>
      </c>
      <c r="J150" t="e">
        <f>IF(_xlfn.XLOOKUP(A150,#REF!,#REF!,0,0,1)=0,"",_xlfn.XLOOKUP(A150,#REF!,#REF!,0,0,1))</f>
        <v>#REF!</v>
      </c>
    </row>
    <row r="151" spans="1:10" x14ac:dyDescent="0.3">
      <c r="A151" s="1" t="e">
        <f>#REF!</f>
        <v>#REF!</v>
      </c>
      <c r="B151" t="e">
        <f>IF(_xlfn.XLOOKUP(A151,#REF!,#REF!,0,0,1)=0,"",(_xlfn.XLOOKUP(A151,#REF!,#REF!,0,0,1)))</f>
        <v>#REF!</v>
      </c>
      <c r="C151" t="e">
        <f>IF(_xlfn.XLOOKUP(A151,#REF!,#REF!,0,0,1)=0,"",_xlfn.XLOOKUP(A151,#REF!,#REF!,0,0,1))</f>
        <v>#REF!</v>
      </c>
      <c r="D151" t="e">
        <f>IF(_xlfn.XLOOKUP(A151,#REF!,#REF!,0,0,1)=0,"",_xlfn.XLOOKUP(A151,#REF!,#REF!,0,0,1))</f>
        <v>#REF!</v>
      </c>
      <c r="E151" t="e">
        <f>IF(_xlfn.XLOOKUP(A151,#REF!,#REF!,0,0,1)=0,"",_xlfn.XLOOKUP(A151,#REF!,#REF!,0,0,1))</f>
        <v>#REF!</v>
      </c>
      <c r="F151" t="e">
        <f>IF(_xlfn.XLOOKUP(A151,#REF!,#REF!,0,0,1)=0,"",_xlfn.XLOOKUP(A151,#REF!,#REF!,0,0,1))</f>
        <v>#REF!</v>
      </c>
      <c r="G151" t="e">
        <f>IF(_xlfn.XLOOKUP(A151,#REF!,#REF!,0,0,1)=0,"",_xlfn.XLOOKUP(A151,#REF!,#REF!,0,0,1))</f>
        <v>#REF!</v>
      </c>
      <c r="H151" t="e">
        <f>IF(_xlfn.XLOOKUP(A151,#REF!,#REF!,0,0,1)=0,"",_xlfn.XLOOKUP(A151,#REF!,#REF!,0,0,1))</f>
        <v>#REF!</v>
      </c>
      <c r="I151" t="e">
        <f>IF(_xlfn.XLOOKUP(A151,#REF!,#REF!,0,0,1)=0,"",_xlfn.XLOOKUP(A151,#REF!,#REF!,0,0,1))</f>
        <v>#REF!</v>
      </c>
      <c r="J151" t="e">
        <f>IF(_xlfn.XLOOKUP(A151,#REF!,#REF!,0,0,1)=0,"",_xlfn.XLOOKUP(A151,#REF!,#REF!,0,0,1))</f>
        <v>#REF!</v>
      </c>
    </row>
    <row r="152" spans="1:10" x14ac:dyDescent="0.3">
      <c r="A152" s="1" t="e">
        <f>#REF!</f>
        <v>#REF!</v>
      </c>
      <c r="B152" t="e">
        <f>IF(_xlfn.XLOOKUP(A152,#REF!,#REF!,0,0,1)=0,"",(_xlfn.XLOOKUP(A152,#REF!,#REF!,0,0,1)))</f>
        <v>#REF!</v>
      </c>
      <c r="C152" t="e">
        <f>IF(_xlfn.XLOOKUP(A152,#REF!,#REF!,0,0,1)=0,"",_xlfn.XLOOKUP(A152,#REF!,#REF!,0,0,1))</f>
        <v>#REF!</v>
      </c>
      <c r="D152" t="e">
        <f>IF(_xlfn.XLOOKUP(A152,#REF!,#REF!,0,0,1)=0,"",_xlfn.XLOOKUP(A152,#REF!,#REF!,0,0,1))</f>
        <v>#REF!</v>
      </c>
      <c r="E152" t="e">
        <f>IF(_xlfn.XLOOKUP(A152,#REF!,#REF!,0,0,1)=0,"",_xlfn.XLOOKUP(A152,#REF!,#REF!,0,0,1))</f>
        <v>#REF!</v>
      </c>
      <c r="F152" t="e">
        <f>IF(_xlfn.XLOOKUP(A152,#REF!,#REF!,0,0,1)=0,"",_xlfn.XLOOKUP(A152,#REF!,#REF!,0,0,1))</f>
        <v>#REF!</v>
      </c>
      <c r="G152" t="e">
        <f>IF(_xlfn.XLOOKUP(A152,#REF!,#REF!,0,0,1)=0,"",_xlfn.XLOOKUP(A152,#REF!,#REF!,0,0,1))</f>
        <v>#REF!</v>
      </c>
      <c r="H152" t="e">
        <f>IF(_xlfn.XLOOKUP(A152,#REF!,#REF!,0,0,1)=0,"",_xlfn.XLOOKUP(A152,#REF!,#REF!,0,0,1))</f>
        <v>#REF!</v>
      </c>
      <c r="I152" t="e">
        <f>IF(_xlfn.XLOOKUP(A152,#REF!,#REF!,0,0,1)=0,"",_xlfn.XLOOKUP(A152,#REF!,#REF!,0,0,1))</f>
        <v>#REF!</v>
      </c>
      <c r="J152" t="e">
        <f>IF(_xlfn.XLOOKUP(A152,#REF!,#REF!,0,0,1)=0,"",_xlfn.XLOOKUP(A152,#REF!,#REF!,0,0,1))</f>
        <v>#REF!</v>
      </c>
    </row>
    <row r="153" spans="1:10" x14ac:dyDescent="0.3">
      <c r="A153" s="1" t="e">
        <f>#REF!</f>
        <v>#REF!</v>
      </c>
      <c r="B153" t="e">
        <f>IF(_xlfn.XLOOKUP(A153,#REF!,#REF!,0,0,1)=0,"",(_xlfn.XLOOKUP(A153,#REF!,#REF!,0,0,1)))</f>
        <v>#REF!</v>
      </c>
      <c r="C153" t="e">
        <f>IF(_xlfn.XLOOKUP(A153,#REF!,#REF!,0,0,1)=0,"",_xlfn.XLOOKUP(A153,#REF!,#REF!,0,0,1))</f>
        <v>#REF!</v>
      </c>
      <c r="D153" t="e">
        <f>IF(_xlfn.XLOOKUP(A153,#REF!,#REF!,0,0,1)=0,"",_xlfn.XLOOKUP(A153,#REF!,#REF!,0,0,1))</f>
        <v>#REF!</v>
      </c>
      <c r="E153" t="e">
        <f>IF(_xlfn.XLOOKUP(A153,#REF!,#REF!,0,0,1)=0,"",_xlfn.XLOOKUP(A153,#REF!,#REF!,0,0,1))</f>
        <v>#REF!</v>
      </c>
      <c r="F153" t="e">
        <f>IF(_xlfn.XLOOKUP(A153,#REF!,#REF!,0,0,1)=0,"",_xlfn.XLOOKUP(A153,#REF!,#REF!,0,0,1))</f>
        <v>#REF!</v>
      </c>
      <c r="G153" t="e">
        <f>IF(_xlfn.XLOOKUP(A153,#REF!,#REF!,0,0,1)=0,"",_xlfn.XLOOKUP(A153,#REF!,#REF!,0,0,1))</f>
        <v>#REF!</v>
      </c>
      <c r="H153" t="e">
        <f>IF(_xlfn.XLOOKUP(A153,#REF!,#REF!,0,0,1)=0,"",_xlfn.XLOOKUP(A153,#REF!,#REF!,0,0,1))</f>
        <v>#REF!</v>
      </c>
      <c r="I153" t="e">
        <f>IF(_xlfn.XLOOKUP(A153,#REF!,#REF!,0,0,1)=0,"",_xlfn.XLOOKUP(A153,#REF!,#REF!,0,0,1))</f>
        <v>#REF!</v>
      </c>
      <c r="J153" t="e">
        <f>IF(_xlfn.XLOOKUP(A153,#REF!,#REF!,0,0,1)=0,"",_xlfn.XLOOKUP(A153,#REF!,#REF!,0,0,1))</f>
        <v>#REF!</v>
      </c>
    </row>
    <row r="154" spans="1:10" x14ac:dyDescent="0.3">
      <c r="A154" s="1" t="e">
        <f>#REF!</f>
        <v>#REF!</v>
      </c>
      <c r="B154" t="e">
        <f>IF(_xlfn.XLOOKUP(A154,#REF!,#REF!,0,0,1)=0,"",(_xlfn.XLOOKUP(A154,#REF!,#REF!,0,0,1)))</f>
        <v>#REF!</v>
      </c>
      <c r="C154" t="e">
        <f>IF(_xlfn.XLOOKUP(A154,#REF!,#REF!,0,0,1)=0,"",_xlfn.XLOOKUP(A154,#REF!,#REF!,0,0,1))</f>
        <v>#REF!</v>
      </c>
      <c r="D154" t="e">
        <f>IF(_xlfn.XLOOKUP(A154,#REF!,#REF!,0,0,1)=0,"",_xlfn.XLOOKUP(A154,#REF!,#REF!,0,0,1))</f>
        <v>#REF!</v>
      </c>
      <c r="E154" t="e">
        <f>IF(_xlfn.XLOOKUP(A154,#REF!,#REF!,0,0,1)=0,"",_xlfn.XLOOKUP(A154,#REF!,#REF!,0,0,1))</f>
        <v>#REF!</v>
      </c>
      <c r="F154" t="e">
        <f>IF(_xlfn.XLOOKUP(A154,#REF!,#REF!,0,0,1)=0,"",_xlfn.XLOOKUP(A154,#REF!,#REF!,0,0,1))</f>
        <v>#REF!</v>
      </c>
      <c r="G154" t="e">
        <f>IF(_xlfn.XLOOKUP(A154,#REF!,#REF!,0,0,1)=0,"",_xlfn.XLOOKUP(A154,#REF!,#REF!,0,0,1))</f>
        <v>#REF!</v>
      </c>
      <c r="H154" t="e">
        <f>IF(_xlfn.XLOOKUP(A154,#REF!,#REF!,0,0,1)=0,"",_xlfn.XLOOKUP(A154,#REF!,#REF!,0,0,1))</f>
        <v>#REF!</v>
      </c>
      <c r="I154" t="e">
        <f>IF(_xlfn.XLOOKUP(A154,#REF!,#REF!,0,0,1)=0,"",_xlfn.XLOOKUP(A154,#REF!,#REF!,0,0,1))</f>
        <v>#REF!</v>
      </c>
      <c r="J154" t="e">
        <f>IF(_xlfn.XLOOKUP(A154,#REF!,#REF!,0,0,1)=0,"",_xlfn.XLOOKUP(A154,#REF!,#REF!,0,0,1))</f>
        <v>#REF!</v>
      </c>
    </row>
    <row r="155" spans="1:10" x14ac:dyDescent="0.3">
      <c r="A155" s="1" t="e">
        <f>#REF!</f>
        <v>#REF!</v>
      </c>
      <c r="B155" t="e">
        <f>IF(_xlfn.XLOOKUP(A155,#REF!,#REF!,0,0,1)=0,"",(_xlfn.XLOOKUP(A155,#REF!,#REF!,0,0,1)))</f>
        <v>#REF!</v>
      </c>
      <c r="C155" t="e">
        <f>IF(_xlfn.XLOOKUP(A155,#REF!,#REF!,0,0,1)=0,"",_xlfn.XLOOKUP(A155,#REF!,#REF!,0,0,1))</f>
        <v>#REF!</v>
      </c>
      <c r="D155" t="e">
        <f>IF(_xlfn.XLOOKUP(A155,#REF!,#REF!,0,0,1)=0,"",_xlfn.XLOOKUP(A155,#REF!,#REF!,0,0,1))</f>
        <v>#REF!</v>
      </c>
      <c r="E155" t="e">
        <f>IF(_xlfn.XLOOKUP(A155,#REF!,#REF!,0,0,1)=0,"",_xlfn.XLOOKUP(A155,#REF!,#REF!,0,0,1))</f>
        <v>#REF!</v>
      </c>
      <c r="F155" t="e">
        <f>IF(_xlfn.XLOOKUP(A155,#REF!,#REF!,0,0,1)=0,"",_xlfn.XLOOKUP(A155,#REF!,#REF!,0,0,1))</f>
        <v>#REF!</v>
      </c>
      <c r="G155" t="e">
        <f>IF(_xlfn.XLOOKUP(A155,#REF!,#REF!,0,0,1)=0,"",_xlfn.XLOOKUP(A155,#REF!,#REF!,0,0,1))</f>
        <v>#REF!</v>
      </c>
      <c r="H155" t="e">
        <f>IF(_xlfn.XLOOKUP(A155,#REF!,#REF!,0,0,1)=0,"",_xlfn.XLOOKUP(A155,#REF!,#REF!,0,0,1))</f>
        <v>#REF!</v>
      </c>
      <c r="I155" t="e">
        <f>IF(_xlfn.XLOOKUP(A155,#REF!,#REF!,0,0,1)=0,"",_xlfn.XLOOKUP(A155,#REF!,#REF!,0,0,1))</f>
        <v>#REF!</v>
      </c>
      <c r="J155" t="e">
        <f>IF(_xlfn.XLOOKUP(A155,#REF!,#REF!,0,0,1)=0,"",_xlfn.XLOOKUP(A155,#REF!,#REF!,0,0,1))</f>
        <v>#REF!</v>
      </c>
    </row>
    <row r="156" spans="1:10" x14ac:dyDescent="0.3">
      <c r="A156" s="1" t="e">
        <f>#REF!</f>
        <v>#REF!</v>
      </c>
      <c r="B156" t="e">
        <f>IF(_xlfn.XLOOKUP(A156,#REF!,#REF!,0,0,1)=0,"",(_xlfn.XLOOKUP(A156,#REF!,#REF!,0,0,1)))</f>
        <v>#REF!</v>
      </c>
      <c r="C156" t="e">
        <f>IF(_xlfn.XLOOKUP(A156,#REF!,#REF!,0,0,1)=0,"",_xlfn.XLOOKUP(A156,#REF!,#REF!,0,0,1))</f>
        <v>#REF!</v>
      </c>
      <c r="D156" t="e">
        <f>IF(_xlfn.XLOOKUP(A156,#REF!,#REF!,0,0,1)=0,"",_xlfn.XLOOKUP(A156,#REF!,#REF!,0,0,1))</f>
        <v>#REF!</v>
      </c>
      <c r="E156" t="e">
        <f>IF(_xlfn.XLOOKUP(A156,#REF!,#REF!,0,0,1)=0,"",_xlfn.XLOOKUP(A156,#REF!,#REF!,0,0,1))</f>
        <v>#REF!</v>
      </c>
      <c r="F156" t="e">
        <f>IF(_xlfn.XLOOKUP(A156,#REF!,#REF!,0,0,1)=0,"",_xlfn.XLOOKUP(A156,#REF!,#REF!,0,0,1))</f>
        <v>#REF!</v>
      </c>
      <c r="G156" t="e">
        <f>IF(_xlfn.XLOOKUP(A156,#REF!,#REF!,0,0,1)=0,"",_xlfn.XLOOKUP(A156,#REF!,#REF!,0,0,1))</f>
        <v>#REF!</v>
      </c>
      <c r="H156" t="e">
        <f>IF(_xlfn.XLOOKUP(A156,#REF!,#REF!,0,0,1)=0,"",_xlfn.XLOOKUP(A156,#REF!,#REF!,0,0,1))</f>
        <v>#REF!</v>
      </c>
      <c r="I156" t="e">
        <f>IF(_xlfn.XLOOKUP(A156,#REF!,#REF!,0,0,1)=0,"",_xlfn.XLOOKUP(A156,#REF!,#REF!,0,0,1))</f>
        <v>#REF!</v>
      </c>
      <c r="J156" t="e">
        <f>IF(_xlfn.XLOOKUP(A156,#REF!,#REF!,0,0,1)=0,"",_xlfn.XLOOKUP(A156,#REF!,#REF!,0,0,1))</f>
        <v>#REF!</v>
      </c>
    </row>
    <row r="157" spans="1:10" x14ac:dyDescent="0.3">
      <c r="A157" s="1" t="e">
        <f>#REF!</f>
        <v>#REF!</v>
      </c>
      <c r="B157" t="e">
        <f>IF(_xlfn.XLOOKUP(A157,#REF!,#REF!,0,0,1)=0,"",(_xlfn.XLOOKUP(A157,#REF!,#REF!,0,0,1)))</f>
        <v>#REF!</v>
      </c>
      <c r="C157" t="e">
        <f>IF(_xlfn.XLOOKUP(A157,#REF!,#REF!,0,0,1)=0,"",_xlfn.XLOOKUP(A157,#REF!,#REF!,0,0,1))</f>
        <v>#REF!</v>
      </c>
      <c r="D157" t="e">
        <f>IF(_xlfn.XLOOKUP(A157,#REF!,#REF!,0,0,1)=0,"",_xlfn.XLOOKUP(A157,#REF!,#REF!,0,0,1))</f>
        <v>#REF!</v>
      </c>
      <c r="E157" t="e">
        <f>IF(_xlfn.XLOOKUP(A157,#REF!,#REF!,0,0,1)=0,"",_xlfn.XLOOKUP(A157,#REF!,#REF!,0,0,1))</f>
        <v>#REF!</v>
      </c>
      <c r="F157" t="e">
        <f>IF(_xlfn.XLOOKUP(A157,#REF!,#REF!,0,0,1)=0,"",_xlfn.XLOOKUP(A157,#REF!,#REF!,0,0,1))</f>
        <v>#REF!</v>
      </c>
      <c r="G157" t="e">
        <f>IF(_xlfn.XLOOKUP(A157,#REF!,#REF!,0,0,1)=0,"",_xlfn.XLOOKUP(A157,#REF!,#REF!,0,0,1))</f>
        <v>#REF!</v>
      </c>
      <c r="H157" t="e">
        <f>IF(_xlfn.XLOOKUP(A157,#REF!,#REF!,0,0,1)=0,"",_xlfn.XLOOKUP(A157,#REF!,#REF!,0,0,1))</f>
        <v>#REF!</v>
      </c>
      <c r="I157" t="e">
        <f>IF(_xlfn.XLOOKUP(A157,#REF!,#REF!,0,0,1)=0,"",_xlfn.XLOOKUP(A157,#REF!,#REF!,0,0,1))</f>
        <v>#REF!</v>
      </c>
      <c r="J157" t="e">
        <f>IF(_xlfn.XLOOKUP(A157,#REF!,#REF!,0,0,1)=0,"",_xlfn.XLOOKUP(A157,#REF!,#REF!,0,0,1))</f>
        <v>#REF!</v>
      </c>
    </row>
    <row r="158" spans="1:10" x14ac:dyDescent="0.3">
      <c r="A158" s="1" t="e">
        <f>#REF!</f>
        <v>#REF!</v>
      </c>
      <c r="B158" t="e">
        <f>IF(_xlfn.XLOOKUP(A158,#REF!,#REF!,0,0,1)=0,"",(_xlfn.XLOOKUP(A158,#REF!,#REF!,0,0,1)))</f>
        <v>#REF!</v>
      </c>
      <c r="C158" t="e">
        <f>IF(_xlfn.XLOOKUP(A158,#REF!,#REF!,0,0,1)=0,"",_xlfn.XLOOKUP(A158,#REF!,#REF!,0,0,1))</f>
        <v>#REF!</v>
      </c>
      <c r="D158" t="e">
        <f>IF(_xlfn.XLOOKUP(A158,#REF!,#REF!,0,0,1)=0,"",_xlfn.XLOOKUP(A158,#REF!,#REF!,0,0,1))</f>
        <v>#REF!</v>
      </c>
      <c r="E158" t="e">
        <f>IF(_xlfn.XLOOKUP(A158,#REF!,#REF!,0,0,1)=0,"",_xlfn.XLOOKUP(A158,#REF!,#REF!,0,0,1))</f>
        <v>#REF!</v>
      </c>
      <c r="F158" t="e">
        <f>IF(_xlfn.XLOOKUP(A158,#REF!,#REF!,0,0,1)=0,"",_xlfn.XLOOKUP(A158,#REF!,#REF!,0,0,1))</f>
        <v>#REF!</v>
      </c>
      <c r="G158" t="e">
        <f>IF(_xlfn.XLOOKUP(A158,#REF!,#REF!,0,0,1)=0,"",_xlfn.XLOOKUP(A158,#REF!,#REF!,0,0,1))</f>
        <v>#REF!</v>
      </c>
      <c r="H158" t="e">
        <f>IF(_xlfn.XLOOKUP(A158,#REF!,#REF!,0,0,1)=0,"",_xlfn.XLOOKUP(A158,#REF!,#REF!,0,0,1))</f>
        <v>#REF!</v>
      </c>
      <c r="I158" t="e">
        <f>IF(_xlfn.XLOOKUP(A158,#REF!,#REF!,0,0,1)=0,"",_xlfn.XLOOKUP(A158,#REF!,#REF!,0,0,1))</f>
        <v>#REF!</v>
      </c>
      <c r="J158" t="e">
        <f>IF(_xlfn.XLOOKUP(A158,#REF!,#REF!,0,0,1)=0,"",_xlfn.XLOOKUP(A158,#REF!,#REF!,0,0,1))</f>
        <v>#REF!</v>
      </c>
    </row>
    <row r="159" spans="1:10" x14ac:dyDescent="0.3">
      <c r="A159" s="1" t="e">
        <f>#REF!</f>
        <v>#REF!</v>
      </c>
      <c r="B159" t="e">
        <f>IF(_xlfn.XLOOKUP(A159,#REF!,#REF!,0,0,1)=0,"",(_xlfn.XLOOKUP(A159,#REF!,#REF!,0,0,1)))</f>
        <v>#REF!</v>
      </c>
      <c r="C159" t="e">
        <f>IF(_xlfn.XLOOKUP(A159,#REF!,#REF!,0,0,1)=0,"",_xlfn.XLOOKUP(A159,#REF!,#REF!,0,0,1))</f>
        <v>#REF!</v>
      </c>
      <c r="D159" t="e">
        <f>IF(_xlfn.XLOOKUP(A159,#REF!,#REF!,0,0,1)=0,"",_xlfn.XLOOKUP(A159,#REF!,#REF!,0,0,1))</f>
        <v>#REF!</v>
      </c>
      <c r="E159" t="e">
        <f>IF(_xlfn.XLOOKUP(A159,#REF!,#REF!,0,0,1)=0,"",_xlfn.XLOOKUP(A159,#REF!,#REF!,0,0,1))</f>
        <v>#REF!</v>
      </c>
      <c r="F159" t="e">
        <f>IF(_xlfn.XLOOKUP(A159,#REF!,#REF!,0,0,1)=0,"",_xlfn.XLOOKUP(A159,#REF!,#REF!,0,0,1))</f>
        <v>#REF!</v>
      </c>
      <c r="G159" t="e">
        <f>IF(_xlfn.XLOOKUP(A159,#REF!,#REF!,0,0,1)=0,"",_xlfn.XLOOKUP(A159,#REF!,#REF!,0,0,1))</f>
        <v>#REF!</v>
      </c>
      <c r="H159" t="e">
        <f>IF(_xlfn.XLOOKUP(A159,#REF!,#REF!,0,0,1)=0,"",_xlfn.XLOOKUP(A159,#REF!,#REF!,0,0,1))</f>
        <v>#REF!</v>
      </c>
      <c r="I159" t="e">
        <f>IF(_xlfn.XLOOKUP(A159,#REF!,#REF!,0,0,1)=0,"",_xlfn.XLOOKUP(A159,#REF!,#REF!,0,0,1))</f>
        <v>#REF!</v>
      </c>
      <c r="J159" t="e">
        <f>IF(_xlfn.XLOOKUP(A159,#REF!,#REF!,0,0,1)=0,"",_xlfn.XLOOKUP(A159,#REF!,#REF!,0,0,1))</f>
        <v>#REF!</v>
      </c>
    </row>
    <row r="160" spans="1:10" x14ac:dyDescent="0.3">
      <c r="A160" s="1" t="e">
        <f>#REF!</f>
        <v>#REF!</v>
      </c>
      <c r="B160" t="e">
        <f>IF(_xlfn.XLOOKUP(A160,#REF!,#REF!,0,0,1)=0,"",(_xlfn.XLOOKUP(A160,#REF!,#REF!,0,0,1)))</f>
        <v>#REF!</v>
      </c>
      <c r="C160" t="e">
        <f>IF(_xlfn.XLOOKUP(A160,#REF!,#REF!,0,0,1)=0,"",_xlfn.XLOOKUP(A160,#REF!,#REF!,0,0,1))</f>
        <v>#REF!</v>
      </c>
      <c r="D160" t="e">
        <f>IF(_xlfn.XLOOKUP(A160,#REF!,#REF!,0,0,1)=0,"",_xlfn.XLOOKUP(A160,#REF!,#REF!,0,0,1))</f>
        <v>#REF!</v>
      </c>
      <c r="E160" t="e">
        <f>IF(_xlfn.XLOOKUP(A160,#REF!,#REF!,0,0,1)=0,"",_xlfn.XLOOKUP(A160,#REF!,#REF!,0,0,1))</f>
        <v>#REF!</v>
      </c>
      <c r="F160" t="e">
        <f>IF(_xlfn.XLOOKUP(A160,#REF!,#REF!,0,0,1)=0,"",_xlfn.XLOOKUP(A160,#REF!,#REF!,0,0,1))</f>
        <v>#REF!</v>
      </c>
      <c r="G160" t="e">
        <f>IF(_xlfn.XLOOKUP(A160,#REF!,#REF!,0,0,1)=0,"",_xlfn.XLOOKUP(A160,#REF!,#REF!,0,0,1))</f>
        <v>#REF!</v>
      </c>
      <c r="H160" t="e">
        <f>IF(_xlfn.XLOOKUP(A160,#REF!,#REF!,0,0,1)=0,"",_xlfn.XLOOKUP(A160,#REF!,#REF!,0,0,1))</f>
        <v>#REF!</v>
      </c>
      <c r="I160" t="e">
        <f>IF(_xlfn.XLOOKUP(A160,#REF!,#REF!,0,0,1)=0,"",_xlfn.XLOOKUP(A160,#REF!,#REF!,0,0,1))</f>
        <v>#REF!</v>
      </c>
      <c r="J160" t="e">
        <f>IF(_xlfn.XLOOKUP(A160,#REF!,#REF!,0,0,1)=0,"",_xlfn.XLOOKUP(A160,#REF!,#REF!,0,0,1))</f>
        <v>#REF!</v>
      </c>
    </row>
    <row r="161" spans="1:10" x14ac:dyDescent="0.3">
      <c r="A161" s="1" t="e">
        <f>#REF!</f>
        <v>#REF!</v>
      </c>
      <c r="B161" t="e">
        <f>IF(_xlfn.XLOOKUP(A161,#REF!,#REF!,0,0,1)=0,"",(_xlfn.XLOOKUP(A161,#REF!,#REF!,0,0,1)))</f>
        <v>#REF!</v>
      </c>
      <c r="C161" t="e">
        <f>IF(_xlfn.XLOOKUP(A161,#REF!,#REF!,0,0,1)=0,"",_xlfn.XLOOKUP(A161,#REF!,#REF!,0,0,1))</f>
        <v>#REF!</v>
      </c>
      <c r="D161" t="e">
        <f>IF(_xlfn.XLOOKUP(A161,#REF!,#REF!,0,0,1)=0,"",_xlfn.XLOOKUP(A161,#REF!,#REF!,0,0,1))</f>
        <v>#REF!</v>
      </c>
      <c r="E161" t="e">
        <f>IF(_xlfn.XLOOKUP(A161,#REF!,#REF!,0,0,1)=0,"",_xlfn.XLOOKUP(A161,#REF!,#REF!,0,0,1))</f>
        <v>#REF!</v>
      </c>
      <c r="F161" t="e">
        <f>IF(_xlfn.XLOOKUP(A161,#REF!,#REF!,0,0,1)=0,"",_xlfn.XLOOKUP(A161,#REF!,#REF!,0,0,1))</f>
        <v>#REF!</v>
      </c>
      <c r="G161" t="e">
        <f>IF(_xlfn.XLOOKUP(A161,#REF!,#REF!,0,0,1)=0,"",_xlfn.XLOOKUP(A161,#REF!,#REF!,0,0,1))</f>
        <v>#REF!</v>
      </c>
      <c r="H161" t="e">
        <f>IF(_xlfn.XLOOKUP(A161,#REF!,#REF!,0,0,1)=0,"",_xlfn.XLOOKUP(A161,#REF!,#REF!,0,0,1))</f>
        <v>#REF!</v>
      </c>
      <c r="I161" t="e">
        <f>IF(_xlfn.XLOOKUP(A161,#REF!,#REF!,0,0,1)=0,"",_xlfn.XLOOKUP(A161,#REF!,#REF!,0,0,1))</f>
        <v>#REF!</v>
      </c>
      <c r="J161" t="e">
        <f>IF(_xlfn.XLOOKUP(A161,#REF!,#REF!,0,0,1)=0,"",_xlfn.XLOOKUP(A161,#REF!,#REF!,0,0,1))</f>
        <v>#REF!</v>
      </c>
    </row>
    <row r="162" spans="1:10" x14ac:dyDescent="0.3">
      <c r="A162" s="1" t="e">
        <f>#REF!</f>
        <v>#REF!</v>
      </c>
      <c r="B162" t="e">
        <f>IF(_xlfn.XLOOKUP(A162,#REF!,#REF!,0,0,1)=0,"",(_xlfn.XLOOKUP(A162,#REF!,#REF!,0,0,1)))</f>
        <v>#REF!</v>
      </c>
      <c r="C162" t="e">
        <f>IF(_xlfn.XLOOKUP(A162,#REF!,#REF!,0,0,1)=0,"",_xlfn.XLOOKUP(A162,#REF!,#REF!,0,0,1))</f>
        <v>#REF!</v>
      </c>
      <c r="D162" t="e">
        <f>IF(_xlfn.XLOOKUP(A162,#REF!,#REF!,0,0,1)=0,"",_xlfn.XLOOKUP(A162,#REF!,#REF!,0,0,1))</f>
        <v>#REF!</v>
      </c>
      <c r="E162" t="e">
        <f>IF(_xlfn.XLOOKUP(A162,#REF!,#REF!,0,0,1)=0,"",_xlfn.XLOOKUP(A162,#REF!,#REF!,0,0,1))</f>
        <v>#REF!</v>
      </c>
      <c r="F162" t="e">
        <f>IF(_xlfn.XLOOKUP(A162,#REF!,#REF!,0,0,1)=0,"",_xlfn.XLOOKUP(A162,#REF!,#REF!,0,0,1))</f>
        <v>#REF!</v>
      </c>
      <c r="G162" t="e">
        <f>IF(_xlfn.XLOOKUP(A162,#REF!,#REF!,0,0,1)=0,"",_xlfn.XLOOKUP(A162,#REF!,#REF!,0,0,1))</f>
        <v>#REF!</v>
      </c>
      <c r="H162" t="e">
        <f>IF(_xlfn.XLOOKUP(A162,#REF!,#REF!,0,0,1)=0,"",_xlfn.XLOOKUP(A162,#REF!,#REF!,0,0,1))</f>
        <v>#REF!</v>
      </c>
      <c r="I162" t="e">
        <f>IF(_xlfn.XLOOKUP(A162,#REF!,#REF!,0,0,1)=0,"",_xlfn.XLOOKUP(A162,#REF!,#REF!,0,0,1))</f>
        <v>#REF!</v>
      </c>
      <c r="J162" t="e">
        <f>IF(_xlfn.XLOOKUP(A162,#REF!,#REF!,0,0,1)=0,"",_xlfn.XLOOKUP(A162,#REF!,#REF!,0,0,1))</f>
        <v>#REF!</v>
      </c>
    </row>
    <row r="163" spans="1:10" x14ac:dyDescent="0.3">
      <c r="A163" s="1" t="e">
        <f>#REF!</f>
        <v>#REF!</v>
      </c>
      <c r="B163" t="e">
        <f>IF(_xlfn.XLOOKUP(A163,#REF!,#REF!,0,0,1)=0,"",(_xlfn.XLOOKUP(A163,#REF!,#REF!,0,0,1)))</f>
        <v>#REF!</v>
      </c>
      <c r="C163" t="e">
        <f>IF(_xlfn.XLOOKUP(A163,#REF!,#REF!,0,0,1)=0,"",_xlfn.XLOOKUP(A163,#REF!,#REF!,0,0,1))</f>
        <v>#REF!</v>
      </c>
      <c r="D163" t="e">
        <f>IF(_xlfn.XLOOKUP(A163,#REF!,#REF!,0,0,1)=0,"",_xlfn.XLOOKUP(A163,#REF!,#REF!,0,0,1))</f>
        <v>#REF!</v>
      </c>
      <c r="E163" t="e">
        <f>IF(_xlfn.XLOOKUP(A163,#REF!,#REF!,0,0,1)=0,"",_xlfn.XLOOKUP(A163,#REF!,#REF!,0,0,1))</f>
        <v>#REF!</v>
      </c>
      <c r="F163" t="e">
        <f>IF(_xlfn.XLOOKUP(A163,#REF!,#REF!,0,0,1)=0,"",_xlfn.XLOOKUP(A163,#REF!,#REF!,0,0,1))</f>
        <v>#REF!</v>
      </c>
      <c r="G163" t="e">
        <f>IF(_xlfn.XLOOKUP(A163,#REF!,#REF!,0,0,1)=0,"",_xlfn.XLOOKUP(A163,#REF!,#REF!,0,0,1))</f>
        <v>#REF!</v>
      </c>
      <c r="H163" t="e">
        <f>IF(_xlfn.XLOOKUP(A163,#REF!,#REF!,0,0,1)=0,"",_xlfn.XLOOKUP(A163,#REF!,#REF!,0,0,1))</f>
        <v>#REF!</v>
      </c>
      <c r="I163" t="e">
        <f>IF(_xlfn.XLOOKUP(A163,#REF!,#REF!,0,0,1)=0,"",_xlfn.XLOOKUP(A163,#REF!,#REF!,0,0,1))</f>
        <v>#REF!</v>
      </c>
      <c r="J163" t="e">
        <f>IF(_xlfn.XLOOKUP(A163,#REF!,#REF!,0,0,1)=0,"",_xlfn.XLOOKUP(A163,#REF!,#REF!,0,0,1))</f>
        <v>#REF!</v>
      </c>
    </row>
    <row r="164" spans="1:10" x14ac:dyDescent="0.3">
      <c r="A164" s="1" t="e">
        <f>#REF!</f>
        <v>#REF!</v>
      </c>
      <c r="B164" t="e">
        <f>IF(_xlfn.XLOOKUP(A164,#REF!,#REF!,0,0,1)=0,"",(_xlfn.XLOOKUP(A164,#REF!,#REF!,0,0,1)))</f>
        <v>#REF!</v>
      </c>
      <c r="C164" t="e">
        <f>IF(_xlfn.XLOOKUP(A164,#REF!,#REF!,0,0,1)=0,"",_xlfn.XLOOKUP(A164,#REF!,#REF!,0,0,1))</f>
        <v>#REF!</v>
      </c>
      <c r="D164" t="e">
        <f>IF(_xlfn.XLOOKUP(A164,#REF!,#REF!,0,0,1)=0,"",_xlfn.XLOOKUP(A164,#REF!,#REF!,0,0,1))</f>
        <v>#REF!</v>
      </c>
      <c r="E164" t="e">
        <f>IF(_xlfn.XLOOKUP(A164,#REF!,#REF!,0,0,1)=0,"",_xlfn.XLOOKUP(A164,#REF!,#REF!,0,0,1))</f>
        <v>#REF!</v>
      </c>
      <c r="F164" t="e">
        <f>IF(_xlfn.XLOOKUP(A164,#REF!,#REF!,0,0,1)=0,"",_xlfn.XLOOKUP(A164,#REF!,#REF!,0,0,1))</f>
        <v>#REF!</v>
      </c>
      <c r="G164" t="e">
        <f>IF(_xlfn.XLOOKUP(A164,#REF!,#REF!,0,0,1)=0,"",_xlfn.XLOOKUP(A164,#REF!,#REF!,0,0,1))</f>
        <v>#REF!</v>
      </c>
      <c r="H164" t="e">
        <f>IF(_xlfn.XLOOKUP(A164,#REF!,#REF!,0,0,1)=0,"",_xlfn.XLOOKUP(A164,#REF!,#REF!,0,0,1))</f>
        <v>#REF!</v>
      </c>
      <c r="I164" t="e">
        <f>IF(_xlfn.XLOOKUP(A164,#REF!,#REF!,0,0,1)=0,"",_xlfn.XLOOKUP(A164,#REF!,#REF!,0,0,1))</f>
        <v>#REF!</v>
      </c>
      <c r="J164" t="e">
        <f>IF(_xlfn.XLOOKUP(A164,#REF!,#REF!,0,0,1)=0,"",_xlfn.XLOOKUP(A164,#REF!,#REF!,0,0,1))</f>
        <v>#REF!</v>
      </c>
    </row>
    <row r="165" spans="1:10" x14ac:dyDescent="0.3">
      <c r="A165" s="1" t="e">
        <f>#REF!</f>
        <v>#REF!</v>
      </c>
      <c r="B165" t="e">
        <f>IF(_xlfn.XLOOKUP(A165,#REF!,#REF!,0,0,1)=0,"",(_xlfn.XLOOKUP(A165,#REF!,#REF!,0,0,1)))</f>
        <v>#REF!</v>
      </c>
      <c r="C165" t="e">
        <f>IF(_xlfn.XLOOKUP(A165,#REF!,#REF!,0,0,1)=0,"",_xlfn.XLOOKUP(A165,#REF!,#REF!,0,0,1))</f>
        <v>#REF!</v>
      </c>
      <c r="D165" t="e">
        <f>IF(_xlfn.XLOOKUP(A165,#REF!,#REF!,0,0,1)=0,"",_xlfn.XLOOKUP(A165,#REF!,#REF!,0,0,1))</f>
        <v>#REF!</v>
      </c>
      <c r="E165" t="e">
        <f>IF(_xlfn.XLOOKUP(A165,#REF!,#REF!,0,0,1)=0,"",_xlfn.XLOOKUP(A165,#REF!,#REF!,0,0,1))</f>
        <v>#REF!</v>
      </c>
      <c r="F165" t="e">
        <f>IF(_xlfn.XLOOKUP(A165,#REF!,#REF!,0,0,1)=0,"",_xlfn.XLOOKUP(A165,#REF!,#REF!,0,0,1))</f>
        <v>#REF!</v>
      </c>
      <c r="G165" t="e">
        <f>IF(_xlfn.XLOOKUP(A165,#REF!,#REF!,0,0,1)=0,"",_xlfn.XLOOKUP(A165,#REF!,#REF!,0,0,1))</f>
        <v>#REF!</v>
      </c>
      <c r="H165" t="e">
        <f>IF(_xlfn.XLOOKUP(A165,#REF!,#REF!,0,0,1)=0,"",_xlfn.XLOOKUP(A165,#REF!,#REF!,0,0,1))</f>
        <v>#REF!</v>
      </c>
      <c r="I165" t="e">
        <f>IF(_xlfn.XLOOKUP(A165,#REF!,#REF!,0,0,1)=0,"",_xlfn.XLOOKUP(A165,#REF!,#REF!,0,0,1))</f>
        <v>#REF!</v>
      </c>
      <c r="J165" t="e">
        <f>IF(_xlfn.XLOOKUP(A165,#REF!,#REF!,0,0,1)=0,"",_xlfn.XLOOKUP(A165,#REF!,#REF!,0,0,1))</f>
        <v>#REF!</v>
      </c>
    </row>
    <row r="166" spans="1:10" x14ac:dyDescent="0.3">
      <c r="A166" s="1" t="e">
        <f>#REF!</f>
        <v>#REF!</v>
      </c>
      <c r="B166" t="e">
        <f>IF(_xlfn.XLOOKUP(A166,#REF!,#REF!,0,0,1)=0,"",(_xlfn.XLOOKUP(A166,#REF!,#REF!,0,0,1)))</f>
        <v>#REF!</v>
      </c>
      <c r="C166" t="e">
        <f>IF(_xlfn.XLOOKUP(A166,#REF!,#REF!,0,0,1)=0,"",_xlfn.XLOOKUP(A166,#REF!,#REF!,0,0,1))</f>
        <v>#REF!</v>
      </c>
      <c r="D166" t="e">
        <f>IF(_xlfn.XLOOKUP(A166,#REF!,#REF!,0,0,1)=0,"",_xlfn.XLOOKUP(A166,#REF!,#REF!,0,0,1))</f>
        <v>#REF!</v>
      </c>
      <c r="E166" t="e">
        <f>IF(_xlfn.XLOOKUP(A166,#REF!,#REF!,0,0,1)=0,"",_xlfn.XLOOKUP(A166,#REF!,#REF!,0,0,1))</f>
        <v>#REF!</v>
      </c>
      <c r="F166" t="e">
        <f>IF(_xlfn.XLOOKUP(A166,#REF!,#REF!,0,0,1)=0,"",_xlfn.XLOOKUP(A166,#REF!,#REF!,0,0,1))</f>
        <v>#REF!</v>
      </c>
      <c r="G166" t="e">
        <f>IF(_xlfn.XLOOKUP(A166,#REF!,#REF!,0,0,1)=0,"",_xlfn.XLOOKUP(A166,#REF!,#REF!,0,0,1))</f>
        <v>#REF!</v>
      </c>
      <c r="H166" t="e">
        <f>IF(_xlfn.XLOOKUP(A166,#REF!,#REF!,0,0,1)=0,"",_xlfn.XLOOKUP(A166,#REF!,#REF!,0,0,1))</f>
        <v>#REF!</v>
      </c>
      <c r="I166" t="e">
        <f>IF(_xlfn.XLOOKUP(A166,#REF!,#REF!,0,0,1)=0,"",_xlfn.XLOOKUP(A166,#REF!,#REF!,0,0,1))</f>
        <v>#REF!</v>
      </c>
      <c r="J166" t="e">
        <f>IF(_xlfn.XLOOKUP(A166,#REF!,#REF!,0,0,1)=0,"",_xlfn.XLOOKUP(A166,#REF!,#REF!,0,0,1))</f>
        <v>#REF!</v>
      </c>
    </row>
    <row r="167" spans="1:10" x14ac:dyDescent="0.3">
      <c r="A167" s="1" t="e">
        <f>#REF!</f>
        <v>#REF!</v>
      </c>
      <c r="B167" t="e">
        <f>IF(_xlfn.XLOOKUP(A167,#REF!,#REF!,0,0,1)=0,"",(_xlfn.XLOOKUP(A167,#REF!,#REF!,0,0,1)))</f>
        <v>#REF!</v>
      </c>
      <c r="C167" t="e">
        <f>IF(_xlfn.XLOOKUP(A167,#REF!,#REF!,0,0,1)=0,"",_xlfn.XLOOKUP(A167,#REF!,#REF!,0,0,1))</f>
        <v>#REF!</v>
      </c>
      <c r="D167" t="e">
        <f>IF(_xlfn.XLOOKUP(A167,#REF!,#REF!,0,0,1)=0,"",_xlfn.XLOOKUP(A167,#REF!,#REF!,0,0,1))</f>
        <v>#REF!</v>
      </c>
      <c r="E167" t="e">
        <f>IF(_xlfn.XLOOKUP(A167,#REF!,#REF!,0,0,1)=0,"",_xlfn.XLOOKUP(A167,#REF!,#REF!,0,0,1))</f>
        <v>#REF!</v>
      </c>
      <c r="F167" t="e">
        <f>IF(_xlfn.XLOOKUP(A167,#REF!,#REF!,0,0,1)=0,"",_xlfn.XLOOKUP(A167,#REF!,#REF!,0,0,1))</f>
        <v>#REF!</v>
      </c>
      <c r="G167" t="e">
        <f>IF(_xlfn.XLOOKUP(A167,#REF!,#REF!,0,0,1)=0,"",_xlfn.XLOOKUP(A167,#REF!,#REF!,0,0,1))</f>
        <v>#REF!</v>
      </c>
      <c r="H167" t="e">
        <f>IF(_xlfn.XLOOKUP(A167,#REF!,#REF!,0,0,1)=0,"",_xlfn.XLOOKUP(A167,#REF!,#REF!,0,0,1))</f>
        <v>#REF!</v>
      </c>
      <c r="I167" t="e">
        <f>IF(_xlfn.XLOOKUP(A167,#REF!,#REF!,0,0,1)=0,"",_xlfn.XLOOKUP(A167,#REF!,#REF!,0,0,1))</f>
        <v>#REF!</v>
      </c>
      <c r="J167" t="e">
        <f>IF(_xlfn.XLOOKUP(A167,#REF!,#REF!,0,0,1)=0,"",_xlfn.XLOOKUP(A167,#REF!,#REF!,0,0,1))</f>
        <v>#REF!</v>
      </c>
    </row>
    <row r="168" spans="1:10" x14ac:dyDescent="0.3">
      <c r="A168" s="1" t="e">
        <f>#REF!</f>
        <v>#REF!</v>
      </c>
      <c r="B168" t="e">
        <f>IF(_xlfn.XLOOKUP(A168,#REF!,#REF!,0,0,1)=0,"",(_xlfn.XLOOKUP(A168,#REF!,#REF!,0,0,1)))</f>
        <v>#REF!</v>
      </c>
      <c r="C168" t="e">
        <f>IF(_xlfn.XLOOKUP(A168,#REF!,#REF!,0,0,1)=0,"",_xlfn.XLOOKUP(A168,#REF!,#REF!,0,0,1))</f>
        <v>#REF!</v>
      </c>
      <c r="D168" t="e">
        <f>IF(_xlfn.XLOOKUP(A168,#REF!,#REF!,0,0,1)=0,"",_xlfn.XLOOKUP(A168,#REF!,#REF!,0,0,1))</f>
        <v>#REF!</v>
      </c>
      <c r="E168" t="e">
        <f>IF(_xlfn.XLOOKUP(A168,#REF!,#REF!,0,0,1)=0,"",_xlfn.XLOOKUP(A168,#REF!,#REF!,0,0,1))</f>
        <v>#REF!</v>
      </c>
      <c r="F168" t="e">
        <f>IF(_xlfn.XLOOKUP(A168,#REF!,#REF!,0,0,1)=0,"",_xlfn.XLOOKUP(A168,#REF!,#REF!,0,0,1))</f>
        <v>#REF!</v>
      </c>
      <c r="G168" t="e">
        <f>IF(_xlfn.XLOOKUP(A168,#REF!,#REF!,0,0,1)=0,"",_xlfn.XLOOKUP(A168,#REF!,#REF!,0,0,1))</f>
        <v>#REF!</v>
      </c>
      <c r="H168" t="e">
        <f>IF(_xlfn.XLOOKUP(A168,#REF!,#REF!,0,0,1)=0,"",_xlfn.XLOOKUP(A168,#REF!,#REF!,0,0,1))</f>
        <v>#REF!</v>
      </c>
      <c r="I168" t="e">
        <f>IF(_xlfn.XLOOKUP(A168,#REF!,#REF!,0,0,1)=0,"",_xlfn.XLOOKUP(A168,#REF!,#REF!,0,0,1))</f>
        <v>#REF!</v>
      </c>
      <c r="J168" t="e">
        <f>IF(_xlfn.XLOOKUP(A168,#REF!,#REF!,0,0,1)=0,"",_xlfn.XLOOKUP(A168,#REF!,#REF!,0,0,1))</f>
        <v>#REF!</v>
      </c>
    </row>
    <row r="169" spans="1:10" x14ac:dyDescent="0.3">
      <c r="A169" s="1" t="e">
        <f>#REF!</f>
        <v>#REF!</v>
      </c>
      <c r="B169" t="e">
        <f>IF(_xlfn.XLOOKUP(A169,#REF!,#REF!,0,0,1)=0,"",(_xlfn.XLOOKUP(A169,#REF!,#REF!,0,0,1)))</f>
        <v>#REF!</v>
      </c>
      <c r="C169" t="e">
        <f>IF(_xlfn.XLOOKUP(A169,#REF!,#REF!,0,0,1)=0,"",_xlfn.XLOOKUP(A169,#REF!,#REF!,0,0,1))</f>
        <v>#REF!</v>
      </c>
      <c r="D169" t="e">
        <f>IF(_xlfn.XLOOKUP(A169,#REF!,#REF!,0,0,1)=0,"",_xlfn.XLOOKUP(A169,#REF!,#REF!,0,0,1))</f>
        <v>#REF!</v>
      </c>
      <c r="E169" t="e">
        <f>IF(_xlfn.XLOOKUP(A169,#REF!,#REF!,0,0,1)=0,"",_xlfn.XLOOKUP(A169,#REF!,#REF!,0,0,1))</f>
        <v>#REF!</v>
      </c>
      <c r="F169" t="e">
        <f>IF(_xlfn.XLOOKUP(A169,#REF!,#REF!,0,0,1)=0,"",_xlfn.XLOOKUP(A169,#REF!,#REF!,0,0,1))</f>
        <v>#REF!</v>
      </c>
      <c r="G169" t="e">
        <f>IF(_xlfn.XLOOKUP(A169,#REF!,#REF!,0,0,1)=0,"",_xlfn.XLOOKUP(A169,#REF!,#REF!,0,0,1))</f>
        <v>#REF!</v>
      </c>
      <c r="H169" t="e">
        <f>IF(_xlfn.XLOOKUP(A169,#REF!,#REF!,0,0,1)=0,"",_xlfn.XLOOKUP(A169,#REF!,#REF!,0,0,1))</f>
        <v>#REF!</v>
      </c>
      <c r="I169" t="e">
        <f>IF(_xlfn.XLOOKUP(A169,#REF!,#REF!,0,0,1)=0,"",_xlfn.XLOOKUP(A169,#REF!,#REF!,0,0,1))</f>
        <v>#REF!</v>
      </c>
      <c r="J169" t="e">
        <f>IF(_xlfn.XLOOKUP(A169,#REF!,#REF!,0,0,1)=0,"",_xlfn.XLOOKUP(A169,#REF!,#REF!,0,0,1))</f>
        <v>#REF!</v>
      </c>
    </row>
    <row r="170" spans="1:10" x14ac:dyDescent="0.3">
      <c r="A170" s="1" t="e">
        <f>#REF!</f>
        <v>#REF!</v>
      </c>
      <c r="B170" t="e">
        <f>IF(_xlfn.XLOOKUP(A170,#REF!,#REF!,0,0,1)=0,"",(_xlfn.XLOOKUP(A170,#REF!,#REF!,0,0,1)))</f>
        <v>#REF!</v>
      </c>
      <c r="C170" t="e">
        <f>IF(_xlfn.XLOOKUP(A170,#REF!,#REF!,0,0,1)=0,"",_xlfn.XLOOKUP(A170,#REF!,#REF!,0,0,1))</f>
        <v>#REF!</v>
      </c>
      <c r="D170" t="e">
        <f>IF(_xlfn.XLOOKUP(A170,#REF!,#REF!,0,0,1)=0,"",_xlfn.XLOOKUP(A170,#REF!,#REF!,0,0,1))</f>
        <v>#REF!</v>
      </c>
      <c r="E170" t="e">
        <f>IF(_xlfn.XLOOKUP(A170,#REF!,#REF!,0,0,1)=0,"",_xlfn.XLOOKUP(A170,#REF!,#REF!,0,0,1))</f>
        <v>#REF!</v>
      </c>
      <c r="F170" t="e">
        <f>IF(_xlfn.XLOOKUP(A170,#REF!,#REF!,0,0,1)=0,"",_xlfn.XLOOKUP(A170,#REF!,#REF!,0,0,1))</f>
        <v>#REF!</v>
      </c>
      <c r="G170" t="e">
        <f>IF(_xlfn.XLOOKUP(A170,#REF!,#REF!,0,0,1)=0,"",_xlfn.XLOOKUP(A170,#REF!,#REF!,0,0,1))</f>
        <v>#REF!</v>
      </c>
      <c r="H170" t="e">
        <f>IF(_xlfn.XLOOKUP(A170,#REF!,#REF!,0,0,1)=0,"",_xlfn.XLOOKUP(A170,#REF!,#REF!,0,0,1))</f>
        <v>#REF!</v>
      </c>
      <c r="I170" t="e">
        <f>IF(_xlfn.XLOOKUP(A170,#REF!,#REF!,0,0,1)=0,"",_xlfn.XLOOKUP(A170,#REF!,#REF!,0,0,1))</f>
        <v>#REF!</v>
      </c>
      <c r="J170" t="e">
        <f>IF(_xlfn.XLOOKUP(A170,#REF!,#REF!,0,0,1)=0,"",_xlfn.XLOOKUP(A170,#REF!,#REF!,0,0,1))</f>
        <v>#REF!</v>
      </c>
    </row>
    <row r="171" spans="1:10" x14ac:dyDescent="0.3">
      <c r="A171" s="1" t="e">
        <f>#REF!</f>
        <v>#REF!</v>
      </c>
      <c r="B171" t="e">
        <f>IF(_xlfn.XLOOKUP(A171,#REF!,#REF!,0,0,1)=0,"",(_xlfn.XLOOKUP(A171,#REF!,#REF!,0,0,1)))</f>
        <v>#REF!</v>
      </c>
      <c r="C171" t="e">
        <f>IF(_xlfn.XLOOKUP(A171,#REF!,#REF!,0,0,1)=0,"",_xlfn.XLOOKUP(A171,#REF!,#REF!,0,0,1))</f>
        <v>#REF!</v>
      </c>
      <c r="D171" t="e">
        <f>IF(_xlfn.XLOOKUP(A171,#REF!,#REF!,0,0,1)=0,"",_xlfn.XLOOKUP(A171,#REF!,#REF!,0,0,1))</f>
        <v>#REF!</v>
      </c>
      <c r="E171" t="e">
        <f>IF(_xlfn.XLOOKUP(A171,#REF!,#REF!,0,0,1)=0,"",_xlfn.XLOOKUP(A171,#REF!,#REF!,0,0,1))</f>
        <v>#REF!</v>
      </c>
      <c r="F171" t="e">
        <f>IF(_xlfn.XLOOKUP(A171,#REF!,#REF!,0,0,1)=0,"",_xlfn.XLOOKUP(A171,#REF!,#REF!,0,0,1))</f>
        <v>#REF!</v>
      </c>
      <c r="G171" t="e">
        <f>IF(_xlfn.XLOOKUP(A171,#REF!,#REF!,0,0,1)=0,"",_xlfn.XLOOKUP(A171,#REF!,#REF!,0,0,1))</f>
        <v>#REF!</v>
      </c>
      <c r="H171" t="e">
        <f>IF(_xlfn.XLOOKUP(A171,#REF!,#REF!,0,0,1)=0,"",_xlfn.XLOOKUP(A171,#REF!,#REF!,0,0,1))</f>
        <v>#REF!</v>
      </c>
      <c r="I171" t="e">
        <f>IF(_xlfn.XLOOKUP(A171,#REF!,#REF!,0,0,1)=0,"",_xlfn.XLOOKUP(A171,#REF!,#REF!,0,0,1))</f>
        <v>#REF!</v>
      </c>
      <c r="J171" t="e">
        <f>IF(_xlfn.XLOOKUP(A171,#REF!,#REF!,0,0,1)=0,"",_xlfn.XLOOKUP(A171,#REF!,#REF!,0,0,1))</f>
        <v>#REF!</v>
      </c>
    </row>
    <row r="172" spans="1:10" x14ac:dyDescent="0.3">
      <c r="A172" s="1" t="e">
        <f>#REF!</f>
        <v>#REF!</v>
      </c>
      <c r="B172" t="e">
        <f>IF(_xlfn.XLOOKUP(A172,#REF!,#REF!,0,0,1)=0,"",(_xlfn.XLOOKUP(A172,#REF!,#REF!,0,0,1)))</f>
        <v>#REF!</v>
      </c>
      <c r="C172" t="e">
        <f>IF(_xlfn.XLOOKUP(A172,#REF!,#REF!,0,0,1)=0,"",_xlfn.XLOOKUP(A172,#REF!,#REF!,0,0,1))</f>
        <v>#REF!</v>
      </c>
      <c r="D172" t="e">
        <f>IF(_xlfn.XLOOKUP(A172,#REF!,#REF!,0,0,1)=0,"",_xlfn.XLOOKUP(A172,#REF!,#REF!,0,0,1))</f>
        <v>#REF!</v>
      </c>
      <c r="E172" t="e">
        <f>IF(_xlfn.XLOOKUP(A172,#REF!,#REF!,0,0,1)=0,"",_xlfn.XLOOKUP(A172,#REF!,#REF!,0,0,1))</f>
        <v>#REF!</v>
      </c>
      <c r="F172" t="e">
        <f>IF(_xlfn.XLOOKUP(A172,#REF!,#REF!,0,0,1)=0,"",_xlfn.XLOOKUP(A172,#REF!,#REF!,0,0,1))</f>
        <v>#REF!</v>
      </c>
      <c r="G172" t="e">
        <f>IF(_xlfn.XLOOKUP(A172,#REF!,#REF!,0,0,1)=0,"",_xlfn.XLOOKUP(A172,#REF!,#REF!,0,0,1))</f>
        <v>#REF!</v>
      </c>
      <c r="H172" t="e">
        <f>IF(_xlfn.XLOOKUP(A172,#REF!,#REF!,0,0,1)=0,"",_xlfn.XLOOKUP(A172,#REF!,#REF!,0,0,1))</f>
        <v>#REF!</v>
      </c>
      <c r="I172" t="e">
        <f>IF(_xlfn.XLOOKUP(A172,#REF!,#REF!,0,0,1)=0,"",_xlfn.XLOOKUP(A172,#REF!,#REF!,0,0,1))</f>
        <v>#REF!</v>
      </c>
      <c r="J172" t="e">
        <f>IF(_xlfn.XLOOKUP(A172,#REF!,#REF!,0,0,1)=0,"",_xlfn.XLOOKUP(A172,#REF!,#REF!,0,0,1))</f>
        <v>#REF!</v>
      </c>
    </row>
    <row r="173" spans="1:10" x14ac:dyDescent="0.3">
      <c r="A173" s="1" t="e">
        <f>#REF!</f>
        <v>#REF!</v>
      </c>
      <c r="B173" t="e">
        <f>IF(_xlfn.XLOOKUP(A173,#REF!,#REF!,0,0,1)=0,"",(_xlfn.XLOOKUP(A173,#REF!,#REF!,0,0,1)))</f>
        <v>#REF!</v>
      </c>
      <c r="C173" t="e">
        <f>IF(_xlfn.XLOOKUP(A173,#REF!,#REF!,0,0,1)=0,"",_xlfn.XLOOKUP(A173,#REF!,#REF!,0,0,1))</f>
        <v>#REF!</v>
      </c>
      <c r="D173" t="e">
        <f>IF(_xlfn.XLOOKUP(A173,#REF!,#REF!,0,0,1)=0,"",_xlfn.XLOOKUP(A173,#REF!,#REF!,0,0,1))</f>
        <v>#REF!</v>
      </c>
      <c r="E173" t="e">
        <f>IF(_xlfn.XLOOKUP(A173,#REF!,#REF!,0,0,1)=0,"",_xlfn.XLOOKUP(A173,#REF!,#REF!,0,0,1))</f>
        <v>#REF!</v>
      </c>
      <c r="F173" t="e">
        <f>IF(_xlfn.XLOOKUP(A173,#REF!,#REF!,0,0,1)=0,"",_xlfn.XLOOKUP(A173,#REF!,#REF!,0,0,1))</f>
        <v>#REF!</v>
      </c>
      <c r="G173" t="e">
        <f>IF(_xlfn.XLOOKUP(A173,#REF!,#REF!,0,0,1)=0,"",_xlfn.XLOOKUP(A173,#REF!,#REF!,0,0,1))</f>
        <v>#REF!</v>
      </c>
      <c r="H173" t="e">
        <f>IF(_xlfn.XLOOKUP(A173,#REF!,#REF!,0,0,1)=0,"",_xlfn.XLOOKUP(A173,#REF!,#REF!,0,0,1))</f>
        <v>#REF!</v>
      </c>
      <c r="I173" t="e">
        <f>IF(_xlfn.XLOOKUP(A173,#REF!,#REF!,0,0,1)=0,"",_xlfn.XLOOKUP(A173,#REF!,#REF!,0,0,1))</f>
        <v>#REF!</v>
      </c>
      <c r="J173" t="e">
        <f>IF(_xlfn.XLOOKUP(A173,#REF!,#REF!,0,0,1)=0,"",_xlfn.XLOOKUP(A173,#REF!,#REF!,0,0,1))</f>
        <v>#REF!</v>
      </c>
    </row>
    <row r="174" spans="1:10" x14ac:dyDescent="0.3">
      <c r="A174" s="1" t="e">
        <f>#REF!</f>
        <v>#REF!</v>
      </c>
      <c r="B174" t="e">
        <f>IF(_xlfn.XLOOKUP(A174,#REF!,#REF!,0,0,1)=0,"",(_xlfn.XLOOKUP(A174,#REF!,#REF!,0,0,1)))</f>
        <v>#REF!</v>
      </c>
      <c r="C174" t="e">
        <f>IF(_xlfn.XLOOKUP(A174,#REF!,#REF!,0,0,1)=0,"",_xlfn.XLOOKUP(A174,#REF!,#REF!,0,0,1))</f>
        <v>#REF!</v>
      </c>
      <c r="D174" t="e">
        <f>IF(_xlfn.XLOOKUP(A174,#REF!,#REF!,0,0,1)=0,"",_xlfn.XLOOKUP(A174,#REF!,#REF!,0,0,1))</f>
        <v>#REF!</v>
      </c>
      <c r="E174" t="e">
        <f>IF(_xlfn.XLOOKUP(A174,#REF!,#REF!,0,0,1)=0,"",_xlfn.XLOOKUP(A174,#REF!,#REF!,0,0,1))</f>
        <v>#REF!</v>
      </c>
      <c r="F174" t="e">
        <f>IF(_xlfn.XLOOKUP(A174,#REF!,#REF!,0,0,1)=0,"",_xlfn.XLOOKUP(A174,#REF!,#REF!,0,0,1))</f>
        <v>#REF!</v>
      </c>
      <c r="G174" t="e">
        <f>IF(_xlfn.XLOOKUP(A174,#REF!,#REF!,0,0,1)=0,"",_xlfn.XLOOKUP(A174,#REF!,#REF!,0,0,1))</f>
        <v>#REF!</v>
      </c>
      <c r="H174" t="e">
        <f>IF(_xlfn.XLOOKUP(A174,#REF!,#REF!,0,0,1)=0,"",_xlfn.XLOOKUP(A174,#REF!,#REF!,0,0,1))</f>
        <v>#REF!</v>
      </c>
      <c r="I174" t="e">
        <f>IF(_xlfn.XLOOKUP(A174,#REF!,#REF!,0,0,1)=0,"",_xlfn.XLOOKUP(A174,#REF!,#REF!,0,0,1))</f>
        <v>#REF!</v>
      </c>
      <c r="J174" t="e">
        <f>IF(_xlfn.XLOOKUP(A174,#REF!,#REF!,0,0,1)=0,"",_xlfn.XLOOKUP(A174,#REF!,#REF!,0,0,1))</f>
        <v>#REF!</v>
      </c>
    </row>
    <row r="175" spans="1:10" x14ac:dyDescent="0.3">
      <c r="A175" s="1" t="e">
        <f>#REF!</f>
        <v>#REF!</v>
      </c>
      <c r="B175" t="e">
        <f>IF(_xlfn.XLOOKUP(A175,#REF!,#REF!,0,0,1)=0,"",(_xlfn.XLOOKUP(A175,#REF!,#REF!,0,0,1)))</f>
        <v>#REF!</v>
      </c>
      <c r="C175" t="e">
        <f>IF(_xlfn.XLOOKUP(A175,#REF!,#REF!,0,0,1)=0,"",_xlfn.XLOOKUP(A175,#REF!,#REF!,0,0,1))</f>
        <v>#REF!</v>
      </c>
      <c r="D175" t="e">
        <f>IF(_xlfn.XLOOKUP(A175,#REF!,#REF!,0,0,1)=0,"",_xlfn.XLOOKUP(A175,#REF!,#REF!,0,0,1))</f>
        <v>#REF!</v>
      </c>
      <c r="E175" t="e">
        <f>IF(_xlfn.XLOOKUP(A175,#REF!,#REF!,0,0,1)=0,"",_xlfn.XLOOKUP(A175,#REF!,#REF!,0,0,1))</f>
        <v>#REF!</v>
      </c>
      <c r="F175" t="e">
        <f>IF(_xlfn.XLOOKUP(A175,#REF!,#REF!,0,0,1)=0,"",_xlfn.XLOOKUP(A175,#REF!,#REF!,0,0,1))</f>
        <v>#REF!</v>
      </c>
      <c r="G175" t="e">
        <f>IF(_xlfn.XLOOKUP(A175,#REF!,#REF!,0,0,1)=0,"",_xlfn.XLOOKUP(A175,#REF!,#REF!,0,0,1))</f>
        <v>#REF!</v>
      </c>
      <c r="H175" t="e">
        <f>IF(_xlfn.XLOOKUP(A175,#REF!,#REF!,0,0,1)=0,"",_xlfn.XLOOKUP(A175,#REF!,#REF!,0,0,1))</f>
        <v>#REF!</v>
      </c>
      <c r="I175" t="e">
        <f>IF(_xlfn.XLOOKUP(A175,#REF!,#REF!,0,0,1)=0,"",_xlfn.XLOOKUP(A175,#REF!,#REF!,0,0,1))</f>
        <v>#REF!</v>
      </c>
      <c r="J175" t="e">
        <f>IF(_xlfn.XLOOKUP(A175,#REF!,#REF!,0,0,1)=0,"",_xlfn.XLOOKUP(A175,#REF!,#REF!,0,0,1))</f>
        <v>#REF!</v>
      </c>
    </row>
    <row r="176" spans="1:10" x14ac:dyDescent="0.3">
      <c r="A176" s="1" t="e">
        <f>#REF!</f>
        <v>#REF!</v>
      </c>
      <c r="B176" t="e">
        <f>IF(_xlfn.XLOOKUP(A176,#REF!,#REF!,0,0,1)=0,"",(_xlfn.XLOOKUP(A176,#REF!,#REF!,0,0,1)))</f>
        <v>#REF!</v>
      </c>
      <c r="C176" t="e">
        <f>IF(_xlfn.XLOOKUP(A176,#REF!,#REF!,0,0,1)=0,"",_xlfn.XLOOKUP(A176,#REF!,#REF!,0,0,1))</f>
        <v>#REF!</v>
      </c>
      <c r="D176" t="e">
        <f>IF(_xlfn.XLOOKUP(A176,#REF!,#REF!,0,0,1)=0,"",_xlfn.XLOOKUP(A176,#REF!,#REF!,0,0,1))</f>
        <v>#REF!</v>
      </c>
      <c r="E176" t="e">
        <f>IF(_xlfn.XLOOKUP(A176,#REF!,#REF!,0,0,1)=0,"",_xlfn.XLOOKUP(A176,#REF!,#REF!,0,0,1))</f>
        <v>#REF!</v>
      </c>
      <c r="F176" t="e">
        <f>IF(_xlfn.XLOOKUP(A176,#REF!,#REF!,0,0,1)=0,"",_xlfn.XLOOKUP(A176,#REF!,#REF!,0,0,1))</f>
        <v>#REF!</v>
      </c>
      <c r="G176" t="e">
        <f>IF(_xlfn.XLOOKUP(A176,#REF!,#REF!,0,0,1)=0,"",_xlfn.XLOOKUP(A176,#REF!,#REF!,0,0,1))</f>
        <v>#REF!</v>
      </c>
      <c r="H176" t="e">
        <f>IF(_xlfn.XLOOKUP(A176,#REF!,#REF!,0,0,1)=0,"",_xlfn.XLOOKUP(A176,#REF!,#REF!,0,0,1))</f>
        <v>#REF!</v>
      </c>
      <c r="I176" t="e">
        <f>IF(_xlfn.XLOOKUP(A176,#REF!,#REF!,0,0,1)=0,"",_xlfn.XLOOKUP(A176,#REF!,#REF!,0,0,1))</f>
        <v>#REF!</v>
      </c>
      <c r="J176" t="e">
        <f>IF(_xlfn.XLOOKUP(A176,#REF!,#REF!,0,0,1)=0,"",_xlfn.XLOOKUP(A176,#REF!,#REF!,0,0,1))</f>
        <v>#REF!</v>
      </c>
    </row>
    <row r="177" spans="1:10" x14ac:dyDescent="0.3">
      <c r="A177" s="1" t="e">
        <f>#REF!</f>
        <v>#REF!</v>
      </c>
      <c r="B177" t="e">
        <f>IF(_xlfn.XLOOKUP(A177,#REF!,#REF!,0,0,1)=0,"",(_xlfn.XLOOKUP(A177,#REF!,#REF!,0,0,1)))</f>
        <v>#REF!</v>
      </c>
      <c r="C177" t="e">
        <f>IF(_xlfn.XLOOKUP(A177,#REF!,#REF!,0,0,1)=0,"",_xlfn.XLOOKUP(A177,#REF!,#REF!,0,0,1))</f>
        <v>#REF!</v>
      </c>
      <c r="D177" t="e">
        <f>IF(_xlfn.XLOOKUP(A177,#REF!,#REF!,0,0,1)=0,"",_xlfn.XLOOKUP(A177,#REF!,#REF!,0,0,1))</f>
        <v>#REF!</v>
      </c>
      <c r="E177" t="e">
        <f>IF(_xlfn.XLOOKUP(A177,#REF!,#REF!,0,0,1)=0,"",_xlfn.XLOOKUP(A177,#REF!,#REF!,0,0,1))</f>
        <v>#REF!</v>
      </c>
      <c r="F177" t="e">
        <f>IF(_xlfn.XLOOKUP(A177,#REF!,#REF!,0,0,1)=0,"",_xlfn.XLOOKUP(A177,#REF!,#REF!,0,0,1))</f>
        <v>#REF!</v>
      </c>
      <c r="G177" t="e">
        <f>IF(_xlfn.XLOOKUP(A177,#REF!,#REF!,0,0,1)=0,"",_xlfn.XLOOKUP(A177,#REF!,#REF!,0,0,1))</f>
        <v>#REF!</v>
      </c>
      <c r="H177" t="e">
        <f>IF(_xlfn.XLOOKUP(A177,#REF!,#REF!,0,0,1)=0,"",_xlfn.XLOOKUP(A177,#REF!,#REF!,0,0,1))</f>
        <v>#REF!</v>
      </c>
      <c r="I177" t="e">
        <f>IF(_xlfn.XLOOKUP(A177,#REF!,#REF!,0,0,1)=0,"",_xlfn.XLOOKUP(A177,#REF!,#REF!,0,0,1))</f>
        <v>#REF!</v>
      </c>
      <c r="J177" t="e">
        <f>IF(_xlfn.XLOOKUP(A177,#REF!,#REF!,0,0,1)=0,"",_xlfn.XLOOKUP(A177,#REF!,#REF!,0,0,1))</f>
        <v>#REF!</v>
      </c>
    </row>
    <row r="178" spans="1:10" x14ac:dyDescent="0.3">
      <c r="A178" s="1" t="e">
        <f>#REF!</f>
        <v>#REF!</v>
      </c>
      <c r="B178" t="e">
        <f>IF(_xlfn.XLOOKUP(A178,#REF!,#REF!,0,0,1)=0,"",(_xlfn.XLOOKUP(A178,#REF!,#REF!,0,0,1)))</f>
        <v>#REF!</v>
      </c>
      <c r="C178" t="e">
        <f>IF(_xlfn.XLOOKUP(A178,#REF!,#REF!,0,0,1)=0,"",_xlfn.XLOOKUP(A178,#REF!,#REF!,0,0,1))</f>
        <v>#REF!</v>
      </c>
      <c r="D178" t="e">
        <f>IF(_xlfn.XLOOKUP(A178,#REF!,#REF!,0,0,1)=0,"",_xlfn.XLOOKUP(A178,#REF!,#REF!,0,0,1))</f>
        <v>#REF!</v>
      </c>
      <c r="E178" t="e">
        <f>IF(_xlfn.XLOOKUP(A178,#REF!,#REF!,0,0,1)=0,"",_xlfn.XLOOKUP(A178,#REF!,#REF!,0,0,1))</f>
        <v>#REF!</v>
      </c>
      <c r="F178" t="e">
        <f>IF(_xlfn.XLOOKUP(A178,#REF!,#REF!,0,0,1)=0,"",_xlfn.XLOOKUP(A178,#REF!,#REF!,0,0,1))</f>
        <v>#REF!</v>
      </c>
      <c r="G178" t="e">
        <f>IF(_xlfn.XLOOKUP(A178,#REF!,#REF!,0,0,1)=0,"",_xlfn.XLOOKUP(A178,#REF!,#REF!,0,0,1))</f>
        <v>#REF!</v>
      </c>
      <c r="H178" t="e">
        <f>IF(_xlfn.XLOOKUP(A178,#REF!,#REF!,0,0,1)=0,"",_xlfn.XLOOKUP(A178,#REF!,#REF!,0,0,1))</f>
        <v>#REF!</v>
      </c>
      <c r="I178" t="e">
        <f>IF(_xlfn.XLOOKUP(A178,#REF!,#REF!,0,0,1)=0,"",_xlfn.XLOOKUP(A178,#REF!,#REF!,0,0,1))</f>
        <v>#REF!</v>
      </c>
      <c r="J178" t="e">
        <f>IF(_xlfn.XLOOKUP(A178,#REF!,#REF!,0,0,1)=0,"",_xlfn.XLOOKUP(A178,#REF!,#REF!,0,0,1))</f>
        <v>#REF!</v>
      </c>
    </row>
    <row r="179" spans="1:10" x14ac:dyDescent="0.3">
      <c r="A179" s="1" t="e">
        <f>#REF!</f>
        <v>#REF!</v>
      </c>
      <c r="B179" t="e">
        <f>IF(_xlfn.XLOOKUP(A179,#REF!,#REF!,0,0,1)=0,"",(_xlfn.XLOOKUP(A179,#REF!,#REF!,0,0,1)))</f>
        <v>#REF!</v>
      </c>
      <c r="C179" t="e">
        <f>IF(_xlfn.XLOOKUP(A179,#REF!,#REF!,0,0,1)=0,"",_xlfn.XLOOKUP(A179,#REF!,#REF!,0,0,1))</f>
        <v>#REF!</v>
      </c>
      <c r="D179" t="e">
        <f>IF(_xlfn.XLOOKUP(A179,#REF!,#REF!,0,0,1)=0,"",_xlfn.XLOOKUP(A179,#REF!,#REF!,0,0,1))</f>
        <v>#REF!</v>
      </c>
      <c r="E179" t="e">
        <f>IF(_xlfn.XLOOKUP(A179,#REF!,#REF!,0,0,1)=0,"",_xlfn.XLOOKUP(A179,#REF!,#REF!,0,0,1))</f>
        <v>#REF!</v>
      </c>
      <c r="F179" t="e">
        <f>IF(_xlfn.XLOOKUP(A179,#REF!,#REF!,0,0,1)=0,"",_xlfn.XLOOKUP(A179,#REF!,#REF!,0,0,1))</f>
        <v>#REF!</v>
      </c>
      <c r="G179" t="e">
        <f>IF(_xlfn.XLOOKUP(A179,#REF!,#REF!,0,0,1)=0,"",_xlfn.XLOOKUP(A179,#REF!,#REF!,0,0,1))</f>
        <v>#REF!</v>
      </c>
      <c r="H179" t="e">
        <f>IF(_xlfn.XLOOKUP(A179,#REF!,#REF!,0,0,1)=0,"",_xlfn.XLOOKUP(A179,#REF!,#REF!,0,0,1))</f>
        <v>#REF!</v>
      </c>
      <c r="I179" t="e">
        <f>IF(_xlfn.XLOOKUP(A179,#REF!,#REF!,0,0,1)=0,"",_xlfn.XLOOKUP(A179,#REF!,#REF!,0,0,1))</f>
        <v>#REF!</v>
      </c>
      <c r="J179" t="e">
        <f>IF(_xlfn.XLOOKUP(A179,#REF!,#REF!,0,0,1)=0,"",_xlfn.XLOOKUP(A179,#REF!,#REF!,0,0,1))</f>
        <v>#REF!</v>
      </c>
    </row>
    <row r="180" spans="1:10" x14ac:dyDescent="0.3">
      <c r="A180" s="1" t="e">
        <f>#REF!</f>
        <v>#REF!</v>
      </c>
      <c r="B180" t="e">
        <f>IF(_xlfn.XLOOKUP(A180,#REF!,#REF!,0,0,1)=0,"",(_xlfn.XLOOKUP(A180,#REF!,#REF!,0,0,1)))</f>
        <v>#REF!</v>
      </c>
      <c r="C180" t="e">
        <f>IF(_xlfn.XLOOKUP(A180,#REF!,#REF!,0,0,1)=0,"",_xlfn.XLOOKUP(A180,#REF!,#REF!,0,0,1))</f>
        <v>#REF!</v>
      </c>
      <c r="D180" t="e">
        <f>IF(_xlfn.XLOOKUP(A180,#REF!,#REF!,0,0,1)=0,"",_xlfn.XLOOKUP(A180,#REF!,#REF!,0,0,1))</f>
        <v>#REF!</v>
      </c>
      <c r="E180" t="e">
        <f>IF(_xlfn.XLOOKUP(A180,#REF!,#REF!,0,0,1)=0,"",_xlfn.XLOOKUP(A180,#REF!,#REF!,0,0,1))</f>
        <v>#REF!</v>
      </c>
      <c r="F180" t="e">
        <f>IF(_xlfn.XLOOKUP(A180,#REF!,#REF!,0,0,1)=0,"",_xlfn.XLOOKUP(A180,#REF!,#REF!,0,0,1))</f>
        <v>#REF!</v>
      </c>
      <c r="G180" t="e">
        <f>IF(_xlfn.XLOOKUP(A180,#REF!,#REF!,0,0,1)=0,"",_xlfn.XLOOKUP(A180,#REF!,#REF!,0,0,1))</f>
        <v>#REF!</v>
      </c>
      <c r="H180" t="e">
        <f>IF(_xlfn.XLOOKUP(A180,#REF!,#REF!,0,0,1)=0,"",_xlfn.XLOOKUP(A180,#REF!,#REF!,0,0,1))</f>
        <v>#REF!</v>
      </c>
      <c r="I180" t="e">
        <f>IF(_xlfn.XLOOKUP(A180,#REF!,#REF!,0,0,1)=0,"",_xlfn.XLOOKUP(A180,#REF!,#REF!,0,0,1))</f>
        <v>#REF!</v>
      </c>
      <c r="J180" t="e">
        <f>IF(_xlfn.XLOOKUP(A180,#REF!,#REF!,0,0,1)=0,"",_xlfn.XLOOKUP(A180,#REF!,#REF!,0,0,1))</f>
        <v>#REF!</v>
      </c>
    </row>
    <row r="181" spans="1:10" x14ac:dyDescent="0.3">
      <c r="A181" s="1" t="e">
        <f>#REF!</f>
        <v>#REF!</v>
      </c>
      <c r="B181" t="e">
        <f>IF(_xlfn.XLOOKUP(A181,#REF!,#REF!,0,0,1)=0,"",(_xlfn.XLOOKUP(A181,#REF!,#REF!,0,0,1)))</f>
        <v>#REF!</v>
      </c>
      <c r="C181" t="e">
        <f>IF(_xlfn.XLOOKUP(A181,#REF!,#REF!,0,0,1)=0,"",_xlfn.XLOOKUP(A181,#REF!,#REF!,0,0,1))</f>
        <v>#REF!</v>
      </c>
      <c r="D181" t="e">
        <f>IF(_xlfn.XLOOKUP(A181,#REF!,#REF!,0,0,1)=0,"",_xlfn.XLOOKUP(A181,#REF!,#REF!,0,0,1))</f>
        <v>#REF!</v>
      </c>
      <c r="E181" t="e">
        <f>IF(_xlfn.XLOOKUP(A181,#REF!,#REF!,0,0,1)=0,"",_xlfn.XLOOKUP(A181,#REF!,#REF!,0,0,1))</f>
        <v>#REF!</v>
      </c>
      <c r="F181" t="e">
        <f>IF(_xlfn.XLOOKUP(A181,#REF!,#REF!,0,0,1)=0,"",_xlfn.XLOOKUP(A181,#REF!,#REF!,0,0,1))</f>
        <v>#REF!</v>
      </c>
      <c r="G181" t="e">
        <f>IF(_xlfn.XLOOKUP(A181,#REF!,#REF!,0,0,1)=0,"",_xlfn.XLOOKUP(A181,#REF!,#REF!,0,0,1))</f>
        <v>#REF!</v>
      </c>
      <c r="H181" t="e">
        <f>IF(_xlfn.XLOOKUP(A181,#REF!,#REF!,0,0,1)=0,"",_xlfn.XLOOKUP(A181,#REF!,#REF!,0,0,1))</f>
        <v>#REF!</v>
      </c>
      <c r="I181" t="e">
        <f>IF(_xlfn.XLOOKUP(A181,#REF!,#REF!,0,0,1)=0,"",_xlfn.XLOOKUP(A181,#REF!,#REF!,0,0,1))</f>
        <v>#REF!</v>
      </c>
      <c r="J181" t="e">
        <f>IF(_xlfn.XLOOKUP(A181,#REF!,#REF!,0,0,1)=0,"",_xlfn.XLOOKUP(A181,#REF!,#REF!,0,0,1))</f>
        <v>#REF!</v>
      </c>
    </row>
    <row r="182" spans="1:10" x14ac:dyDescent="0.3">
      <c r="A182" s="1" t="e">
        <f>#REF!</f>
        <v>#REF!</v>
      </c>
      <c r="B182" t="e">
        <f>IF(_xlfn.XLOOKUP(A182,#REF!,#REF!,0,0,1)=0,"",(_xlfn.XLOOKUP(A182,#REF!,#REF!,0,0,1)))</f>
        <v>#REF!</v>
      </c>
      <c r="C182" t="e">
        <f>IF(_xlfn.XLOOKUP(A182,#REF!,#REF!,0,0,1)=0,"",_xlfn.XLOOKUP(A182,#REF!,#REF!,0,0,1))</f>
        <v>#REF!</v>
      </c>
      <c r="D182" t="e">
        <f>IF(_xlfn.XLOOKUP(A182,#REF!,#REF!,0,0,1)=0,"",_xlfn.XLOOKUP(A182,#REF!,#REF!,0,0,1))</f>
        <v>#REF!</v>
      </c>
      <c r="E182" t="e">
        <f>IF(_xlfn.XLOOKUP(A182,#REF!,#REF!,0,0,1)=0,"",_xlfn.XLOOKUP(A182,#REF!,#REF!,0,0,1))</f>
        <v>#REF!</v>
      </c>
      <c r="F182" t="e">
        <f>IF(_xlfn.XLOOKUP(A182,#REF!,#REF!,0,0,1)=0,"",_xlfn.XLOOKUP(A182,#REF!,#REF!,0,0,1))</f>
        <v>#REF!</v>
      </c>
      <c r="G182" t="e">
        <f>IF(_xlfn.XLOOKUP(A182,#REF!,#REF!,0,0,1)=0,"",_xlfn.XLOOKUP(A182,#REF!,#REF!,0,0,1))</f>
        <v>#REF!</v>
      </c>
      <c r="H182" t="e">
        <f>IF(_xlfn.XLOOKUP(A182,#REF!,#REF!,0,0,1)=0,"",_xlfn.XLOOKUP(A182,#REF!,#REF!,0,0,1))</f>
        <v>#REF!</v>
      </c>
      <c r="I182" t="e">
        <f>IF(_xlfn.XLOOKUP(A182,#REF!,#REF!,0,0,1)=0,"",_xlfn.XLOOKUP(A182,#REF!,#REF!,0,0,1))</f>
        <v>#REF!</v>
      </c>
      <c r="J182" t="e">
        <f>IF(_xlfn.XLOOKUP(A182,#REF!,#REF!,0,0,1)=0,"",_xlfn.XLOOKUP(A182,#REF!,#REF!,0,0,1))</f>
        <v>#REF!</v>
      </c>
    </row>
    <row r="183" spans="1:10" x14ac:dyDescent="0.3">
      <c r="A183" s="1" t="e">
        <f>#REF!</f>
        <v>#REF!</v>
      </c>
      <c r="B183" t="e">
        <f>IF(_xlfn.XLOOKUP(A183,#REF!,#REF!,0,0,1)=0,"",(_xlfn.XLOOKUP(A183,#REF!,#REF!,0,0,1)))</f>
        <v>#REF!</v>
      </c>
      <c r="C183" t="e">
        <f>IF(_xlfn.XLOOKUP(A183,#REF!,#REF!,0,0,1)=0,"",_xlfn.XLOOKUP(A183,#REF!,#REF!,0,0,1))</f>
        <v>#REF!</v>
      </c>
      <c r="D183" t="e">
        <f>IF(_xlfn.XLOOKUP(A183,#REF!,#REF!,0,0,1)=0,"",_xlfn.XLOOKUP(A183,#REF!,#REF!,0,0,1))</f>
        <v>#REF!</v>
      </c>
      <c r="E183" t="e">
        <f>IF(_xlfn.XLOOKUP(A183,#REF!,#REF!,0,0,1)=0,"",_xlfn.XLOOKUP(A183,#REF!,#REF!,0,0,1))</f>
        <v>#REF!</v>
      </c>
      <c r="F183" t="e">
        <f>IF(_xlfn.XLOOKUP(A183,#REF!,#REF!,0,0,1)=0,"",_xlfn.XLOOKUP(A183,#REF!,#REF!,0,0,1))</f>
        <v>#REF!</v>
      </c>
      <c r="G183" t="e">
        <f>IF(_xlfn.XLOOKUP(A183,#REF!,#REF!,0,0,1)=0,"",_xlfn.XLOOKUP(A183,#REF!,#REF!,0,0,1))</f>
        <v>#REF!</v>
      </c>
      <c r="H183" t="e">
        <f>IF(_xlfn.XLOOKUP(A183,#REF!,#REF!,0,0,1)=0,"",_xlfn.XLOOKUP(A183,#REF!,#REF!,0,0,1))</f>
        <v>#REF!</v>
      </c>
      <c r="I183" t="e">
        <f>IF(_xlfn.XLOOKUP(A183,#REF!,#REF!,0,0,1)=0,"",_xlfn.XLOOKUP(A183,#REF!,#REF!,0,0,1))</f>
        <v>#REF!</v>
      </c>
      <c r="J183" t="e">
        <f>IF(_xlfn.XLOOKUP(A183,#REF!,#REF!,0,0,1)=0,"",_xlfn.XLOOKUP(A183,#REF!,#REF!,0,0,1))</f>
        <v>#REF!</v>
      </c>
    </row>
    <row r="184" spans="1:10" x14ac:dyDescent="0.3">
      <c r="A184" s="1" t="e">
        <f>#REF!</f>
        <v>#REF!</v>
      </c>
      <c r="B184" t="e">
        <f>IF(_xlfn.XLOOKUP(A184,#REF!,#REF!,0,0,1)=0,"",(_xlfn.XLOOKUP(A184,#REF!,#REF!,0,0,1)))</f>
        <v>#REF!</v>
      </c>
      <c r="C184" t="e">
        <f>IF(_xlfn.XLOOKUP(A184,#REF!,#REF!,0,0,1)=0,"",_xlfn.XLOOKUP(A184,#REF!,#REF!,0,0,1))</f>
        <v>#REF!</v>
      </c>
      <c r="D184" t="e">
        <f>IF(_xlfn.XLOOKUP(A184,#REF!,#REF!,0,0,1)=0,"",_xlfn.XLOOKUP(A184,#REF!,#REF!,0,0,1))</f>
        <v>#REF!</v>
      </c>
      <c r="E184" t="e">
        <f>IF(_xlfn.XLOOKUP(A184,#REF!,#REF!,0,0,1)=0,"",_xlfn.XLOOKUP(A184,#REF!,#REF!,0,0,1))</f>
        <v>#REF!</v>
      </c>
      <c r="F184" t="e">
        <f>IF(_xlfn.XLOOKUP(A184,#REF!,#REF!,0,0,1)=0,"",_xlfn.XLOOKUP(A184,#REF!,#REF!,0,0,1))</f>
        <v>#REF!</v>
      </c>
      <c r="G184" t="e">
        <f>IF(_xlfn.XLOOKUP(A184,#REF!,#REF!,0,0,1)=0,"",_xlfn.XLOOKUP(A184,#REF!,#REF!,0,0,1))</f>
        <v>#REF!</v>
      </c>
      <c r="H184" t="e">
        <f>IF(_xlfn.XLOOKUP(A184,#REF!,#REF!,0,0,1)=0,"",_xlfn.XLOOKUP(A184,#REF!,#REF!,0,0,1))</f>
        <v>#REF!</v>
      </c>
      <c r="I184" t="e">
        <f>IF(_xlfn.XLOOKUP(A184,#REF!,#REF!,0,0,1)=0,"",_xlfn.XLOOKUP(A184,#REF!,#REF!,0,0,1))</f>
        <v>#REF!</v>
      </c>
      <c r="J184" t="e">
        <f>IF(_xlfn.XLOOKUP(A184,#REF!,#REF!,0,0,1)=0,"",_xlfn.XLOOKUP(A184,#REF!,#REF!,0,0,1))</f>
        <v>#REF!</v>
      </c>
    </row>
    <row r="185" spans="1:10" x14ac:dyDescent="0.3">
      <c r="A185" s="1" t="e">
        <f>#REF!</f>
        <v>#REF!</v>
      </c>
      <c r="B185" t="e">
        <f>IF(_xlfn.XLOOKUP(A185,#REF!,#REF!,0,0,1)=0,"",(_xlfn.XLOOKUP(A185,#REF!,#REF!,0,0,1)))</f>
        <v>#REF!</v>
      </c>
      <c r="C185" t="e">
        <f>IF(_xlfn.XLOOKUP(A185,#REF!,#REF!,0,0,1)=0,"",_xlfn.XLOOKUP(A185,#REF!,#REF!,0,0,1))</f>
        <v>#REF!</v>
      </c>
      <c r="D185" t="e">
        <f>IF(_xlfn.XLOOKUP(A185,#REF!,#REF!,0,0,1)=0,"",_xlfn.XLOOKUP(A185,#REF!,#REF!,0,0,1))</f>
        <v>#REF!</v>
      </c>
      <c r="E185" t="e">
        <f>IF(_xlfn.XLOOKUP(A185,#REF!,#REF!,0,0,1)=0,"",_xlfn.XLOOKUP(A185,#REF!,#REF!,0,0,1))</f>
        <v>#REF!</v>
      </c>
      <c r="F185" t="e">
        <f>IF(_xlfn.XLOOKUP(A185,#REF!,#REF!,0,0,1)=0,"",_xlfn.XLOOKUP(A185,#REF!,#REF!,0,0,1))</f>
        <v>#REF!</v>
      </c>
      <c r="G185" t="e">
        <f>IF(_xlfn.XLOOKUP(A185,#REF!,#REF!,0,0,1)=0,"",_xlfn.XLOOKUP(A185,#REF!,#REF!,0,0,1))</f>
        <v>#REF!</v>
      </c>
      <c r="H185" t="e">
        <f>IF(_xlfn.XLOOKUP(A185,#REF!,#REF!,0,0,1)=0,"",_xlfn.XLOOKUP(A185,#REF!,#REF!,0,0,1))</f>
        <v>#REF!</v>
      </c>
      <c r="I185" t="e">
        <f>IF(_xlfn.XLOOKUP(A185,#REF!,#REF!,0,0,1)=0,"",_xlfn.XLOOKUP(A185,#REF!,#REF!,0,0,1))</f>
        <v>#REF!</v>
      </c>
      <c r="J185" t="e">
        <f>IF(_xlfn.XLOOKUP(A185,#REF!,#REF!,0,0,1)=0,"",_xlfn.XLOOKUP(A185,#REF!,#REF!,0,0,1))</f>
        <v>#REF!</v>
      </c>
    </row>
    <row r="186" spans="1:10" x14ac:dyDescent="0.3">
      <c r="A186" s="1" t="e">
        <f>#REF!</f>
        <v>#REF!</v>
      </c>
      <c r="B186" t="e">
        <f>IF(_xlfn.XLOOKUP(A186,#REF!,#REF!,0,0,1)=0,"",(_xlfn.XLOOKUP(A186,#REF!,#REF!,0,0,1)))</f>
        <v>#REF!</v>
      </c>
      <c r="C186" t="e">
        <f>IF(_xlfn.XLOOKUP(A186,#REF!,#REF!,0,0,1)=0,"",_xlfn.XLOOKUP(A186,#REF!,#REF!,0,0,1))</f>
        <v>#REF!</v>
      </c>
      <c r="D186" t="e">
        <f>IF(_xlfn.XLOOKUP(A186,#REF!,#REF!,0,0,1)=0,"",_xlfn.XLOOKUP(A186,#REF!,#REF!,0,0,1))</f>
        <v>#REF!</v>
      </c>
      <c r="E186" t="e">
        <f>IF(_xlfn.XLOOKUP(A186,#REF!,#REF!,0,0,1)=0,"",_xlfn.XLOOKUP(A186,#REF!,#REF!,0,0,1))</f>
        <v>#REF!</v>
      </c>
      <c r="F186" t="e">
        <f>IF(_xlfn.XLOOKUP(A186,#REF!,#REF!,0,0,1)=0,"",_xlfn.XLOOKUP(A186,#REF!,#REF!,0,0,1))</f>
        <v>#REF!</v>
      </c>
      <c r="G186" t="e">
        <f>IF(_xlfn.XLOOKUP(A186,#REF!,#REF!,0,0,1)=0,"",_xlfn.XLOOKUP(A186,#REF!,#REF!,0,0,1))</f>
        <v>#REF!</v>
      </c>
      <c r="H186" t="e">
        <f>IF(_xlfn.XLOOKUP(A186,#REF!,#REF!,0,0,1)=0,"",_xlfn.XLOOKUP(A186,#REF!,#REF!,0,0,1))</f>
        <v>#REF!</v>
      </c>
      <c r="I186" t="e">
        <f>IF(_xlfn.XLOOKUP(A186,#REF!,#REF!,0,0,1)=0,"",_xlfn.XLOOKUP(A186,#REF!,#REF!,0,0,1))</f>
        <v>#REF!</v>
      </c>
      <c r="J186" t="e">
        <f>IF(_xlfn.XLOOKUP(A186,#REF!,#REF!,0,0,1)=0,"",_xlfn.XLOOKUP(A186,#REF!,#REF!,0,0,1))</f>
        <v>#REF!</v>
      </c>
    </row>
    <row r="187" spans="1:10" x14ac:dyDescent="0.3">
      <c r="A187" s="1" t="e">
        <f>#REF!</f>
        <v>#REF!</v>
      </c>
      <c r="B187" t="e">
        <f>IF(_xlfn.XLOOKUP(A187,#REF!,#REF!,0,0,1)=0,"",(_xlfn.XLOOKUP(A187,#REF!,#REF!,0,0,1)))</f>
        <v>#REF!</v>
      </c>
      <c r="C187" t="e">
        <f>IF(_xlfn.XLOOKUP(A187,#REF!,#REF!,0,0,1)=0,"",_xlfn.XLOOKUP(A187,#REF!,#REF!,0,0,1))</f>
        <v>#REF!</v>
      </c>
      <c r="D187" t="e">
        <f>IF(_xlfn.XLOOKUP(A187,#REF!,#REF!,0,0,1)=0,"",_xlfn.XLOOKUP(A187,#REF!,#REF!,0,0,1))</f>
        <v>#REF!</v>
      </c>
      <c r="E187" t="e">
        <f>IF(_xlfn.XLOOKUP(A187,#REF!,#REF!,0,0,1)=0,"",_xlfn.XLOOKUP(A187,#REF!,#REF!,0,0,1))</f>
        <v>#REF!</v>
      </c>
      <c r="F187" t="e">
        <f>IF(_xlfn.XLOOKUP(A187,#REF!,#REF!,0,0,1)=0,"",_xlfn.XLOOKUP(A187,#REF!,#REF!,0,0,1))</f>
        <v>#REF!</v>
      </c>
      <c r="G187" t="e">
        <f>IF(_xlfn.XLOOKUP(A187,#REF!,#REF!,0,0,1)=0,"",_xlfn.XLOOKUP(A187,#REF!,#REF!,0,0,1))</f>
        <v>#REF!</v>
      </c>
      <c r="H187" t="e">
        <f>IF(_xlfn.XLOOKUP(A187,#REF!,#REF!,0,0,1)=0,"",_xlfn.XLOOKUP(A187,#REF!,#REF!,0,0,1))</f>
        <v>#REF!</v>
      </c>
      <c r="I187" t="e">
        <f>IF(_xlfn.XLOOKUP(A187,#REF!,#REF!,0,0,1)=0,"",_xlfn.XLOOKUP(A187,#REF!,#REF!,0,0,1))</f>
        <v>#REF!</v>
      </c>
      <c r="J187" t="e">
        <f>IF(_xlfn.XLOOKUP(A187,#REF!,#REF!,0,0,1)=0,"",_xlfn.XLOOKUP(A187,#REF!,#REF!,0,0,1))</f>
        <v>#REF!</v>
      </c>
    </row>
    <row r="188" spans="1:10" x14ac:dyDescent="0.3">
      <c r="A188" s="1" t="e">
        <f>#REF!</f>
        <v>#REF!</v>
      </c>
      <c r="B188" t="e">
        <f>IF(_xlfn.XLOOKUP(A188,#REF!,#REF!,0,0,1)=0,"",(_xlfn.XLOOKUP(A188,#REF!,#REF!,0,0,1)))</f>
        <v>#REF!</v>
      </c>
      <c r="C188" t="e">
        <f>IF(_xlfn.XLOOKUP(A188,#REF!,#REF!,0,0,1)=0,"",_xlfn.XLOOKUP(A188,#REF!,#REF!,0,0,1))</f>
        <v>#REF!</v>
      </c>
      <c r="D188" t="e">
        <f>IF(_xlfn.XLOOKUP(A188,#REF!,#REF!,0,0,1)=0,"",_xlfn.XLOOKUP(A188,#REF!,#REF!,0,0,1))</f>
        <v>#REF!</v>
      </c>
      <c r="E188" t="e">
        <f>IF(_xlfn.XLOOKUP(A188,#REF!,#REF!,0,0,1)=0,"",_xlfn.XLOOKUP(A188,#REF!,#REF!,0,0,1))</f>
        <v>#REF!</v>
      </c>
      <c r="F188" t="e">
        <f>IF(_xlfn.XLOOKUP(A188,#REF!,#REF!,0,0,1)=0,"",_xlfn.XLOOKUP(A188,#REF!,#REF!,0,0,1))</f>
        <v>#REF!</v>
      </c>
      <c r="G188" t="e">
        <f>IF(_xlfn.XLOOKUP(A188,#REF!,#REF!,0,0,1)=0,"",_xlfn.XLOOKUP(A188,#REF!,#REF!,0,0,1))</f>
        <v>#REF!</v>
      </c>
      <c r="H188" t="e">
        <f>IF(_xlfn.XLOOKUP(A188,#REF!,#REF!,0,0,1)=0,"",_xlfn.XLOOKUP(A188,#REF!,#REF!,0,0,1))</f>
        <v>#REF!</v>
      </c>
      <c r="I188" t="e">
        <f>IF(_xlfn.XLOOKUP(A188,#REF!,#REF!,0,0,1)=0,"",_xlfn.XLOOKUP(A188,#REF!,#REF!,0,0,1))</f>
        <v>#REF!</v>
      </c>
      <c r="J188" t="e">
        <f>IF(_xlfn.XLOOKUP(A188,#REF!,#REF!,0,0,1)=0,"",_xlfn.XLOOKUP(A188,#REF!,#REF!,0,0,1))</f>
        <v>#REF!</v>
      </c>
    </row>
    <row r="189" spans="1:10" x14ac:dyDescent="0.3">
      <c r="A189" s="1" t="e">
        <f>#REF!</f>
        <v>#REF!</v>
      </c>
      <c r="B189" t="e">
        <f>IF(_xlfn.XLOOKUP(A189,#REF!,#REF!,0,0,1)=0,"",(_xlfn.XLOOKUP(A189,#REF!,#REF!,0,0,1)))</f>
        <v>#REF!</v>
      </c>
      <c r="C189" t="e">
        <f>IF(_xlfn.XLOOKUP(A189,#REF!,#REF!,0,0,1)=0,"",_xlfn.XLOOKUP(A189,#REF!,#REF!,0,0,1))</f>
        <v>#REF!</v>
      </c>
      <c r="D189" t="e">
        <f>IF(_xlfn.XLOOKUP(A189,#REF!,#REF!,0,0,1)=0,"",_xlfn.XLOOKUP(A189,#REF!,#REF!,0,0,1))</f>
        <v>#REF!</v>
      </c>
      <c r="E189" t="e">
        <f>IF(_xlfn.XLOOKUP(A189,#REF!,#REF!,0,0,1)=0,"",_xlfn.XLOOKUP(A189,#REF!,#REF!,0,0,1))</f>
        <v>#REF!</v>
      </c>
      <c r="F189" t="e">
        <f>IF(_xlfn.XLOOKUP(A189,#REF!,#REF!,0,0,1)=0,"",_xlfn.XLOOKUP(A189,#REF!,#REF!,0,0,1))</f>
        <v>#REF!</v>
      </c>
      <c r="G189" t="e">
        <f>IF(_xlfn.XLOOKUP(A189,#REF!,#REF!,0,0,1)=0,"",_xlfn.XLOOKUP(A189,#REF!,#REF!,0,0,1))</f>
        <v>#REF!</v>
      </c>
      <c r="H189" t="e">
        <f>IF(_xlfn.XLOOKUP(A189,#REF!,#REF!,0,0,1)=0,"",_xlfn.XLOOKUP(A189,#REF!,#REF!,0,0,1))</f>
        <v>#REF!</v>
      </c>
      <c r="I189" t="e">
        <f>IF(_xlfn.XLOOKUP(A189,#REF!,#REF!,0,0,1)=0,"",_xlfn.XLOOKUP(A189,#REF!,#REF!,0,0,1))</f>
        <v>#REF!</v>
      </c>
      <c r="J189" t="e">
        <f>IF(_xlfn.XLOOKUP(A189,#REF!,#REF!,0,0,1)=0,"",_xlfn.XLOOKUP(A189,#REF!,#REF!,0,0,1))</f>
        <v>#REF!</v>
      </c>
    </row>
    <row r="190" spans="1:10" x14ac:dyDescent="0.3">
      <c r="A190" s="1" t="e">
        <f>#REF!</f>
        <v>#REF!</v>
      </c>
      <c r="B190" t="e">
        <f>IF(_xlfn.XLOOKUP(A190,#REF!,#REF!,0,0,1)=0,"",(_xlfn.XLOOKUP(A190,#REF!,#REF!,0,0,1)))</f>
        <v>#REF!</v>
      </c>
      <c r="C190" t="e">
        <f>IF(_xlfn.XLOOKUP(A190,#REF!,#REF!,0,0,1)=0,"",_xlfn.XLOOKUP(A190,#REF!,#REF!,0,0,1))</f>
        <v>#REF!</v>
      </c>
      <c r="D190" t="e">
        <f>IF(_xlfn.XLOOKUP(A190,#REF!,#REF!,0,0,1)=0,"",_xlfn.XLOOKUP(A190,#REF!,#REF!,0,0,1))</f>
        <v>#REF!</v>
      </c>
      <c r="E190" t="e">
        <f>IF(_xlfn.XLOOKUP(A190,#REF!,#REF!,0,0,1)=0,"",_xlfn.XLOOKUP(A190,#REF!,#REF!,0,0,1))</f>
        <v>#REF!</v>
      </c>
      <c r="F190" t="e">
        <f>IF(_xlfn.XLOOKUP(A190,#REF!,#REF!,0,0,1)=0,"",_xlfn.XLOOKUP(A190,#REF!,#REF!,0,0,1))</f>
        <v>#REF!</v>
      </c>
      <c r="G190" t="e">
        <f>IF(_xlfn.XLOOKUP(A190,#REF!,#REF!,0,0,1)=0,"",_xlfn.XLOOKUP(A190,#REF!,#REF!,0,0,1))</f>
        <v>#REF!</v>
      </c>
      <c r="H190" t="e">
        <f>IF(_xlfn.XLOOKUP(A190,#REF!,#REF!,0,0,1)=0,"",_xlfn.XLOOKUP(A190,#REF!,#REF!,0,0,1))</f>
        <v>#REF!</v>
      </c>
      <c r="I190" t="e">
        <f>IF(_xlfn.XLOOKUP(A190,#REF!,#REF!,0,0,1)=0,"",_xlfn.XLOOKUP(A190,#REF!,#REF!,0,0,1))</f>
        <v>#REF!</v>
      </c>
      <c r="J190" t="e">
        <f>IF(_xlfn.XLOOKUP(A190,#REF!,#REF!,0,0,1)=0,"",_xlfn.XLOOKUP(A190,#REF!,#REF!,0,0,1))</f>
        <v>#REF!</v>
      </c>
    </row>
    <row r="191" spans="1:10" x14ac:dyDescent="0.3">
      <c r="A191" s="1" t="e">
        <f>#REF!</f>
        <v>#REF!</v>
      </c>
      <c r="B191" t="e">
        <f>IF(_xlfn.XLOOKUP(A191,#REF!,#REF!,0,0,1)=0,"",(_xlfn.XLOOKUP(A191,#REF!,#REF!,0,0,1)))</f>
        <v>#REF!</v>
      </c>
      <c r="C191" t="e">
        <f>IF(_xlfn.XLOOKUP(A191,#REF!,#REF!,0,0,1)=0,"",_xlfn.XLOOKUP(A191,#REF!,#REF!,0,0,1))</f>
        <v>#REF!</v>
      </c>
      <c r="D191" t="e">
        <f>IF(_xlfn.XLOOKUP(A191,#REF!,#REF!,0,0,1)=0,"",_xlfn.XLOOKUP(A191,#REF!,#REF!,0,0,1))</f>
        <v>#REF!</v>
      </c>
      <c r="E191" t="e">
        <f>IF(_xlfn.XLOOKUP(A191,#REF!,#REF!,0,0,1)=0,"",_xlfn.XLOOKUP(A191,#REF!,#REF!,0,0,1))</f>
        <v>#REF!</v>
      </c>
      <c r="F191" t="e">
        <f>IF(_xlfn.XLOOKUP(A191,#REF!,#REF!,0,0,1)=0,"",_xlfn.XLOOKUP(A191,#REF!,#REF!,0,0,1))</f>
        <v>#REF!</v>
      </c>
      <c r="G191" t="e">
        <f>IF(_xlfn.XLOOKUP(A191,#REF!,#REF!,0,0,1)=0,"",_xlfn.XLOOKUP(A191,#REF!,#REF!,0,0,1))</f>
        <v>#REF!</v>
      </c>
      <c r="H191" t="e">
        <f>IF(_xlfn.XLOOKUP(A191,#REF!,#REF!,0,0,1)=0,"",_xlfn.XLOOKUP(A191,#REF!,#REF!,0,0,1))</f>
        <v>#REF!</v>
      </c>
      <c r="I191" t="e">
        <f>IF(_xlfn.XLOOKUP(A191,#REF!,#REF!,0,0,1)=0,"",_xlfn.XLOOKUP(A191,#REF!,#REF!,0,0,1))</f>
        <v>#REF!</v>
      </c>
      <c r="J191" t="e">
        <f>IF(_xlfn.XLOOKUP(A191,#REF!,#REF!,0,0,1)=0,"",_xlfn.XLOOKUP(A191,#REF!,#REF!,0,0,1))</f>
        <v>#REF!</v>
      </c>
    </row>
    <row r="192" spans="1:10" x14ac:dyDescent="0.3">
      <c r="A192" s="1" t="e">
        <f>#REF!</f>
        <v>#REF!</v>
      </c>
      <c r="B192" t="e">
        <f>IF(_xlfn.XLOOKUP(A192,#REF!,#REF!,0,0,1)=0,"",(_xlfn.XLOOKUP(A192,#REF!,#REF!,0,0,1)))</f>
        <v>#REF!</v>
      </c>
      <c r="C192" t="e">
        <f>IF(_xlfn.XLOOKUP(A192,#REF!,#REF!,0,0,1)=0,"",_xlfn.XLOOKUP(A192,#REF!,#REF!,0,0,1))</f>
        <v>#REF!</v>
      </c>
      <c r="D192" t="e">
        <f>IF(_xlfn.XLOOKUP(A192,#REF!,#REF!,0,0,1)=0,"",_xlfn.XLOOKUP(A192,#REF!,#REF!,0,0,1))</f>
        <v>#REF!</v>
      </c>
      <c r="E192" t="e">
        <f>IF(_xlfn.XLOOKUP(A192,#REF!,#REF!,0,0,1)=0,"",_xlfn.XLOOKUP(A192,#REF!,#REF!,0,0,1))</f>
        <v>#REF!</v>
      </c>
      <c r="F192" t="e">
        <f>IF(_xlfn.XLOOKUP(A192,#REF!,#REF!,0,0,1)=0,"",_xlfn.XLOOKUP(A192,#REF!,#REF!,0,0,1))</f>
        <v>#REF!</v>
      </c>
      <c r="G192" t="e">
        <f>IF(_xlfn.XLOOKUP(A192,#REF!,#REF!,0,0,1)=0,"",_xlfn.XLOOKUP(A192,#REF!,#REF!,0,0,1))</f>
        <v>#REF!</v>
      </c>
      <c r="H192" t="e">
        <f>IF(_xlfn.XLOOKUP(A192,#REF!,#REF!,0,0,1)=0,"",_xlfn.XLOOKUP(A192,#REF!,#REF!,0,0,1))</f>
        <v>#REF!</v>
      </c>
      <c r="I192" t="e">
        <f>IF(_xlfn.XLOOKUP(A192,#REF!,#REF!,0,0,1)=0,"",_xlfn.XLOOKUP(A192,#REF!,#REF!,0,0,1))</f>
        <v>#REF!</v>
      </c>
      <c r="J192" t="e">
        <f>IF(_xlfn.XLOOKUP(A192,#REF!,#REF!,0,0,1)=0,"",_xlfn.XLOOKUP(A192,#REF!,#REF!,0,0,1))</f>
        <v>#REF!</v>
      </c>
    </row>
    <row r="193" spans="1:10" x14ac:dyDescent="0.3">
      <c r="A193" s="1" t="e">
        <f>#REF!</f>
        <v>#REF!</v>
      </c>
      <c r="B193" t="e">
        <f>IF(_xlfn.XLOOKUP(A193,#REF!,#REF!,0,0,1)=0,"",(_xlfn.XLOOKUP(A193,#REF!,#REF!,0,0,1)))</f>
        <v>#REF!</v>
      </c>
      <c r="C193" t="e">
        <f>IF(_xlfn.XLOOKUP(A193,#REF!,#REF!,0,0,1)=0,"",_xlfn.XLOOKUP(A193,#REF!,#REF!,0,0,1))</f>
        <v>#REF!</v>
      </c>
      <c r="D193" t="e">
        <f>IF(_xlfn.XLOOKUP(A193,#REF!,#REF!,0,0,1)=0,"",_xlfn.XLOOKUP(A193,#REF!,#REF!,0,0,1))</f>
        <v>#REF!</v>
      </c>
      <c r="E193" t="e">
        <f>IF(_xlfn.XLOOKUP(A193,#REF!,#REF!,0,0,1)=0,"",_xlfn.XLOOKUP(A193,#REF!,#REF!,0,0,1))</f>
        <v>#REF!</v>
      </c>
      <c r="F193" t="e">
        <f>IF(_xlfn.XLOOKUP(A193,#REF!,#REF!,0,0,1)=0,"",_xlfn.XLOOKUP(A193,#REF!,#REF!,0,0,1))</f>
        <v>#REF!</v>
      </c>
      <c r="G193" t="e">
        <f>IF(_xlfn.XLOOKUP(A193,#REF!,#REF!,0,0,1)=0,"",_xlfn.XLOOKUP(A193,#REF!,#REF!,0,0,1))</f>
        <v>#REF!</v>
      </c>
      <c r="H193" t="e">
        <f>IF(_xlfn.XLOOKUP(A193,#REF!,#REF!,0,0,1)=0,"",_xlfn.XLOOKUP(A193,#REF!,#REF!,0,0,1))</f>
        <v>#REF!</v>
      </c>
      <c r="I193" t="e">
        <f>IF(_xlfn.XLOOKUP(A193,#REF!,#REF!,0,0,1)=0,"",_xlfn.XLOOKUP(A193,#REF!,#REF!,0,0,1))</f>
        <v>#REF!</v>
      </c>
      <c r="J193" t="e">
        <f>IF(_xlfn.XLOOKUP(A193,#REF!,#REF!,0,0,1)=0,"",_xlfn.XLOOKUP(A193,#REF!,#REF!,0,0,1))</f>
        <v>#REF!</v>
      </c>
    </row>
    <row r="194" spans="1:10" x14ac:dyDescent="0.3">
      <c r="A194" s="1" t="e">
        <f>#REF!</f>
        <v>#REF!</v>
      </c>
      <c r="B194" t="e">
        <f>IF(_xlfn.XLOOKUP(A194,#REF!,#REF!,0,0,1)=0,"",(_xlfn.XLOOKUP(A194,#REF!,#REF!,0,0,1)))</f>
        <v>#REF!</v>
      </c>
      <c r="C194" t="e">
        <f>IF(_xlfn.XLOOKUP(A194,#REF!,#REF!,0,0,1)=0,"",_xlfn.XLOOKUP(A194,#REF!,#REF!,0,0,1))</f>
        <v>#REF!</v>
      </c>
      <c r="D194" t="e">
        <f>IF(_xlfn.XLOOKUP(A194,#REF!,#REF!,0,0,1)=0,"",_xlfn.XLOOKUP(A194,#REF!,#REF!,0,0,1))</f>
        <v>#REF!</v>
      </c>
      <c r="E194" t="e">
        <f>IF(_xlfn.XLOOKUP(A194,#REF!,#REF!,0,0,1)=0,"",_xlfn.XLOOKUP(A194,#REF!,#REF!,0,0,1))</f>
        <v>#REF!</v>
      </c>
      <c r="F194" t="e">
        <f>IF(_xlfn.XLOOKUP(A194,#REF!,#REF!,0,0,1)=0,"",_xlfn.XLOOKUP(A194,#REF!,#REF!,0,0,1))</f>
        <v>#REF!</v>
      </c>
      <c r="G194" t="e">
        <f>IF(_xlfn.XLOOKUP(A194,#REF!,#REF!,0,0,1)=0,"",_xlfn.XLOOKUP(A194,#REF!,#REF!,0,0,1))</f>
        <v>#REF!</v>
      </c>
      <c r="H194" t="e">
        <f>IF(_xlfn.XLOOKUP(A194,#REF!,#REF!,0,0,1)=0,"",_xlfn.XLOOKUP(A194,#REF!,#REF!,0,0,1))</f>
        <v>#REF!</v>
      </c>
      <c r="I194" t="e">
        <f>IF(_xlfn.XLOOKUP(A194,#REF!,#REF!,0,0,1)=0,"",_xlfn.XLOOKUP(A194,#REF!,#REF!,0,0,1))</f>
        <v>#REF!</v>
      </c>
      <c r="J194" t="e">
        <f>IF(_xlfn.XLOOKUP(A194,#REF!,#REF!,0,0,1)=0,"",_xlfn.XLOOKUP(A194,#REF!,#REF!,0,0,1))</f>
        <v>#REF!</v>
      </c>
    </row>
    <row r="195" spans="1:10" x14ac:dyDescent="0.3">
      <c r="A195" s="1" t="e">
        <f>#REF!</f>
        <v>#REF!</v>
      </c>
      <c r="B195" t="e">
        <f>IF(_xlfn.XLOOKUP(A195,#REF!,#REF!,0,0,1)=0,"",(_xlfn.XLOOKUP(A195,#REF!,#REF!,0,0,1)))</f>
        <v>#REF!</v>
      </c>
      <c r="C195" t="e">
        <f>IF(_xlfn.XLOOKUP(A195,#REF!,#REF!,0,0,1)=0,"",_xlfn.XLOOKUP(A195,#REF!,#REF!,0,0,1))</f>
        <v>#REF!</v>
      </c>
      <c r="D195" t="e">
        <f>IF(_xlfn.XLOOKUP(A195,#REF!,#REF!,0,0,1)=0,"",_xlfn.XLOOKUP(A195,#REF!,#REF!,0,0,1))</f>
        <v>#REF!</v>
      </c>
      <c r="E195" t="e">
        <f>IF(_xlfn.XLOOKUP(A195,#REF!,#REF!,0,0,1)=0,"",_xlfn.XLOOKUP(A195,#REF!,#REF!,0,0,1))</f>
        <v>#REF!</v>
      </c>
      <c r="F195" t="e">
        <f>IF(_xlfn.XLOOKUP(A195,#REF!,#REF!,0,0,1)=0,"",_xlfn.XLOOKUP(A195,#REF!,#REF!,0,0,1))</f>
        <v>#REF!</v>
      </c>
      <c r="G195" t="e">
        <f>IF(_xlfn.XLOOKUP(A195,#REF!,#REF!,0,0,1)=0,"",_xlfn.XLOOKUP(A195,#REF!,#REF!,0,0,1))</f>
        <v>#REF!</v>
      </c>
      <c r="H195" t="e">
        <f>IF(_xlfn.XLOOKUP(A195,#REF!,#REF!,0,0,1)=0,"",_xlfn.XLOOKUP(A195,#REF!,#REF!,0,0,1))</f>
        <v>#REF!</v>
      </c>
      <c r="I195" t="e">
        <f>IF(_xlfn.XLOOKUP(A195,#REF!,#REF!,0,0,1)=0,"",_xlfn.XLOOKUP(A195,#REF!,#REF!,0,0,1))</f>
        <v>#REF!</v>
      </c>
      <c r="J195" t="e">
        <f>IF(_xlfn.XLOOKUP(A195,#REF!,#REF!,0,0,1)=0,"",_xlfn.XLOOKUP(A195,#REF!,#REF!,0,0,1))</f>
        <v>#REF!</v>
      </c>
    </row>
    <row r="196" spans="1:10" x14ac:dyDescent="0.3">
      <c r="A196" s="1" t="e">
        <f>#REF!</f>
        <v>#REF!</v>
      </c>
      <c r="B196" t="e">
        <f>IF(_xlfn.XLOOKUP(A196,#REF!,#REF!,0,0,1)=0,"",(_xlfn.XLOOKUP(A196,#REF!,#REF!,0,0,1)))</f>
        <v>#REF!</v>
      </c>
      <c r="C196" t="e">
        <f>IF(_xlfn.XLOOKUP(A196,#REF!,#REF!,0,0,1)=0,"",_xlfn.XLOOKUP(A196,#REF!,#REF!,0,0,1))</f>
        <v>#REF!</v>
      </c>
      <c r="D196" t="e">
        <f>IF(_xlfn.XLOOKUP(A196,#REF!,#REF!,0,0,1)=0,"",_xlfn.XLOOKUP(A196,#REF!,#REF!,0,0,1))</f>
        <v>#REF!</v>
      </c>
      <c r="E196" t="e">
        <f>IF(_xlfn.XLOOKUP(A196,#REF!,#REF!,0,0,1)=0,"",_xlfn.XLOOKUP(A196,#REF!,#REF!,0,0,1))</f>
        <v>#REF!</v>
      </c>
      <c r="F196" t="e">
        <f>IF(_xlfn.XLOOKUP(A196,#REF!,#REF!,0,0,1)=0,"",_xlfn.XLOOKUP(A196,#REF!,#REF!,0,0,1))</f>
        <v>#REF!</v>
      </c>
      <c r="G196" t="e">
        <f>IF(_xlfn.XLOOKUP(A196,#REF!,#REF!,0,0,1)=0,"",_xlfn.XLOOKUP(A196,#REF!,#REF!,0,0,1))</f>
        <v>#REF!</v>
      </c>
      <c r="H196" t="e">
        <f>IF(_xlfn.XLOOKUP(A196,#REF!,#REF!,0,0,1)=0,"",_xlfn.XLOOKUP(A196,#REF!,#REF!,0,0,1))</f>
        <v>#REF!</v>
      </c>
      <c r="I196" t="e">
        <f>IF(_xlfn.XLOOKUP(A196,#REF!,#REF!,0,0,1)=0,"",_xlfn.XLOOKUP(A196,#REF!,#REF!,0,0,1))</f>
        <v>#REF!</v>
      </c>
      <c r="J196" t="e">
        <f>IF(_xlfn.XLOOKUP(A196,#REF!,#REF!,0,0,1)=0,"",_xlfn.XLOOKUP(A196,#REF!,#REF!,0,0,1))</f>
        <v>#REF!</v>
      </c>
    </row>
    <row r="197" spans="1:10" x14ac:dyDescent="0.3">
      <c r="A197" s="1" t="e">
        <f>#REF!</f>
        <v>#REF!</v>
      </c>
      <c r="B197" t="e">
        <f>IF(_xlfn.XLOOKUP(A197,#REF!,#REF!,0,0,1)=0,"",(_xlfn.XLOOKUP(A197,#REF!,#REF!,0,0,1)))</f>
        <v>#REF!</v>
      </c>
      <c r="C197" t="e">
        <f>IF(_xlfn.XLOOKUP(A197,#REF!,#REF!,0,0,1)=0,"",_xlfn.XLOOKUP(A197,#REF!,#REF!,0,0,1))</f>
        <v>#REF!</v>
      </c>
      <c r="D197" t="e">
        <f>IF(_xlfn.XLOOKUP(A197,#REF!,#REF!,0,0,1)=0,"",_xlfn.XLOOKUP(A197,#REF!,#REF!,0,0,1))</f>
        <v>#REF!</v>
      </c>
      <c r="E197" t="e">
        <f>IF(_xlfn.XLOOKUP(A197,#REF!,#REF!,0,0,1)=0,"",_xlfn.XLOOKUP(A197,#REF!,#REF!,0,0,1))</f>
        <v>#REF!</v>
      </c>
      <c r="F197" t="e">
        <f>IF(_xlfn.XLOOKUP(A197,#REF!,#REF!,0,0,1)=0,"",_xlfn.XLOOKUP(A197,#REF!,#REF!,0,0,1))</f>
        <v>#REF!</v>
      </c>
      <c r="G197" t="e">
        <f>IF(_xlfn.XLOOKUP(A197,#REF!,#REF!,0,0,1)=0,"",_xlfn.XLOOKUP(A197,#REF!,#REF!,0,0,1))</f>
        <v>#REF!</v>
      </c>
      <c r="H197" t="e">
        <f>IF(_xlfn.XLOOKUP(A197,#REF!,#REF!,0,0,1)=0,"",_xlfn.XLOOKUP(A197,#REF!,#REF!,0,0,1))</f>
        <v>#REF!</v>
      </c>
      <c r="I197" t="e">
        <f>IF(_xlfn.XLOOKUP(A197,#REF!,#REF!,0,0,1)=0,"",_xlfn.XLOOKUP(A197,#REF!,#REF!,0,0,1))</f>
        <v>#REF!</v>
      </c>
      <c r="J197" t="e">
        <f>IF(_xlfn.XLOOKUP(A197,#REF!,#REF!,0,0,1)=0,"",_xlfn.XLOOKUP(A197,#REF!,#REF!,0,0,1))</f>
        <v>#REF!</v>
      </c>
    </row>
    <row r="198" spans="1:10" x14ac:dyDescent="0.3">
      <c r="A198" s="1" t="e">
        <f>#REF!</f>
        <v>#REF!</v>
      </c>
      <c r="B198" t="e">
        <f>IF(_xlfn.XLOOKUP(A198,#REF!,#REF!,0,0,1)=0,"",(_xlfn.XLOOKUP(A198,#REF!,#REF!,0,0,1)))</f>
        <v>#REF!</v>
      </c>
      <c r="C198" t="e">
        <f>IF(_xlfn.XLOOKUP(A198,#REF!,#REF!,0,0,1)=0,"",_xlfn.XLOOKUP(A198,#REF!,#REF!,0,0,1))</f>
        <v>#REF!</v>
      </c>
      <c r="D198" t="e">
        <f>IF(_xlfn.XLOOKUP(A198,#REF!,#REF!,0,0,1)=0,"",_xlfn.XLOOKUP(A198,#REF!,#REF!,0,0,1))</f>
        <v>#REF!</v>
      </c>
      <c r="E198" t="e">
        <f>IF(_xlfn.XLOOKUP(A198,#REF!,#REF!,0,0,1)=0,"",_xlfn.XLOOKUP(A198,#REF!,#REF!,0,0,1))</f>
        <v>#REF!</v>
      </c>
      <c r="F198" t="e">
        <f>IF(_xlfn.XLOOKUP(A198,#REF!,#REF!,0,0,1)=0,"",_xlfn.XLOOKUP(A198,#REF!,#REF!,0,0,1))</f>
        <v>#REF!</v>
      </c>
      <c r="G198" t="e">
        <f>IF(_xlfn.XLOOKUP(A198,#REF!,#REF!,0,0,1)=0,"",_xlfn.XLOOKUP(A198,#REF!,#REF!,0,0,1))</f>
        <v>#REF!</v>
      </c>
      <c r="H198" t="e">
        <f>IF(_xlfn.XLOOKUP(A198,#REF!,#REF!,0,0,1)=0,"",_xlfn.XLOOKUP(A198,#REF!,#REF!,0,0,1))</f>
        <v>#REF!</v>
      </c>
      <c r="I198" t="e">
        <f>IF(_xlfn.XLOOKUP(A198,#REF!,#REF!,0,0,1)=0,"",_xlfn.XLOOKUP(A198,#REF!,#REF!,0,0,1))</f>
        <v>#REF!</v>
      </c>
      <c r="J198" t="e">
        <f>IF(_xlfn.XLOOKUP(A198,#REF!,#REF!,0,0,1)=0,"",_xlfn.XLOOKUP(A198,#REF!,#REF!,0,0,1))</f>
        <v>#REF!</v>
      </c>
    </row>
    <row r="199" spans="1:10" x14ac:dyDescent="0.3">
      <c r="A199" s="1" t="e">
        <f>#REF!</f>
        <v>#REF!</v>
      </c>
      <c r="B199" t="e">
        <f>IF(_xlfn.XLOOKUP(A199,#REF!,#REF!,0,0,1)=0,"",(_xlfn.XLOOKUP(A199,#REF!,#REF!,0,0,1)))</f>
        <v>#REF!</v>
      </c>
      <c r="C199" t="e">
        <f>IF(_xlfn.XLOOKUP(A199,#REF!,#REF!,0,0,1)=0,"",_xlfn.XLOOKUP(A199,#REF!,#REF!,0,0,1))</f>
        <v>#REF!</v>
      </c>
      <c r="D199" t="e">
        <f>IF(_xlfn.XLOOKUP(A199,#REF!,#REF!,0,0,1)=0,"",_xlfn.XLOOKUP(A199,#REF!,#REF!,0,0,1))</f>
        <v>#REF!</v>
      </c>
      <c r="E199" t="e">
        <f>IF(_xlfn.XLOOKUP(A199,#REF!,#REF!,0,0,1)=0,"",_xlfn.XLOOKUP(A199,#REF!,#REF!,0,0,1))</f>
        <v>#REF!</v>
      </c>
      <c r="F199" t="e">
        <f>IF(_xlfn.XLOOKUP(A199,#REF!,#REF!,0,0,1)=0,"",_xlfn.XLOOKUP(A199,#REF!,#REF!,0,0,1))</f>
        <v>#REF!</v>
      </c>
      <c r="G199" t="e">
        <f>IF(_xlfn.XLOOKUP(A199,#REF!,#REF!,0,0,1)=0,"",_xlfn.XLOOKUP(A199,#REF!,#REF!,0,0,1))</f>
        <v>#REF!</v>
      </c>
      <c r="H199" t="e">
        <f>IF(_xlfn.XLOOKUP(A199,#REF!,#REF!,0,0,1)=0,"",_xlfn.XLOOKUP(A199,#REF!,#REF!,0,0,1))</f>
        <v>#REF!</v>
      </c>
      <c r="I199" t="e">
        <f>IF(_xlfn.XLOOKUP(A199,#REF!,#REF!,0,0,1)=0,"",_xlfn.XLOOKUP(A199,#REF!,#REF!,0,0,1))</f>
        <v>#REF!</v>
      </c>
      <c r="J199" t="e">
        <f>IF(_xlfn.XLOOKUP(A199,#REF!,#REF!,0,0,1)=0,"",_xlfn.XLOOKUP(A199,#REF!,#REF!,0,0,1))</f>
        <v>#REF!</v>
      </c>
    </row>
    <row r="200" spans="1:10" x14ac:dyDescent="0.3">
      <c r="A200" s="1" t="e">
        <f>#REF!</f>
        <v>#REF!</v>
      </c>
      <c r="B200" t="e">
        <f>IF(_xlfn.XLOOKUP(A200,#REF!,#REF!,0,0,1)=0,"",(_xlfn.XLOOKUP(A200,#REF!,#REF!,0,0,1)))</f>
        <v>#REF!</v>
      </c>
      <c r="C200" t="e">
        <f>IF(_xlfn.XLOOKUP(A200,#REF!,#REF!,0,0,1)=0,"",_xlfn.XLOOKUP(A200,#REF!,#REF!,0,0,1))</f>
        <v>#REF!</v>
      </c>
      <c r="D200" t="e">
        <f>IF(_xlfn.XLOOKUP(A200,#REF!,#REF!,0,0,1)=0,"",_xlfn.XLOOKUP(A200,#REF!,#REF!,0,0,1))</f>
        <v>#REF!</v>
      </c>
      <c r="E200" t="e">
        <f>IF(_xlfn.XLOOKUP(A200,#REF!,#REF!,0,0,1)=0,"",_xlfn.XLOOKUP(A200,#REF!,#REF!,0,0,1))</f>
        <v>#REF!</v>
      </c>
      <c r="F200" t="e">
        <f>IF(_xlfn.XLOOKUP(A200,#REF!,#REF!,0,0,1)=0,"",_xlfn.XLOOKUP(A200,#REF!,#REF!,0,0,1))</f>
        <v>#REF!</v>
      </c>
      <c r="G200" t="e">
        <f>IF(_xlfn.XLOOKUP(A200,#REF!,#REF!,0,0,1)=0,"",_xlfn.XLOOKUP(A200,#REF!,#REF!,0,0,1))</f>
        <v>#REF!</v>
      </c>
      <c r="H200" t="e">
        <f>IF(_xlfn.XLOOKUP(A200,#REF!,#REF!,0,0,1)=0,"",_xlfn.XLOOKUP(A200,#REF!,#REF!,0,0,1))</f>
        <v>#REF!</v>
      </c>
      <c r="I200" t="e">
        <f>IF(_xlfn.XLOOKUP(A200,#REF!,#REF!,0,0,1)=0,"",_xlfn.XLOOKUP(A200,#REF!,#REF!,0,0,1))</f>
        <v>#REF!</v>
      </c>
      <c r="J200" t="e">
        <f>IF(_xlfn.XLOOKUP(A200,#REF!,#REF!,0,0,1)=0,"",_xlfn.XLOOKUP(A200,#REF!,#REF!,0,0,1))</f>
        <v>#REF!</v>
      </c>
    </row>
    <row r="201" spans="1:10" x14ac:dyDescent="0.3">
      <c r="A201" s="1" t="e">
        <f>#REF!</f>
        <v>#REF!</v>
      </c>
      <c r="B201" t="e">
        <f>IF(_xlfn.XLOOKUP(A201,#REF!,#REF!,0,0,1)=0,"",(_xlfn.XLOOKUP(A201,#REF!,#REF!,0,0,1)))</f>
        <v>#REF!</v>
      </c>
      <c r="C201" t="e">
        <f>IF(_xlfn.XLOOKUP(A201,#REF!,#REF!,0,0,1)=0,"",_xlfn.XLOOKUP(A201,#REF!,#REF!,0,0,1))</f>
        <v>#REF!</v>
      </c>
      <c r="D201" t="e">
        <f>IF(_xlfn.XLOOKUP(A201,#REF!,#REF!,0,0,1)=0,"",_xlfn.XLOOKUP(A201,#REF!,#REF!,0,0,1))</f>
        <v>#REF!</v>
      </c>
      <c r="E201" t="e">
        <f>IF(_xlfn.XLOOKUP(A201,#REF!,#REF!,0,0,1)=0,"",_xlfn.XLOOKUP(A201,#REF!,#REF!,0,0,1))</f>
        <v>#REF!</v>
      </c>
      <c r="F201" t="e">
        <f>IF(_xlfn.XLOOKUP(A201,#REF!,#REF!,0,0,1)=0,"",_xlfn.XLOOKUP(A201,#REF!,#REF!,0,0,1))</f>
        <v>#REF!</v>
      </c>
      <c r="G201" t="e">
        <f>IF(_xlfn.XLOOKUP(A201,#REF!,#REF!,0,0,1)=0,"",_xlfn.XLOOKUP(A201,#REF!,#REF!,0,0,1))</f>
        <v>#REF!</v>
      </c>
      <c r="H201" t="e">
        <f>IF(_xlfn.XLOOKUP(A201,#REF!,#REF!,0,0,1)=0,"",_xlfn.XLOOKUP(A201,#REF!,#REF!,0,0,1))</f>
        <v>#REF!</v>
      </c>
      <c r="I201" t="e">
        <f>IF(_xlfn.XLOOKUP(A201,#REF!,#REF!,0,0,1)=0,"",_xlfn.XLOOKUP(A201,#REF!,#REF!,0,0,1))</f>
        <v>#REF!</v>
      </c>
      <c r="J201" t="e">
        <f>IF(_xlfn.XLOOKUP(A201,#REF!,#REF!,0,0,1)=0,"",_xlfn.XLOOKUP(A201,#REF!,#REF!,0,0,1))</f>
        <v>#REF!</v>
      </c>
    </row>
    <row r="202" spans="1:10" x14ac:dyDescent="0.3">
      <c r="A202" s="1" t="e">
        <f>#REF!</f>
        <v>#REF!</v>
      </c>
      <c r="B202" t="e">
        <f>IF(_xlfn.XLOOKUP(A202,#REF!,#REF!,0,0,1)=0,"",(_xlfn.XLOOKUP(A202,#REF!,#REF!,0,0,1)))</f>
        <v>#REF!</v>
      </c>
      <c r="C202" t="e">
        <f>IF(_xlfn.XLOOKUP(A202,#REF!,#REF!,0,0,1)=0,"",_xlfn.XLOOKUP(A202,#REF!,#REF!,0,0,1))</f>
        <v>#REF!</v>
      </c>
      <c r="D202" t="e">
        <f>IF(_xlfn.XLOOKUP(A202,#REF!,#REF!,0,0,1)=0,"",_xlfn.XLOOKUP(A202,#REF!,#REF!,0,0,1))</f>
        <v>#REF!</v>
      </c>
      <c r="E202" t="e">
        <f>IF(_xlfn.XLOOKUP(A202,#REF!,#REF!,0,0,1)=0,"",_xlfn.XLOOKUP(A202,#REF!,#REF!,0,0,1))</f>
        <v>#REF!</v>
      </c>
      <c r="F202" t="e">
        <f>IF(_xlfn.XLOOKUP(A202,#REF!,#REF!,0,0,1)=0,"",_xlfn.XLOOKUP(A202,#REF!,#REF!,0,0,1))</f>
        <v>#REF!</v>
      </c>
      <c r="G202" t="e">
        <f>IF(_xlfn.XLOOKUP(A202,#REF!,#REF!,0,0,1)=0,"",_xlfn.XLOOKUP(A202,#REF!,#REF!,0,0,1))</f>
        <v>#REF!</v>
      </c>
      <c r="H202" t="e">
        <f>IF(_xlfn.XLOOKUP(A202,#REF!,#REF!,0,0,1)=0,"",_xlfn.XLOOKUP(A202,#REF!,#REF!,0,0,1))</f>
        <v>#REF!</v>
      </c>
      <c r="I202" t="e">
        <f>IF(_xlfn.XLOOKUP(A202,#REF!,#REF!,0,0,1)=0,"",_xlfn.XLOOKUP(A202,#REF!,#REF!,0,0,1))</f>
        <v>#REF!</v>
      </c>
      <c r="J202" t="e">
        <f>IF(_xlfn.XLOOKUP(A202,#REF!,#REF!,0,0,1)=0,"",_xlfn.XLOOKUP(A202,#REF!,#REF!,0,0,1))</f>
        <v>#REF!</v>
      </c>
    </row>
    <row r="203" spans="1:10" x14ac:dyDescent="0.3">
      <c r="A203" s="1" t="e">
        <f>#REF!</f>
        <v>#REF!</v>
      </c>
      <c r="B203" t="e">
        <f>IF(_xlfn.XLOOKUP(A203,#REF!,#REF!,0,0,1)=0,"",(_xlfn.XLOOKUP(A203,#REF!,#REF!,0,0,1)))</f>
        <v>#REF!</v>
      </c>
      <c r="C203" t="e">
        <f>IF(_xlfn.XLOOKUP(A203,#REF!,#REF!,0,0,1)=0,"",_xlfn.XLOOKUP(A203,#REF!,#REF!,0,0,1))</f>
        <v>#REF!</v>
      </c>
      <c r="D203" t="e">
        <f>IF(_xlfn.XLOOKUP(A203,#REF!,#REF!,0,0,1)=0,"",_xlfn.XLOOKUP(A203,#REF!,#REF!,0,0,1))</f>
        <v>#REF!</v>
      </c>
      <c r="E203" t="e">
        <f>IF(_xlfn.XLOOKUP(A203,#REF!,#REF!,0,0,1)=0,"",_xlfn.XLOOKUP(A203,#REF!,#REF!,0,0,1))</f>
        <v>#REF!</v>
      </c>
      <c r="F203" t="e">
        <f>IF(_xlfn.XLOOKUP(A203,#REF!,#REF!,0,0,1)=0,"",_xlfn.XLOOKUP(A203,#REF!,#REF!,0,0,1))</f>
        <v>#REF!</v>
      </c>
      <c r="G203" t="e">
        <f>IF(_xlfn.XLOOKUP(A203,#REF!,#REF!,0,0,1)=0,"",_xlfn.XLOOKUP(A203,#REF!,#REF!,0,0,1))</f>
        <v>#REF!</v>
      </c>
      <c r="H203" t="e">
        <f>IF(_xlfn.XLOOKUP(A203,#REF!,#REF!,0,0,1)=0,"",_xlfn.XLOOKUP(A203,#REF!,#REF!,0,0,1))</f>
        <v>#REF!</v>
      </c>
      <c r="I203" t="e">
        <f>IF(_xlfn.XLOOKUP(A203,#REF!,#REF!,0,0,1)=0,"",_xlfn.XLOOKUP(A203,#REF!,#REF!,0,0,1))</f>
        <v>#REF!</v>
      </c>
      <c r="J203" t="e">
        <f>IF(_xlfn.XLOOKUP(A203,#REF!,#REF!,0,0,1)=0,"",_xlfn.XLOOKUP(A203,#REF!,#REF!,0,0,1))</f>
        <v>#REF!</v>
      </c>
    </row>
    <row r="204" spans="1:10" x14ac:dyDescent="0.3">
      <c r="A204" s="1" t="e">
        <f>#REF!</f>
        <v>#REF!</v>
      </c>
      <c r="B204" t="e">
        <f>IF(_xlfn.XLOOKUP(A204,#REF!,#REF!,0,0,1)=0,"",(_xlfn.XLOOKUP(A204,#REF!,#REF!,0,0,1)))</f>
        <v>#REF!</v>
      </c>
      <c r="C204" t="e">
        <f>IF(_xlfn.XLOOKUP(A204,#REF!,#REF!,0,0,1)=0,"",_xlfn.XLOOKUP(A204,#REF!,#REF!,0,0,1))</f>
        <v>#REF!</v>
      </c>
      <c r="D204" t="e">
        <f>IF(_xlfn.XLOOKUP(A204,#REF!,#REF!,0,0,1)=0,"",_xlfn.XLOOKUP(A204,#REF!,#REF!,0,0,1))</f>
        <v>#REF!</v>
      </c>
      <c r="E204" t="e">
        <f>IF(_xlfn.XLOOKUP(A204,#REF!,#REF!,0,0,1)=0,"",_xlfn.XLOOKUP(A204,#REF!,#REF!,0,0,1))</f>
        <v>#REF!</v>
      </c>
      <c r="F204" t="e">
        <f>IF(_xlfn.XLOOKUP(A204,#REF!,#REF!,0,0,1)=0,"",_xlfn.XLOOKUP(A204,#REF!,#REF!,0,0,1))</f>
        <v>#REF!</v>
      </c>
      <c r="G204" t="e">
        <f>IF(_xlfn.XLOOKUP(A204,#REF!,#REF!,0,0,1)=0,"",_xlfn.XLOOKUP(A204,#REF!,#REF!,0,0,1))</f>
        <v>#REF!</v>
      </c>
      <c r="H204" t="e">
        <f>IF(_xlfn.XLOOKUP(A204,#REF!,#REF!,0,0,1)=0,"",_xlfn.XLOOKUP(A204,#REF!,#REF!,0,0,1))</f>
        <v>#REF!</v>
      </c>
      <c r="I204" t="e">
        <f>IF(_xlfn.XLOOKUP(A204,#REF!,#REF!,0,0,1)=0,"",_xlfn.XLOOKUP(A204,#REF!,#REF!,0,0,1))</f>
        <v>#REF!</v>
      </c>
      <c r="J204" t="e">
        <f>IF(_xlfn.XLOOKUP(A204,#REF!,#REF!,0,0,1)=0,"",_xlfn.XLOOKUP(A204,#REF!,#REF!,0,0,1))</f>
        <v>#REF!</v>
      </c>
    </row>
    <row r="205" spans="1:10" x14ac:dyDescent="0.3">
      <c r="A205" s="1" t="e">
        <f>#REF!</f>
        <v>#REF!</v>
      </c>
      <c r="B205" t="e">
        <f>IF(_xlfn.XLOOKUP(A205,#REF!,#REF!,0,0,1)=0,"",(_xlfn.XLOOKUP(A205,#REF!,#REF!,0,0,1)))</f>
        <v>#REF!</v>
      </c>
      <c r="C205" t="e">
        <f>IF(_xlfn.XLOOKUP(A205,#REF!,#REF!,0,0,1)=0,"",_xlfn.XLOOKUP(A205,#REF!,#REF!,0,0,1))</f>
        <v>#REF!</v>
      </c>
      <c r="D205" t="e">
        <f>IF(_xlfn.XLOOKUP(A205,#REF!,#REF!,0,0,1)=0,"",_xlfn.XLOOKUP(A205,#REF!,#REF!,0,0,1))</f>
        <v>#REF!</v>
      </c>
      <c r="E205" t="e">
        <f>IF(_xlfn.XLOOKUP(A205,#REF!,#REF!,0,0,1)=0,"",_xlfn.XLOOKUP(A205,#REF!,#REF!,0,0,1))</f>
        <v>#REF!</v>
      </c>
      <c r="F205" t="e">
        <f>IF(_xlfn.XLOOKUP(A205,#REF!,#REF!,0,0,1)=0,"",_xlfn.XLOOKUP(A205,#REF!,#REF!,0,0,1))</f>
        <v>#REF!</v>
      </c>
      <c r="G205" t="e">
        <f>IF(_xlfn.XLOOKUP(A205,#REF!,#REF!,0,0,1)=0,"",_xlfn.XLOOKUP(A205,#REF!,#REF!,0,0,1))</f>
        <v>#REF!</v>
      </c>
      <c r="H205" t="e">
        <f>IF(_xlfn.XLOOKUP(A205,#REF!,#REF!,0,0,1)=0,"",_xlfn.XLOOKUP(A205,#REF!,#REF!,0,0,1))</f>
        <v>#REF!</v>
      </c>
      <c r="I205" t="e">
        <f>IF(_xlfn.XLOOKUP(A205,#REF!,#REF!,0,0,1)=0,"",_xlfn.XLOOKUP(A205,#REF!,#REF!,0,0,1))</f>
        <v>#REF!</v>
      </c>
      <c r="J205" t="e">
        <f>IF(_xlfn.XLOOKUP(A205,#REF!,#REF!,0,0,1)=0,"",_xlfn.XLOOKUP(A205,#REF!,#REF!,0,0,1))</f>
        <v>#REF!</v>
      </c>
    </row>
    <row r="206" spans="1:10" x14ac:dyDescent="0.3">
      <c r="A206" s="1" t="e">
        <f>#REF!</f>
        <v>#REF!</v>
      </c>
      <c r="B206" t="e">
        <f>IF(_xlfn.XLOOKUP(A206,#REF!,#REF!,0,0,1)=0,"",(_xlfn.XLOOKUP(A206,#REF!,#REF!,0,0,1)))</f>
        <v>#REF!</v>
      </c>
      <c r="C206" t="e">
        <f>IF(_xlfn.XLOOKUP(A206,#REF!,#REF!,0,0,1)=0,"",_xlfn.XLOOKUP(A206,#REF!,#REF!,0,0,1))</f>
        <v>#REF!</v>
      </c>
      <c r="D206" t="e">
        <f>IF(_xlfn.XLOOKUP(A206,#REF!,#REF!,0,0,1)=0,"",_xlfn.XLOOKUP(A206,#REF!,#REF!,0,0,1))</f>
        <v>#REF!</v>
      </c>
      <c r="E206" t="e">
        <f>IF(_xlfn.XLOOKUP(A206,#REF!,#REF!,0,0,1)=0,"",_xlfn.XLOOKUP(A206,#REF!,#REF!,0,0,1))</f>
        <v>#REF!</v>
      </c>
      <c r="F206" t="e">
        <f>IF(_xlfn.XLOOKUP(A206,#REF!,#REF!,0,0,1)=0,"",_xlfn.XLOOKUP(A206,#REF!,#REF!,0,0,1))</f>
        <v>#REF!</v>
      </c>
      <c r="G206" t="e">
        <f>IF(_xlfn.XLOOKUP(A206,#REF!,#REF!,0,0,1)=0,"",_xlfn.XLOOKUP(A206,#REF!,#REF!,0,0,1))</f>
        <v>#REF!</v>
      </c>
      <c r="H206" t="e">
        <f>IF(_xlfn.XLOOKUP(A206,#REF!,#REF!,0,0,1)=0,"",_xlfn.XLOOKUP(A206,#REF!,#REF!,0,0,1))</f>
        <v>#REF!</v>
      </c>
      <c r="I206" t="e">
        <f>IF(_xlfn.XLOOKUP(A206,#REF!,#REF!,0,0,1)=0,"",_xlfn.XLOOKUP(A206,#REF!,#REF!,0,0,1))</f>
        <v>#REF!</v>
      </c>
      <c r="J206" t="e">
        <f>IF(_xlfn.XLOOKUP(A206,#REF!,#REF!,0,0,1)=0,"",_xlfn.XLOOKUP(A206,#REF!,#REF!,0,0,1))</f>
        <v>#REF!</v>
      </c>
    </row>
    <row r="207" spans="1:10" x14ac:dyDescent="0.3">
      <c r="A207" s="1" t="e">
        <f>#REF!</f>
        <v>#REF!</v>
      </c>
      <c r="B207" t="e">
        <f>IF(_xlfn.XLOOKUP(A207,#REF!,#REF!,0,0,1)=0,"",(_xlfn.XLOOKUP(A207,#REF!,#REF!,0,0,1)))</f>
        <v>#REF!</v>
      </c>
      <c r="C207" t="e">
        <f>IF(_xlfn.XLOOKUP(A207,#REF!,#REF!,0,0,1)=0,"",_xlfn.XLOOKUP(A207,#REF!,#REF!,0,0,1))</f>
        <v>#REF!</v>
      </c>
      <c r="D207" t="e">
        <f>IF(_xlfn.XLOOKUP(A207,#REF!,#REF!,0,0,1)=0,"",_xlfn.XLOOKUP(A207,#REF!,#REF!,0,0,1))</f>
        <v>#REF!</v>
      </c>
      <c r="E207" t="e">
        <f>IF(_xlfn.XLOOKUP(A207,#REF!,#REF!,0,0,1)=0,"",_xlfn.XLOOKUP(A207,#REF!,#REF!,0,0,1))</f>
        <v>#REF!</v>
      </c>
      <c r="F207" t="e">
        <f>IF(_xlfn.XLOOKUP(A207,#REF!,#REF!,0,0,1)=0,"",_xlfn.XLOOKUP(A207,#REF!,#REF!,0,0,1))</f>
        <v>#REF!</v>
      </c>
      <c r="G207" t="e">
        <f>IF(_xlfn.XLOOKUP(A207,#REF!,#REF!,0,0,1)=0,"",_xlfn.XLOOKUP(A207,#REF!,#REF!,0,0,1))</f>
        <v>#REF!</v>
      </c>
      <c r="H207" t="e">
        <f>IF(_xlfn.XLOOKUP(A207,#REF!,#REF!,0,0,1)=0,"",_xlfn.XLOOKUP(A207,#REF!,#REF!,0,0,1))</f>
        <v>#REF!</v>
      </c>
      <c r="I207" t="e">
        <f>IF(_xlfn.XLOOKUP(A207,#REF!,#REF!,0,0,1)=0,"",_xlfn.XLOOKUP(A207,#REF!,#REF!,0,0,1))</f>
        <v>#REF!</v>
      </c>
      <c r="J207" t="e">
        <f>IF(_xlfn.XLOOKUP(A207,#REF!,#REF!,0,0,1)=0,"",_xlfn.XLOOKUP(A207,#REF!,#REF!,0,0,1))</f>
        <v>#REF!</v>
      </c>
    </row>
    <row r="208" spans="1:10" x14ac:dyDescent="0.3">
      <c r="A208" s="1" t="e">
        <f>#REF!</f>
        <v>#REF!</v>
      </c>
      <c r="B208" t="e">
        <f>IF(_xlfn.XLOOKUP(A208,#REF!,#REF!,0,0,1)=0,"",(_xlfn.XLOOKUP(A208,#REF!,#REF!,0,0,1)))</f>
        <v>#REF!</v>
      </c>
      <c r="C208" t="e">
        <f>IF(_xlfn.XLOOKUP(A208,#REF!,#REF!,0,0,1)=0,"",_xlfn.XLOOKUP(A208,#REF!,#REF!,0,0,1))</f>
        <v>#REF!</v>
      </c>
      <c r="D208" t="e">
        <f>IF(_xlfn.XLOOKUP(A208,#REF!,#REF!,0,0,1)=0,"",_xlfn.XLOOKUP(A208,#REF!,#REF!,0,0,1))</f>
        <v>#REF!</v>
      </c>
      <c r="E208" t="e">
        <f>IF(_xlfn.XLOOKUP(A208,#REF!,#REF!,0,0,1)=0,"",_xlfn.XLOOKUP(A208,#REF!,#REF!,0,0,1))</f>
        <v>#REF!</v>
      </c>
      <c r="F208" t="e">
        <f>IF(_xlfn.XLOOKUP(A208,#REF!,#REF!,0,0,1)=0,"",_xlfn.XLOOKUP(A208,#REF!,#REF!,0,0,1))</f>
        <v>#REF!</v>
      </c>
      <c r="G208" t="e">
        <f>IF(_xlfn.XLOOKUP(A208,#REF!,#REF!,0,0,1)=0,"",_xlfn.XLOOKUP(A208,#REF!,#REF!,0,0,1))</f>
        <v>#REF!</v>
      </c>
      <c r="H208" t="e">
        <f>IF(_xlfn.XLOOKUP(A208,#REF!,#REF!,0,0,1)=0,"",_xlfn.XLOOKUP(A208,#REF!,#REF!,0,0,1))</f>
        <v>#REF!</v>
      </c>
      <c r="I208" t="e">
        <f>IF(_xlfn.XLOOKUP(A208,#REF!,#REF!,0,0,1)=0,"",_xlfn.XLOOKUP(A208,#REF!,#REF!,0,0,1))</f>
        <v>#REF!</v>
      </c>
      <c r="J208" t="e">
        <f>IF(_xlfn.XLOOKUP(A208,#REF!,#REF!,0,0,1)=0,"",_xlfn.XLOOKUP(A208,#REF!,#REF!,0,0,1))</f>
        <v>#REF!</v>
      </c>
    </row>
    <row r="209" spans="1:10" x14ac:dyDescent="0.3">
      <c r="A209" s="1" t="e">
        <f>#REF!</f>
        <v>#REF!</v>
      </c>
      <c r="B209" t="e">
        <f>IF(_xlfn.XLOOKUP(A209,#REF!,#REF!,0,0,1)=0,"",(_xlfn.XLOOKUP(A209,#REF!,#REF!,0,0,1)))</f>
        <v>#REF!</v>
      </c>
      <c r="C209" t="e">
        <f>IF(_xlfn.XLOOKUP(A209,#REF!,#REF!,0,0,1)=0,"",_xlfn.XLOOKUP(A209,#REF!,#REF!,0,0,1))</f>
        <v>#REF!</v>
      </c>
      <c r="D209" t="e">
        <f>IF(_xlfn.XLOOKUP(A209,#REF!,#REF!,0,0,1)=0,"",_xlfn.XLOOKUP(A209,#REF!,#REF!,0,0,1))</f>
        <v>#REF!</v>
      </c>
      <c r="E209" t="e">
        <f>IF(_xlfn.XLOOKUP(A209,#REF!,#REF!,0,0,1)=0,"",_xlfn.XLOOKUP(A209,#REF!,#REF!,0,0,1))</f>
        <v>#REF!</v>
      </c>
      <c r="F209" t="e">
        <f>IF(_xlfn.XLOOKUP(A209,#REF!,#REF!,0,0,1)=0,"",_xlfn.XLOOKUP(A209,#REF!,#REF!,0,0,1))</f>
        <v>#REF!</v>
      </c>
      <c r="G209" t="e">
        <f>IF(_xlfn.XLOOKUP(A209,#REF!,#REF!,0,0,1)=0,"",_xlfn.XLOOKUP(A209,#REF!,#REF!,0,0,1))</f>
        <v>#REF!</v>
      </c>
      <c r="H209" t="e">
        <f>IF(_xlfn.XLOOKUP(A209,#REF!,#REF!,0,0,1)=0,"",_xlfn.XLOOKUP(A209,#REF!,#REF!,0,0,1))</f>
        <v>#REF!</v>
      </c>
      <c r="I209" t="e">
        <f>IF(_xlfn.XLOOKUP(A209,#REF!,#REF!,0,0,1)=0,"",_xlfn.XLOOKUP(A209,#REF!,#REF!,0,0,1))</f>
        <v>#REF!</v>
      </c>
      <c r="J209" t="e">
        <f>IF(_xlfn.XLOOKUP(A209,#REF!,#REF!,0,0,1)=0,"",_xlfn.XLOOKUP(A209,#REF!,#REF!,0,0,1))</f>
        <v>#REF!</v>
      </c>
    </row>
    <row r="210" spans="1:10" x14ac:dyDescent="0.3">
      <c r="A210" s="1" t="e">
        <f>#REF!</f>
        <v>#REF!</v>
      </c>
      <c r="B210" t="e">
        <f>IF(_xlfn.XLOOKUP(A210,#REF!,#REF!,0,0,1)=0,"",(_xlfn.XLOOKUP(A210,#REF!,#REF!,0,0,1)))</f>
        <v>#REF!</v>
      </c>
      <c r="C210" t="e">
        <f>IF(_xlfn.XLOOKUP(A210,#REF!,#REF!,0,0,1)=0,"",_xlfn.XLOOKUP(A210,#REF!,#REF!,0,0,1))</f>
        <v>#REF!</v>
      </c>
      <c r="D210" t="e">
        <f>IF(_xlfn.XLOOKUP(A210,#REF!,#REF!,0,0,1)=0,"",_xlfn.XLOOKUP(A210,#REF!,#REF!,0,0,1))</f>
        <v>#REF!</v>
      </c>
      <c r="E210" t="e">
        <f>IF(_xlfn.XLOOKUP(A210,#REF!,#REF!,0,0,1)=0,"",_xlfn.XLOOKUP(A210,#REF!,#REF!,0,0,1))</f>
        <v>#REF!</v>
      </c>
      <c r="F210" t="e">
        <f>IF(_xlfn.XLOOKUP(A210,#REF!,#REF!,0,0,1)=0,"",_xlfn.XLOOKUP(A210,#REF!,#REF!,0,0,1))</f>
        <v>#REF!</v>
      </c>
      <c r="G210" t="e">
        <f>IF(_xlfn.XLOOKUP(A210,#REF!,#REF!,0,0,1)=0,"",_xlfn.XLOOKUP(A210,#REF!,#REF!,0,0,1))</f>
        <v>#REF!</v>
      </c>
      <c r="H210" t="e">
        <f>IF(_xlfn.XLOOKUP(A210,#REF!,#REF!,0,0,1)=0,"",_xlfn.XLOOKUP(A210,#REF!,#REF!,0,0,1))</f>
        <v>#REF!</v>
      </c>
      <c r="I210" t="e">
        <f>IF(_xlfn.XLOOKUP(A210,#REF!,#REF!,0,0,1)=0,"",_xlfn.XLOOKUP(A210,#REF!,#REF!,0,0,1))</f>
        <v>#REF!</v>
      </c>
      <c r="J210" t="e">
        <f>IF(_xlfn.XLOOKUP(A210,#REF!,#REF!,0,0,1)=0,"",_xlfn.XLOOKUP(A210,#REF!,#REF!,0,0,1))</f>
        <v>#REF!</v>
      </c>
    </row>
    <row r="211" spans="1:10" x14ac:dyDescent="0.3">
      <c r="A211" s="1" t="e">
        <f>#REF!</f>
        <v>#REF!</v>
      </c>
      <c r="B211" t="e">
        <f>IF(_xlfn.XLOOKUP(A211,#REF!,#REF!,0,0,1)=0,"",(_xlfn.XLOOKUP(A211,#REF!,#REF!,0,0,1)))</f>
        <v>#REF!</v>
      </c>
      <c r="C211" t="e">
        <f>IF(_xlfn.XLOOKUP(A211,#REF!,#REF!,0,0,1)=0,"",_xlfn.XLOOKUP(A211,#REF!,#REF!,0,0,1))</f>
        <v>#REF!</v>
      </c>
      <c r="D211" t="e">
        <f>IF(_xlfn.XLOOKUP(A211,#REF!,#REF!,0,0,1)=0,"",_xlfn.XLOOKUP(A211,#REF!,#REF!,0,0,1))</f>
        <v>#REF!</v>
      </c>
      <c r="E211" t="e">
        <f>IF(_xlfn.XLOOKUP(A211,#REF!,#REF!,0,0,1)=0,"",_xlfn.XLOOKUP(A211,#REF!,#REF!,0,0,1))</f>
        <v>#REF!</v>
      </c>
      <c r="F211" t="e">
        <f>IF(_xlfn.XLOOKUP(A211,#REF!,#REF!,0,0,1)=0,"",_xlfn.XLOOKUP(A211,#REF!,#REF!,0,0,1))</f>
        <v>#REF!</v>
      </c>
      <c r="G211" t="e">
        <f>IF(_xlfn.XLOOKUP(A211,#REF!,#REF!,0,0,1)=0,"",_xlfn.XLOOKUP(A211,#REF!,#REF!,0,0,1))</f>
        <v>#REF!</v>
      </c>
      <c r="H211" t="e">
        <f>IF(_xlfn.XLOOKUP(A211,#REF!,#REF!,0,0,1)=0,"",_xlfn.XLOOKUP(A211,#REF!,#REF!,0,0,1))</f>
        <v>#REF!</v>
      </c>
      <c r="I211" t="e">
        <f>IF(_xlfn.XLOOKUP(A211,#REF!,#REF!,0,0,1)=0,"",_xlfn.XLOOKUP(A211,#REF!,#REF!,0,0,1))</f>
        <v>#REF!</v>
      </c>
      <c r="J211" t="e">
        <f>IF(_xlfn.XLOOKUP(A211,#REF!,#REF!,0,0,1)=0,"",_xlfn.XLOOKUP(A211,#REF!,#REF!,0,0,1))</f>
        <v>#REF!</v>
      </c>
    </row>
    <row r="212" spans="1:10" x14ac:dyDescent="0.3">
      <c r="A212" s="1" t="e">
        <f>#REF!</f>
        <v>#REF!</v>
      </c>
      <c r="B212" t="e">
        <f>IF(_xlfn.XLOOKUP(A212,#REF!,#REF!,0,0,1)=0,"",(_xlfn.XLOOKUP(A212,#REF!,#REF!,0,0,1)))</f>
        <v>#REF!</v>
      </c>
      <c r="C212" t="e">
        <f>IF(_xlfn.XLOOKUP(A212,#REF!,#REF!,0,0,1)=0,"",_xlfn.XLOOKUP(A212,#REF!,#REF!,0,0,1))</f>
        <v>#REF!</v>
      </c>
      <c r="D212" t="e">
        <f>IF(_xlfn.XLOOKUP(A212,#REF!,#REF!,0,0,1)=0,"",_xlfn.XLOOKUP(A212,#REF!,#REF!,0,0,1))</f>
        <v>#REF!</v>
      </c>
      <c r="E212" t="e">
        <f>IF(_xlfn.XLOOKUP(A212,#REF!,#REF!,0,0,1)=0,"",_xlfn.XLOOKUP(A212,#REF!,#REF!,0,0,1))</f>
        <v>#REF!</v>
      </c>
      <c r="F212" t="e">
        <f>IF(_xlfn.XLOOKUP(A212,#REF!,#REF!,0,0,1)=0,"",_xlfn.XLOOKUP(A212,#REF!,#REF!,0,0,1))</f>
        <v>#REF!</v>
      </c>
      <c r="G212" t="e">
        <f>IF(_xlfn.XLOOKUP(A212,#REF!,#REF!,0,0,1)=0,"",_xlfn.XLOOKUP(A212,#REF!,#REF!,0,0,1))</f>
        <v>#REF!</v>
      </c>
      <c r="H212" t="e">
        <f>IF(_xlfn.XLOOKUP(A212,#REF!,#REF!,0,0,1)=0,"",_xlfn.XLOOKUP(A212,#REF!,#REF!,0,0,1))</f>
        <v>#REF!</v>
      </c>
      <c r="I212" t="e">
        <f>IF(_xlfn.XLOOKUP(A212,#REF!,#REF!,0,0,1)=0,"",_xlfn.XLOOKUP(A212,#REF!,#REF!,0,0,1))</f>
        <v>#REF!</v>
      </c>
      <c r="J212" t="e">
        <f>IF(_xlfn.XLOOKUP(A212,#REF!,#REF!,0,0,1)=0,"",_xlfn.XLOOKUP(A212,#REF!,#REF!,0,0,1))</f>
        <v>#REF!</v>
      </c>
    </row>
    <row r="213" spans="1:10" x14ac:dyDescent="0.3">
      <c r="A213" s="1" t="e">
        <f>#REF!</f>
        <v>#REF!</v>
      </c>
      <c r="B213" t="e">
        <f>IF(_xlfn.XLOOKUP(A213,#REF!,#REF!,0,0,1)=0,"",(_xlfn.XLOOKUP(A213,#REF!,#REF!,0,0,1)))</f>
        <v>#REF!</v>
      </c>
      <c r="C213" t="e">
        <f>IF(_xlfn.XLOOKUP(A213,#REF!,#REF!,0,0,1)=0,"",_xlfn.XLOOKUP(A213,#REF!,#REF!,0,0,1))</f>
        <v>#REF!</v>
      </c>
      <c r="D213" t="e">
        <f>IF(_xlfn.XLOOKUP(A213,#REF!,#REF!,0,0,1)=0,"",_xlfn.XLOOKUP(A213,#REF!,#REF!,0,0,1))</f>
        <v>#REF!</v>
      </c>
      <c r="E213" t="e">
        <f>IF(_xlfn.XLOOKUP(A213,#REF!,#REF!,0,0,1)=0,"",_xlfn.XLOOKUP(A213,#REF!,#REF!,0,0,1))</f>
        <v>#REF!</v>
      </c>
      <c r="F213" t="e">
        <f>IF(_xlfn.XLOOKUP(A213,#REF!,#REF!,0,0,1)=0,"",_xlfn.XLOOKUP(A213,#REF!,#REF!,0,0,1))</f>
        <v>#REF!</v>
      </c>
      <c r="G213" t="e">
        <f>IF(_xlfn.XLOOKUP(A213,#REF!,#REF!,0,0,1)=0,"",_xlfn.XLOOKUP(A213,#REF!,#REF!,0,0,1))</f>
        <v>#REF!</v>
      </c>
      <c r="H213" t="e">
        <f>IF(_xlfn.XLOOKUP(A213,#REF!,#REF!,0,0,1)=0,"",_xlfn.XLOOKUP(A213,#REF!,#REF!,0,0,1))</f>
        <v>#REF!</v>
      </c>
      <c r="I213" t="e">
        <f>IF(_xlfn.XLOOKUP(A213,#REF!,#REF!,0,0,1)=0,"",_xlfn.XLOOKUP(A213,#REF!,#REF!,0,0,1))</f>
        <v>#REF!</v>
      </c>
      <c r="J213" t="e">
        <f>IF(_xlfn.XLOOKUP(A213,#REF!,#REF!,0,0,1)=0,"",_xlfn.XLOOKUP(A213,#REF!,#REF!,0,0,1))</f>
        <v>#REF!</v>
      </c>
    </row>
    <row r="214" spans="1:10" x14ac:dyDescent="0.3">
      <c r="A214" s="1" t="e">
        <f>#REF!</f>
        <v>#REF!</v>
      </c>
      <c r="B214" t="e">
        <f>IF(_xlfn.XLOOKUP(A214,#REF!,#REF!,0,0,1)=0,"",(_xlfn.XLOOKUP(A214,#REF!,#REF!,0,0,1)))</f>
        <v>#REF!</v>
      </c>
      <c r="C214" t="e">
        <f>IF(_xlfn.XLOOKUP(A214,#REF!,#REF!,0,0,1)=0,"",_xlfn.XLOOKUP(A214,#REF!,#REF!,0,0,1))</f>
        <v>#REF!</v>
      </c>
      <c r="D214" t="e">
        <f>IF(_xlfn.XLOOKUP(A214,#REF!,#REF!,0,0,1)=0,"",_xlfn.XLOOKUP(A214,#REF!,#REF!,0,0,1))</f>
        <v>#REF!</v>
      </c>
      <c r="E214" t="e">
        <f>IF(_xlfn.XLOOKUP(A214,#REF!,#REF!,0,0,1)=0,"",_xlfn.XLOOKUP(A214,#REF!,#REF!,0,0,1))</f>
        <v>#REF!</v>
      </c>
      <c r="F214" t="e">
        <f>IF(_xlfn.XLOOKUP(A214,#REF!,#REF!,0,0,1)=0,"",_xlfn.XLOOKUP(A214,#REF!,#REF!,0,0,1))</f>
        <v>#REF!</v>
      </c>
      <c r="G214" t="e">
        <f>IF(_xlfn.XLOOKUP(A214,#REF!,#REF!,0,0,1)=0,"",_xlfn.XLOOKUP(A214,#REF!,#REF!,0,0,1))</f>
        <v>#REF!</v>
      </c>
      <c r="H214" t="e">
        <f>IF(_xlfn.XLOOKUP(A214,#REF!,#REF!,0,0,1)=0,"",_xlfn.XLOOKUP(A214,#REF!,#REF!,0,0,1))</f>
        <v>#REF!</v>
      </c>
      <c r="I214" t="e">
        <f>IF(_xlfn.XLOOKUP(A214,#REF!,#REF!,0,0,1)=0,"",_xlfn.XLOOKUP(A214,#REF!,#REF!,0,0,1))</f>
        <v>#REF!</v>
      </c>
      <c r="J214" t="e">
        <f>IF(_xlfn.XLOOKUP(A214,#REF!,#REF!,0,0,1)=0,"",_xlfn.XLOOKUP(A214,#REF!,#REF!,0,0,1))</f>
        <v>#REF!</v>
      </c>
    </row>
    <row r="215" spans="1:10" x14ac:dyDescent="0.3">
      <c r="A215" s="1" t="e">
        <f>#REF!</f>
        <v>#REF!</v>
      </c>
      <c r="B215" t="e">
        <f>IF(_xlfn.XLOOKUP(A215,#REF!,#REF!,0,0,1)=0,"",(_xlfn.XLOOKUP(A215,#REF!,#REF!,0,0,1)))</f>
        <v>#REF!</v>
      </c>
      <c r="C215" t="e">
        <f>IF(_xlfn.XLOOKUP(A215,#REF!,#REF!,0,0,1)=0,"",_xlfn.XLOOKUP(A215,#REF!,#REF!,0,0,1))</f>
        <v>#REF!</v>
      </c>
      <c r="D215" t="e">
        <f>IF(_xlfn.XLOOKUP(A215,#REF!,#REF!,0,0,1)=0,"",_xlfn.XLOOKUP(A215,#REF!,#REF!,0,0,1))</f>
        <v>#REF!</v>
      </c>
      <c r="E215" t="e">
        <f>IF(_xlfn.XLOOKUP(A215,#REF!,#REF!,0,0,1)=0,"",_xlfn.XLOOKUP(A215,#REF!,#REF!,0,0,1))</f>
        <v>#REF!</v>
      </c>
      <c r="F215" t="e">
        <f>IF(_xlfn.XLOOKUP(A215,#REF!,#REF!,0,0,1)=0,"",_xlfn.XLOOKUP(A215,#REF!,#REF!,0,0,1))</f>
        <v>#REF!</v>
      </c>
      <c r="G215" t="e">
        <f>IF(_xlfn.XLOOKUP(A215,#REF!,#REF!,0,0,1)=0,"",_xlfn.XLOOKUP(A215,#REF!,#REF!,0,0,1))</f>
        <v>#REF!</v>
      </c>
      <c r="H215" t="e">
        <f>IF(_xlfn.XLOOKUP(A215,#REF!,#REF!,0,0,1)=0,"",_xlfn.XLOOKUP(A215,#REF!,#REF!,0,0,1))</f>
        <v>#REF!</v>
      </c>
      <c r="I215" t="e">
        <f>IF(_xlfn.XLOOKUP(A215,#REF!,#REF!,0,0,1)=0,"",_xlfn.XLOOKUP(A215,#REF!,#REF!,0,0,1))</f>
        <v>#REF!</v>
      </c>
      <c r="J215" t="e">
        <f>IF(_xlfn.XLOOKUP(A215,#REF!,#REF!,0,0,1)=0,"",_xlfn.XLOOKUP(A215,#REF!,#REF!,0,0,1))</f>
        <v>#REF!</v>
      </c>
    </row>
    <row r="216" spans="1:10" x14ac:dyDescent="0.3">
      <c r="A216" s="1" t="e">
        <f>#REF!</f>
        <v>#REF!</v>
      </c>
      <c r="B216" t="e">
        <f>IF(_xlfn.XLOOKUP(A216,#REF!,#REF!,0,0,1)=0,"",(_xlfn.XLOOKUP(A216,#REF!,#REF!,0,0,1)))</f>
        <v>#REF!</v>
      </c>
      <c r="C216" t="e">
        <f>IF(_xlfn.XLOOKUP(A216,#REF!,#REF!,0,0,1)=0,"",_xlfn.XLOOKUP(A216,#REF!,#REF!,0,0,1))</f>
        <v>#REF!</v>
      </c>
      <c r="D216" t="e">
        <f>IF(_xlfn.XLOOKUP(A216,#REF!,#REF!,0,0,1)=0,"",_xlfn.XLOOKUP(A216,#REF!,#REF!,0,0,1))</f>
        <v>#REF!</v>
      </c>
      <c r="E216" t="e">
        <f>IF(_xlfn.XLOOKUP(A216,#REF!,#REF!,0,0,1)=0,"",_xlfn.XLOOKUP(A216,#REF!,#REF!,0,0,1))</f>
        <v>#REF!</v>
      </c>
      <c r="F216" t="e">
        <f>IF(_xlfn.XLOOKUP(A216,#REF!,#REF!,0,0,1)=0,"",_xlfn.XLOOKUP(A216,#REF!,#REF!,0,0,1))</f>
        <v>#REF!</v>
      </c>
      <c r="G216" t="e">
        <f>IF(_xlfn.XLOOKUP(A216,#REF!,#REF!,0,0,1)=0,"",_xlfn.XLOOKUP(A216,#REF!,#REF!,0,0,1))</f>
        <v>#REF!</v>
      </c>
      <c r="H216" t="e">
        <f>IF(_xlfn.XLOOKUP(A216,#REF!,#REF!,0,0,1)=0,"",_xlfn.XLOOKUP(A216,#REF!,#REF!,0,0,1))</f>
        <v>#REF!</v>
      </c>
      <c r="I216" t="e">
        <f>IF(_xlfn.XLOOKUP(A216,#REF!,#REF!,0,0,1)=0,"",_xlfn.XLOOKUP(A216,#REF!,#REF!,0,0,1))</f>
        <v>#REF!</v>
      </c>
      <c r="J216" t="e">
        <f>IF(_xlfn.XLOOKUP(A216,#REF!,#REF!,0,0,1)=0,"",_xlfn.XLOOKUP(A216,#REF!,#REF!,0,0,1))</f>
        <v>#REF!</v>
      </c>
    </row>
    <row r="217" spans="1:10" x14ac:dyDescent="0.3">
      <c r="A217" s="1" t="e">
        <f>#REF!</f>
        <v>#REF!</v>
      </c>
      <c r="B217" t="e">
        <f>IF(_xlfn.XLOOKUP(A217,#REF!,#REF!,0,0,1)=0,"",(_xlfn.XLOOKUP(A217,#REF!,#REF!,0,0,1)))</f>
        <v>#REF!</v>
      </c>
      <c r="C217" t="e">
        <f>IF(_xlfn.XLOOKUP(A217,#REF!,#REF!,0,0,1)=0,"",_xlfn.XLOOKUP(A217,#REF!,#REF!,0,0,1))</f>
        <v>#REF!</v>
      </c>
      <c r="D217" t="e">
        <f>IF(_xlfn.XLOOKUP(A217,#REF!,#REF!,0,0,1)=0,"",_xlfn.XLOOKUP(A217,#REF!,#REF!,0,0,1))</f>
        <v>#REF!</v>
      </c>
      <c r="E217" t="e">
        <f>IF(_xlfn.XLOOKUP(A217,#REF!,#REF!,0,0,1)=0,"",_xlfn.XLOOKUP(A217,#REF!,#REF!,0,0,1))</f>
        <v>#REF!</v>
      </c>
      <c r="F217" t="e">
        <f>IF(_xlfn.XLOOKUP(A217,#REF!,#REF!,0,0,1)=0,"",_xlfn.XLOOKUP(A217,#REF!,#REF!,0,0,1))</f>
        <v>#REF!</v>
      </c>
      <c r="G217" t="e">
        <f>IF(_xlfn.XLOOKUP(A217,#REF!,#REF!,0,0,1)=0,"",_xlfn.XLOOKUP(A217,#REF!,#REF!,0,0,1))</f>
        <v>#REF!</v>
      </c>
      <c r="H217" t="e">
        <f>IF(_xlfn.XLOOKUP(A217,#REF!,#REF!,0,0,1)=0,"",_xlfn.XLOOKUP(A217,#REF!,#REF!,0,0,1))</f>
        <v>#REF!</v>
      </c>
      <c r="I217" t="e">
        <f>IF(_xlfn.XLOOKUP(A217,#REF!,#REF!,0,0,1)=0,"",_xlfn.XLOOKUP(A217,#REF!,#REF!,0,0,1))</f>
        <v>#REF!</v>
      </c>
      <c r="J217" t="e">
        <f>IF(_xlfn.XLOOKUP(A217,#REF!,#REF!,0,0,1)=0,"",_xlfn.XLOOKUP(A217,#REF!,#REF!,0,0,1))</f>
        <v>#REF!</v>
      </c>
    </row>
    <row r="218" spans="1:10" x14ac:dyDescent="0.3">
      <c r="A218" s="1" t="e">
        <f>#REF!</f>
        <v>#REF!</v>
      </c>
      <c r="B218" t="e">
        <f>IF(_xlfn.XLOOKUP(A218,#REF!,#REF!,0,0,1)=0,"",(_xlfn.XLOOKUP(A218,#REF!,#REF!,0,0,1)))</f>
        <v>#REF!</v>
      </c>
      <c r="C218" t="e">
        <f>IF(_xlfn.XLOOKUP(A218,#REF!,#REF!,0,0,1)=0,"",_xlfn.XLOOKUP(A218,#REF!,#REF!,0,0,1))</f>
        <v>#REF!</v>
      </c>
      <c r="D218" t="e">
        <f>IF(_xlfn.XLOOKUP(A218,#REF!,#REF!,0,0,1)=0,"",_xlfn.XLOOKUP(A218,#REF!,#REF!,0,0,1))</f>
        <v>#REF!</v>
      </c>
      <c r="E218" t="e">
        <f>IF(_xlfn.XLOOKUP(A218,#REF!,#REF!,0,0,1)=0,"",_xlfn.XLOOKUP(A218,#REF!,#REF!,0,0,1))</f>
        <v>#REF!</v>
      </c>
      <c r="F218" t="e">
        <f>IF(_xlfn.XLOOKUP(A218,#REF!,#REF!,0,0,1)=0,"",_xlfn.XLOOKUP(A218,#REF!,#REF!,0,0,1))</f>
        <v>#REF!</v>
      </c>
      <c r="G218" t="e">
        <f>IF(_xlfn.XLOOKUP(A218,#REF!,#REF!,0,0,1)=0,"",_xlfn.XLOOKUP(A218,#REF!,#REF!,0,0,1))</f>
        <v>#REF!</v>
      </c>
      <c r="H218" t="e">
        <f>IF(_xlfn.XLOOKUP(A218,#REF!,#REF!,0,0,1)=0,"",_xlfn.XLOOKUP(A218,#REF!,#REF!,0,0,1))</f>
        <v>#REF!</v>
      </c>
      <c r="I218" t="e">
        <f>IF(_xlfn.XLOOKUP(A218,#REF!,#REF!,0,0,1)=0,"",_xlfn.XLOOKUP(A218,#REF!,#REF!,0,0,1))</f>
        <v>#REF!</v>
      </c>
      <c r="J218" t="e">
        <f>IF(_xlfn.XLOOKUP(A218,#REF!,#REF!,0,0,1)=0,"",_xlfn.XLOOKUP(A218,#REF!,#REF!,0,0,1))</f>
        <v>#REF!</v>
      </c>
    </row>
    <row r="219" spans="1:10" x14ac:dyDescent="0.3">
      <c r="A219" s="1" t="e">
        <f>#REF!</f>
        <v>#REF!</v>
      </c>
      <c r="B219" t="e">
        <f>IF(_xlfn.XLOOKUP(A219,#REF!,#REF!,0,0,1)=0,"",(_xlfn.XLOOKUP(A219,#REF!,#REF!,0,0,1)))</f>
        <v>#REF!</v>
      </c>
      <c r="C219" t="e">
        <f>IF(_xlfn.XLOOKUP(A219,#REF!,#REF!,0,0,1)=0,"",_xlfn.XLOOKUP(A219,#REF!,#REF!,0,0,1))</f>
        <v>#REF!</v>
      </c>
      <c r="D219" t="e">
        <f>IF(_xlfn.XLOOKUP(A219,#REF!,#REF!,0,0,1)=0,"",_xlfn.XLOOKUP(A219,#REF!,#REF!,0,0,1))</f>
        <v>#REF!</v>
      </c>
      <c r="E219" t="e">
        <f>IF(_xlfn.XLOOKUP(A219,#REF!,#REF!,0,0,1)=0,"",_xlfn.XLOOKUP(A219,#REF!,#REF!,0,0,1))</f>
        <v>#REF!</v>
      </c>
      <c r="F219" t="e">
        <f>IF(_xlfn.XLOOKUP(A219,#REF!,#REF!,0,0,1)=0,"",_xlfn.XLOOKUP(A219,#REF!,#REF!,0,0,1))</f>
        <v>#REF!</v>
      </c>
      <c r="G219" t="e">
        <f>IF(_xlfn.XLOOKUP(A219,#REF!,#REF!,0,0,1)=0,"",_xlfn.XLOOKUP(A219,#REF!,#REF!,0,0,1))</f>
        <v>#REF!</v>
      </c>
      <c r="H219" t="e">
        <f>IF(_xlfn.XLOOKUP(A219,#REF!,#REF!,0,0,1)=0,"",_xlfn.XLOOKUP(A219,#REF!,#REF!,0,0,1))</f>
        <v>#REF!</v>
      </c>
      <c r="I219" t="e">
        <f>IF(_xlfn.XLOOKUP(A219,#REF!,#REF!,0,0,1)=0,"",_xlfn.XLOOKUP(A219,#REF!,#REF!,0,0,1))</f>
        <v>#REF!</v>
      </c>
      <c r="J219" t="e">
        <f>IF(_xlfn.XLOOKUP(A219,#REF!,#REF!,0,0,1)=0,"",_xlfn.XLOOKUP(A219,#REF!,#REF!,0,0,1))</f>
        <v>#REF!</v>
      </c>
    </row>
    <row r="220" spans="1:10" x14ac:dyDescent="0.3">
      <c r="A220" s="1" t="e">
        <f>#REF!</f>
        <v>#REF!</v>
      </c>
      <c r="B220" t="e">
        <f>IF(_xlfn.XLOOKUP(A220,#REF!,#REF!,0,0,1)=0,"",(_xlfn.XLOOKUP(A220,#REF!,#REF!,0,0,1)))</f>
        <v>#REF!</v>
      </c>
      <c r="C220" t="e">
        <f>IF(_xlfn.XLOOKUP(A220,#REF!,#REF!,0,0,1)=0,"",_xlfn.XLOOKUP(A220,#REF!,#REF!,0,0,1))</f>
        <v>#REF!</v>
      </c>
      <c r="D220" t="e">
        <f>IF(_xlfn.XLOOKUP(A220,#REF!,#REF!,0,0,1)=0,"",_xlfn.XLOOKUP(A220,#REF!,#REF!,0,0,1))</f>
        <v>#REF!</v>
      </c>
      <c r="E220" t="e">
        <f>IF(_xlfn.XLOOKUP(A220,#REF!,#REF!,0,0,1)=0,"",_xlfn.XLOOKUP(A220,#REF!,#REF!,0,0,1))</f>
        <v>#REF!</v>
      </c>
      <c r="F220" t="e">
        <f>IF(_xlfn.XLOOKUP(A220,#REF!,#REF!,0,0,1)=0,"",_xlfn.XLOOKUP(A220,#REF!,#REF!,0,0,1))</f>
        <v>#REF!</v>
      </c>
      <c r="G220" t="e">
        <f>IF(_xlfn.XLOOKUP(A220,#REF!,#REF!,0,0,1)=0,"",_xlfn.XLOOKUP(A220,#REF!,#REF!,0,0,1))</f>
        <v>#REF!</v>
      </c>
      <c r="H220" t="e">
        <f>IF(_xlfn.XLOOKUP(A220,#REF!,#REF!,0,0,1)=0,"",_xlfn.XLOOKUP(A220,#REF!,#REF!,0,0,1))</f>
        <v>#REF!</v>
      </c>
      <c r="I220" t="e">
        <f>IF(_xlfn.XLOOKUP(A220,#REF!,#REF!,0,0,1)=0,"",_xlfn.XLOOKUP(A220,#REF!,#REF!,0,0,1))</f>
        <v>#REF!</v>
      </c>
      <c r="J220" t="e">
        <f>IF(_xlfn.XLOOKUP(A220,#REF!,#REF!,0,0,1)=0,"",_xlfn.XLOOKUP(A220,#REF!,#REF!,0,0,1))</f>
        <v>#REF!</v>
      </c>
    </row>
    <row r="221" spans="1:10" x14ac:dyDescent="0.3">
      <c r="A221" s="1" t="e">
        <f>#REF!</f>
        <v>#REF!</v>
      </c>
      <c r="B221" t="e">
        <f>IF(_xlfn.XLOOKUP(A221,#REF!,#REF!,0,0,1)=0,"",(_xlfn.XLOOKUP(A221,#REF!,#REF!,0,0,1)))</f>
        <v>#REF!</v>
      </c>
      <c r="C221" t="e">
        <f>IF(_xlfn.XLOOKUP(A221,#REF!,#REF!,0,0,1)=0,"",_xlfn.XLOOKUP(A221,#REF!,#REF!,0,0,1))</f>
        <v>#REF!</v>
      </c>
      <c r="D221" t="e">
        <f>IF(_xlfn.XLOOKUP(A221,#REF!,#REF!,0,0,1)=0,"",_xlfn.XLOOKUP(A221,#REF!,#REF!,0,0,1))</f>
        <v>#REF!</v>
      </c>
      <c r="E221" t="e">
        <f>IF(_xlfn.XLOOKUP(A221,#REF!,#REF!,0,0,1)=0,"",_xlfn.XLOOKUP(A221,#REF!,#REF!,0,0,1))</f>
        <v>#REF!</v>
      </c>
      <c r="F221" t="e">
        <f>IF(_xlfn.XLOOKUP(A221,#REF!,#REF!,0,0,1)=0,"",_xlfn.XLOOKUP(A221,#REF!,#REF!,0,0,1))</f>
        <v>#REF!</v>
      </c>
      <c r="G221" t="e">
        <f>IF(_xlfn.XLOOKUP(A221,#REF!,#REF!,0,0,1)=0,"",_xlfn.XLOOKUP(A221,#REF!,#REF!,0,0,1))</f>
        <v>#REF!</v>
      </c>
      <c r="H221" t="e">
        <f>IF(_xlfn.XLOOKUP(A221,#REF!,#REF!,0,0,1)=0,"",_xlfn.XLOOKUP(A221,#REF!,#REF!,0,0,1))</f>
        <v>#REF!</v>
      </c>
      <c r="I221" t="e">
        <f>IF(_xlfn.XLOOKUP(A221,#REF!,#REF!,0,0,1)=0,"",_xlfn.XLOOKUP(A221,#REF!,#REF!,0,0,1))</f>
        <v>#REF!</v>
      </c>
      <c r="J221" t="e">
        <f>IF(_xlfn.XLOOKUP(A221,#REF!,#REF!,0,0,1)=0,"",_xlfn.XLOOKUP(A221,#REF!,#REF!,0,0,1))</f>
        <v>#REF!</v>
      </c>
    </row>
    <row r="222" spans="1:10" x14ac:dyDescent="0.3">
      <c r="A222" s="1" t="e">
        <f>#REF!</f>
        <v>#REF!</v>
      </c>
      <c r="B222" t="e">
        <f>IF(_xlfn.XLOOKUP(A222,#REF!,#REF!,0,0,1)=0,"",(_xlfn.XLOOKUP(A222,#REF!,#REF!,0,0,1)))</f>
        <v>#REF!</v>
      </c>
      <c r="C222" t="e">
        <f>IF(_xlfn.XLOOKUP(A222,#REF!,#REF!,0,0,1)=0,"",_xlfn.XLOOKUP(A222,#REF!,#REF!,0,0,1))</f>
        <v>#REF!</v>
      </c>
      <c r="D222" t="e">
        <f>IF(_xlfn.XLOOKUP(A222,#REF!,#REF!,0,0,1)=0,"",_xlfn.XLOOKUP(A222,#REF!,#REF!,0,0,1))</f>
        <v>#REF!</v>
      </c>
      <c r="E222" t="e">
        <f>IF(_xlfn.XLOOKUP(A222,#REF!,#REF!,0,0,1)=0,"",_xlfn.XLOOKUP(A222,#REF!,#REF!,0,0,1))</f>
        <v>#REF!</v>
      </c>
      <c r="F222" t="e">
        <f>IF(_xlfn.XLOOKUP(A222,#REF!,#REF!,0,0,1)=0,"",_xlfn.XLOOKUP(A222,#REF!,#REF!,0,0,1))</f>
        <v>#REF!</v>
      </c>
      <c r="G222" t="e">
        <f>IF(_xlfn.XLOOKUP(A222,#REF!,#REF!,0,0,1)=0,"",_xlfn.XLOOKUP(A222,#REF!,#REF!,0,0,1))</f>
        <v>#REF!</v>
      </c>
      <c r="H222" t="e">
        <f>IF(_xlfn.XLOOKUP(A222,#REF!,#REF!,0,0,1)=0,"",_xlfn.XLOOKUP(A222,#REF!,#REF!,0,0,1))</f>
        <v>#REF!</v>
      </c>
      <c r="I222" t="e">
        <f>IF(_xlfn.XLOOKUP(A222,#REF!,#REF!,0,0,1)=0,"",_xlfn.XLOOKUP(A222,#REF!,#REF!,0,0,1))</f>
        <v>#REF!</v>
      </c>
      <c r="J222" t="e">
        <f>IF(_xlfn.XLOOKUP(A222,#REF!,#REF!,0,0,1)=0,"",_xlfn.XLOOKUP(A222,#REF!,#REF!,0,0,1))</f>
        <v>#REF!</v>
      </c>
    </row>
    <row r="223" spans="1:10" x14ac:dyDescent="0.3">
      <c r="A223" s="1" t="e">
        <f>#REF!</f>
        <v>#REF!</v>
      </c>
      <c r="B223" t="e">
        <f>IF(_xlfn.XLOOKUP(A223,#REF!,#REF!,0,0,1)=0,"",(_xlfn.XLOOKUP(A223,#REF!,#REF!,0,0,1)))</f>
        <v>#REF!</v>
      </c>
      <c r="C223" t="e">
        <f>IF(_xlfn.XLOOKUP(A223,#REF!,#REF!,0,0,1)=0,"",_xlfn.XLOOKUP(A223,#REF!,#REF!,0,0,1))</f>
        <v>#REF!</v>
      </c>
      <c r="D223" t="e">
        <f>IF(_xlfn.XLOOKUP(A223,#REF!,#REF!,0,0,1)=0,"",_xlfn.XLOOKUP(A223,#REF!,#REF!,0,0,1))</f>
        <v>#REF!</v>
      </c>
      <c r="E223" t="e">
        <f>IF(_xlfn.XLOOKUP(A223,#REF!,#REF!,0,0,1)=0,"",_xlfn.XLOOKUP(A223,#REF!,#REF!,0,0,1))</f>
        <v>#REF!</v>
      </c>
      <c r="F223" t="e">
        <f>IF(_xlfn.XLOOKUP(A223,#REF!,#REF!,0,0,1)=0,"",_xlfn.XLOOKUP(A223,#REF!,#REF!,0,0,1))</f>
        <v>#REF!</v>
      </c>
      <c r="G223" t="e">
        <f>IF(_xlfn.XLOOKUP(A223,#REF!,#REF!,0,0,1)=0,"",_xlfn.XLOOKUP(A223,#REF!,#REF!,0,0,1))</f>
        <v>#REF!</v>
      </c>
      <c r="H223" t="e">
        <f>IF(_xlfn.XLOOKUP(A223,#REF!,#REF!,0,0,1)=0,"",_xlfn.XLOOKUP(A223,#REF!,#REF!,0,0,1))</f>
        <v>#REF!</v>
      </c>
      <c r="I223" t="e">
        <f>IF(_xlfn.XLOOKUP(A223,#REF!,#REF!,0,0,1)=0,"",_xlfn.XLOOKUP(A223,#REF!,#REF!,0,0,1))</f>
        <v>#REF!</v>
      </c>
      <c r="J223" t="e">
        <f>IF(_xlfn.XLOOKUP(A223,#REF!,#REF!,0,0,1)=0,"",_xlfn.XLOOKUP(A223,#REF!,#REF!,0,0,1))</f>
        <v>#REF!</v>
      </c>
    </row>
    <row r="224" spans="1:10" x14ac:dyDescent="0.3">
      <c r="A224" s="1" t="e">
        <f>#REF!</f>
        <v>#REF!</v>
      </c>
      <c r="B224" t="e">
        <f>IF(_xlfn.XLOOKUP(A224,#REF!,#REF!,0,0,1)=0,"",(_xlfn.XLOOKUP(A224,#REF!,#REF!,0,0,1)))</f>
        <v>#REF!</v>
      </c>
      <c r="C224" t="e">
        <f>IF(_xlfn.XLOOKUP(A224,#REF!,#REF!,0,0,1)=0,"",_xlfn.XLOOKUP(A224,#REF!,#REF!,0,0,1))</f>
        <v>#REF!</v>
      </c>
      <c r="D224" t="e">
        <f>IF(_xlfn.XLOOKUP(A224,#REF!,#REF!,0,0,1)=0,"",_xlfn.XLOOKUP(A224,#REF!,#REF!,0,0,1))</f>
        <v>#REF!</v>
      </c>
      <c r="E224" t="e">
        <f>IF(_xlfn.XLOOKUP(A224,#REF!,#REF!,0,0,1)=0,"",_xlfn.XLOOKUP(A224,#REF!,#REF!,0,0,1))</f>
        <v>#REF!</v>
      </c>
      <c r="F224" t="e">
        <f>IF(_xlfn.XLOOKUP(A224,#REF!,#REF!,0,0,1)=0,"",_xlfn.XLOOKUP(A224,#REF!,#REF!,0,0,1))</f>
        <v>#REF!</v>
      </c>
      <c r="G224" t="e">
        <f>IF(_xlfn.XLOOKUP(A224,#REF!,#REF!,0,0,1)=0,"",_xlfn.XLOOKUP(A224,#REF!,#REF!,0,0,1))</f>
        <v>#REF!</v>
      </c>
      <c r="H224" t="e">
        <f>IF(_xlfn.XLOOKUP(A224,#REF!,#REF!,0,0,1)=0,"",_xlfn.XLOOKUP(A224,#REF!,#REF!,0,0,1))</f>
        <v>#REF!</v>
      </c>
      <c r="I224" t="e">
        <f>IF(_xlfn.XLOOKUP(A224,#REF!,#REF!,0,0,1)=0,"",_xlfn.XLOOKUP(A224,#REF!,#REF!,0,0,1))</f>
        <v>#REF!</v>
      </c>
      <c r="J224" t="e">
        <f>IF(_xlfn.XLOOKUP(A224,#REF!,#REF!,0,0,1)=0,"",_xlfn.XLOOKUP(A224,#REF!,#REF!,0,0,1))</f>
        <v>#REF!</v>
      </c>
    </row>
    <row r="225" spans="1:10" x14ac:dyDescent="0.3">
      <c r="A225" s="1" t="e">
        <f>#REF!</f>
        <v>#REF!</v>
      </c>
      <c r="B225" t="e">
        <f>IF(_xlfn.XLOOKUP(A225,#REF!,#REF!,0,0,1)=0,"",(_xlfn.XLOOKUP(A225,#REF!,#REF!,0,0,1)))</f>
        <v>#REF!</v>
      </c>
      <c r="C225" t="e">
        <f>IF(_xlfn.XLOOKUP(A225,#REF!,#REF!,0,0,1)=0,"",_xlfn.XLOOKUP(A225,#REF!,#REF!,0,0,1))</f>
        <v>#REF!</v>
      </c>
      <c r="D225" t="e">
        <f>IF(_xlfn.XLOOKUP(A225,#REF!,#REF!,0,0,1)=0,"",_xlfn.XLOOKUP(A225,#REF!,#REF!,0,0,1))</f>
        <v>#REF!</v>
      </c>
      <c r="E225" t="e">
        <f>IF(_xlfn.XLOOKUP(A225,#REF!,#REF!,0,0,1)=0,"",_xlfn.XLOOKUP(A225,#REF!,#REF!,0,0,1))</f>
        <v>#REF!</v>
      </c>
      <c r="F225" t="e">
        <f>IF(_xlfn.XLOOKUP(A225,#REF!,#REF!,0,0,1)=0,"",_xlfn.XLOOKUP(A225,#REF!,#REF!,0,0,1))</f>
        <v>#REF!</v>
      </c>
      <c r="G225" t="e">
        <f>IF(_xlfn.XLOOKUP(A225,#REF!,#REF!,0,0,1)=0,"",_xlfn.XLOOKUP(A225,#REF!,#REF!,0,0,1))</f>
        <v>#REF!</v>
      </c>
      <c r="H225" t="e">
        <f>IF(_xlfn.XLOOKUP(A225,#REF!,#REF!,0,0,1)=0,"",_xlfn.XLOOKUP(A225,#REF!,#REF!,0,0,1))</f>
        <v>#REF!</v>
      </c>
      <c r="I225" t="e">
        <f>IF(_xlfn.XLOOKUP(A225,#REF!,#REF!,0,0,1)=0,"",_xlfn.XLOOKUP(A225,#REF!,#REF!,0,0,1))</f>
        <v>#REF!</v>
      </c>
      <c r="J225" t="e">
        <f>IF(_xlfn.XLOOKUP(A225,#REF!,#REF!,0,0,1)=0,"",_xlfn.XLOOKUP(A225,#REF!,#REF!,0,0,1))</f>
        <v>#REF!</v>
      </c>
    </row>
    <row r="226" spans="1:10" x14ac:dyDescent="0.3">
      <c r="A226" s="1" t="e">
        <f>#REF!</f>
        <v>#REF!</v>
      </c>
      <c r="B226" t="e">
        <f>IF(_xlfn.XLOOKUP(A226,#REF!,#REF!,0,0,1)=0,"",(_xlfn.XLOOKUP(A226,#REF!,#REF!,0,0,1)))</f>
        <v>#REF!</v>
      </c>
      <c r="C226" t="e">
        <f>IF(_xlfn.XLOOKUP(A226,#REF!,#REF!,0,0,1)=0,"",_xlfn.XLOOKUP(A226,#REF!,#REF!,0,0,1))</f>
        <v>#REF!</v>
      </c>
      <c r="D226" t="e">
        <f>IF(_xlfn.XLOOKUP(A226,#REF!,#REF!,0,0,1)=0,"",_xlfn.XLOOKUP(A226,#REF!,#REF!,0,0,1))</f>
        <v>#REF!</v>
      </c>
      <c r="E226" t="e">
        <f>IF(_xlfn.XLOOKUP(A226,#REF!,#REF!,0,0,1)=0,"",_xlfn.XLOOKUP(A226,#REF!,#REF!,0,0,1))</f>
        <v>#REF!</v>
      </c>
      <c r="F226" t="e">
        <f>IF(_xlfn.XLOOKUP(A226,#REF!,#REF!,0,0,1)=0,"",_xlfn.XLOOKUP(A226,#REF!,#REF!,0,0,1))</f>
        <v>#REF!</v>
      </c>
      <c r="G226" t="e">
        <f>IF(_xlfn.XLOOKUP(A226,#REF!,#REF!,0,0,1)=0,"",_xlfn.XLOOKUP(A226,#REF!,#REF!,0,0,1))</f>
        <v>#REF!</v>
      </c>
      <c r="H226" t="e">
        <f>IF(_xlfn.XLOOKUP(A226,#REF!,#REF!,0,0,1)=0,"",_xlfn.XLOOKUP(A226,#REF!,#REF!,0,0,1))</f>
        <v>#REF!</v>
      </c>
      <c r="I226" t="e">
        <f>IF(_xlfn.XLOOKUP(A226,#REF!,#REF!,0,0,1)=0,"",_xlfn.XLOOKUP(A226,#REF!,#REF!,0,0,1))</f>
        <v>#REF!</v>
      </c>
      <c r="J226" t="e">
        <f>IF(_xlfn.XLOOKUP(A226,#REF!,#REF!,0,0,1)=0,"",_xlfn.XLOOKUP(A226,#REF!,#REF!,0,0,1))</f>
        <v>#REF!</v>
      </c>
    </row>
    <row r="227" spans="1:10" x14ac:dyDescent="0.3">
      <c r="A227" s="1" t="e">
        <f>#REF!</f>
        <v>#REF!</v>
      </c>
      <c r="B227" t="e">
        <f>IF(_xlfn.XLOOKUP(A227,#REF!,#REF!,0,0,1)=0,"",(_xlfn.XLOOKUP(A227,#REF!,#REF!,0,0,1)))</f>
        <v>#REF!</v>
      </c>
      <c r="C227" t="e">
        <f>IF(_xlfn.XLOOKUP(A227,#REF!,#REF!,0,0,1)=0,"",_xlfn.XLOOKUP(A227,#REF!,#REF!,0,0,1))</f>
        <v>#REF!</v>
      </c>
      <c r="D227" t="e">
        <f>IF(_xlfn.XLOOKUP(A227,#REF!,#REF!,0,0,1)=0,"",_xlfn.XLOOKUP(A227,#REF!,#REF!,0,0,1))</f>
        <v>#REF!</v>
      </c>
      <c r="E227" t="e">
        <f>IF(_xlfn.XLOOKUP(A227,#REF!,#REF!,0,0,1)=0,"",_xlfn.XLOOKUP(A227,#REF!,#REF!,0,0,1))</f>
        <v>#REF!</v>
      </c>
      <c r="F227" t="e">
        <f>IF(_xlfn.XLOOKUP(A227,#REF!,#REF!,0,0,1)=0,"",_xlfn.XLOOKUP(A227,#REF!,#REF!,0,0,1))</f>
        <v>#REF!</v>
      </c>
      <c r="G227" t="e">
        <f>IF(_xlfn.XLOOKUP(A227,#REF!,#REF!,0,0,1)=0,"",_xlfn.XLOOKUP(A227,#REF!,#REF!,0,0,1))</f>
        <v>#REF!</v>
      </c>
      <c r="H227" t="e">
        <f>IF(_xlfn.XLOOKUP(A227,#REF!,#REF!,0,0,1)=0,"",_xlfn.XLOOKUP(A227,#REF!,#REF!,0,0,1))</f>
        <v>#REF!</v>
      </c>
      <c r="I227" t="e">
        <f>IF(_xlfn.XLOOKUP(A227,#REF!,#REF!,0,0,1)=0,"",_xlfn.XLOOKUP(A227,#REF!,#REF!,0,0,1))</f>
        <v>#REF!</v>
      </c>
      <c r="J227" t="e">
        <f>IF(_xlfn.XLOOKUP(A227,#REF!,#REF!,0,0,1)=0,"",_xlfn.XLOOKUP(A227,#REF!,#REF!,0,0,1))</f>
        <v>#REF!</v>
      </c>
    </row>
    <row r="228" spans="1:10" x14ac:dyDescent="0.3">
      <c r="A228" s="1" t="e">
        <f>#REF!</f>
        <v>#REF!</v>
      </c>
      <c r="B228" t="e">
        <f>IF(_xlfn.XLOOKUP(A228,#REF!,#REF!,0,0,1)=0,"",(_xlfn.XLOOKUP(A228,#REF!,#REF!,0,0,1)))</f>
        <v>#REF!</v>
      </c>
      <c r="C228" t="e">
        <f>IF(_xlfn.XLOOKUP(A228,#REF!,#REF!,0,0,1)=0,"",_xlfn.XLOOKUP(A228,#REF!,#REF!,0,0,1))</f>
        <v>#REF!</v>
      </c>
      <c r="D228" t="e">
        <f>IF(_xlfn.XLOOKUP(A228,#REF!,#REF!,0,0,1)=0,"",_xlfn.XLOOKUP(A228,#REF!,#REF!,0,0,1))</f>
        <v>#REF!</v>
      </c>
      <c r="E228" t="e">
        <f>IF(_xlfn.XLOOKUP(A228,#REF!,#REF!,0,0,1)=0,"",_xlfn.XLOOKUP(A228,#REF!,#REF!,0,0,1))</f>
        <v>#REF!</v>
      </c>
      <c r="F228" t="e">
        <f>IF(_xlfn.XLOOKUP(A228,#REF!,#REF!,0,0,1)=0,"",_xlfn.XLOOKUP(A228,#REF!,#REF!,0,0,1))</f>
        <v>#REF!</v>
      </c>
      <c r="G228" t="e">
        <f>IF(_xlfn.XLOOKUP(A228,#REF!,#REF!,0,0,1)=0,"",_xlfn.XLOOKUP(A228,#REF!,#REF!,0,0,1))</f>
        <v>#REF!</v>
      </c>
      <c r="H228" t="e">
        <f>IF(_xlfn.XLOOKUP(A228,#REF!,#REF!,0,0,1)=0,"",_xlfn.XLOOKUP(A228,#REF!,#REF!,0,0,1))</f>
        <v>#REF!</v>
      </c>
      <c r="I228" t="e">
        <f>IF(_xlfn.XLOOKUP(A228,#REF!,#REF!,0,0,1)=0,"",_xlfn.XLOOKUP(A228,#REF!,#REF!,0,0,1))</f>
        <v>#REF!</v>
      </c>
      <c r="J228" t="e">
        <f>IF(_xlfn.XLOOKUP(A228,#REF!,#REF!,0,0,1)=0,"",_xlfn.XLOOKUP(A228,#REF!,#REF!,0,0,1))</f>
        <v>#REF!</v>
      </c>
    </row>
    <row r="229" spans="1:10" x14ac:dyDescent="0.3">
      <c r="A229" s="1" t="e">
        <f>#REF!</f>
        <v>#REF!</v>
      </c>
      <c r="B229" t="e">
        <f>IF(_xlfn.XLOOKUP(A229,#REF!,#REF!,0,0,1)=0,"",(_xlfn.XLOOKUP(A229,#REF!,#REF!,0,0,1)))</f>
        <v>#REF!</v>
      </c>
      <c r="C229" t="e">
        <f>IF(_xlfn.XLOOKUP(A229,#REF!,#REF!,0,0,1)=0,"",_xlfn.XLOOKUP(A229,#REF!,#REF!,0,0,1))</f>
        <v>#REF!</v>
      </c>
      <c r="D229" t="e">
        <f>IF(_xlfn.XLOOKUP(A229,#REF!,#REF!,0,0,1)=0,"",_xlfn.XLOOKUP(A229,#REF!,#REF!,0,0,1))</f>
        <v>#REF!</v>
      </c>
      <c r="E229" t="e">
        <f>IF(_xlfn.XLOOKUP(A229,#REF!,#REF!,0,0,1)=0,"",_xlfn.XLOOKUP(A229,#REF!,#REF!,0,0,1))</f>
        <v>#REF!</v>
      </c>
      <c r="F229" t="e">
        <f>IF(_xlfn.XLOOKUP(A229,#REF!,#REF!,0,0,1)=0,"",_xlfn.XLOOKUP(A229,#REF!,#REF!,0,0,1))</f>
        <v>#REF!</v>
      </c>
      <c r="G229" t="e">
        <f>IF(_xlfn.XLOOKUP(A229,#REF!,#REF!,0,0,1)=0,"",_xlfn.XLOOKUP(A229,#REF!,#REF!,0,0,1))</f>
        <v>#REF!</v>
      </c>
      <c r="H229" t="e">
        <f>IF(_xlfn.XLOOKUP(A229,#REF!,#REF!,0,0,1)=0,"",_xlfn.XLOOKUP(A229,#REF!,#REF!,0,0,1))</f>
        <v>#REF!</v>
      </c>
      <c r="I229" t="e">
        <f>IF(_xlfn.XLOOKUP(A229,#REF!,#REF!,0,0,1)=0,"",_xlfn.XLOOKUP(A229,#REF!,#REF!,0,0,1))</f>
        <v>#REF!</v>
      </c>
      <c r="J229" t="e">
        <f>IF(_xlfn.XLOOKUP(A229,#REF!,#REF!,0,0,1)=0,"",_xlfn.XLOOKUP(A229,#REF!,#REF!,0,0,1))</f>
        <v>#REF!</v>
      </c>
    </row>
    <row r="230" spans="1:10" x14ac:dyDescent="0.3">
      <c r="A230" s="1" t="e">
        <f>#REF!</f>
        <v>#REF!</v>
      </c>
      <c r="B230" t="e">
        <f>IF(_xlfn.XLOOKUP(A230,#REF!,#REF!,0,0,1)=0,"",(_xlfn.XLOOKUP(A230,#REF!,#REF!,0,0,1)))</f>
        <v>#REF!</v>
      </c>
      <c r="C230" t="e">
        <f>IF(_xlfn.XLOOKUP(A230,#REF!,#REF!,0,0,1)=0,"",_xlfn.XLOOKUP(A230,#REF!,#REF!,0,0,1))</f>
        <v>#REF!</v>
      </c>
      <c r="D230" t="e">
        <f>IF(_xlfn.XLOOKUP(A230,#REF!,#REF!,0,0,1)=0,"",_xlfn.XLOOKUP(A230,#REF!,#REF!,0,0,1))</f>
        <v>#REF!</v>
      </c>
      <c r="E230" t="e">
        <f>IF(_xlfn.XLOOKUP(A230,#REF!,#REF!,0,0,1)=0,"",_xlfn.XLOOKUP(A230,#REF!,#REF!,0,0,1))</f>
        <v>#REF!</v>
      </c>
      <c r="F230" t="e">
        <f>IF(_xlfn.XLOOKUP(A230,#REF!,#REF!,0,0,1)=0,"",_xlfn.XLOOKUP(A230,#REF!,#REF!,0,0,1))</f>
        <v>#REF!</v>
      </c>
      <c r="G230" t="e">
        <f>IF(_xlfn.XLOOKUP(A230,#REF!,#REF!,0,0,1)=0,"",_xlfn.XLOOKUP(A230,#REF!,#REF!,0,0,1))</f>
        <v>#REF!</v>
      </c>
      <c r="H230" t="e">
        <f>IF(_xlfn.XLOOKUP(A230,#REF!,#REF!,0,0,1)=0,"",_xlfn.XLOOKUP(A230,#REF!,#REF!,0,0,1))</f>
        <v>#REF!</v>
      </c>
      <c r="I230" t="e">
        <f>IF(_xlfn.XLOOKUP(A230,#REF!,#REF!,0,0,1)=0,"",_xlfn.XLOOKUP(A230,#REF!,#REF!,0,0,1))</f>
        <v>#REF!</v>
      </c>
      <c r="J230" t="e">
        <f>IF(_xlfn.XLOOKUP(A230,#REF!,#REF!,0,0,1)=0,"",_xlfn.XLOOKUP(A230,#REF!,#REF!,0,0,1))</f>
        <v>#REF!</v>
      </c>
    </row>
    <row r="231" spans="1:10" x14ac:dyDescent="0.3">
      <c r="A231" s="1" t="e">
        <f>#REF!</f>
        <v>#REF!</v>
      </c>
      <c r="B231" t="e">
        <f>IF(_xlfn.XLOOKUP(A231,#REF!,#REF!,0,0,1)=0,"",(_xlfn.XLOOKUP(A231,#REF!,#REF!,0,0,1)))</f>
        <v>#REF!</v>
      </c>
      <c r="C231" t="e">
        <f>IF(_xlfn.XLOOKUP(A231,#REF!,#REF!,0,0,1)=0,"",_xlfn.XLOOKUP(A231,#REF!,#REF!,0,0,1))</f>
        <v>#REF!</v>
      </c>
      <c r="D231" t="e">
        <f>IF(_xlfn.XLOOKUP(A231,#REF!,#REF!,0,0,1)=0,"",_xlfn.XLOOKUP(A231,#REF!,#REF!,0,0,1))</f>
        <v>#REF!</v>
      </c>
      <c r="E231" t="e">
        <f>IF(_xlfn.XLOOKUP(A231,#REF!,#REF!,0,0,1)=0,"",_xlfn.XLOOKUP(A231,#REF!,#REF!,0,0,1))</f>
        <v>#REF!</v>
      </c>
      <c r="F231" t="e">
        <f>IF(_xlfn.XLOOKUP(A231,#REF!,#REF!,0,0,1)=0,"",_xlfn.XLOOKUP(A231,#REF!,#REF!,0,0,1))</f>
        <v>#REF!</v>
      </c>
      <c r="G231" t="e">
        <f>IF(_xlfn.XLOOKUP(A231,#REF!,#REF!,0,0,1)=0,"",_xlfn.XLOOKUP(A231,#REF!,#REF!,0,0,1))</f>
        <v>#REF!</v>
      </c>
      <c r="H231" t="e">
        <f>IF(_xlfn.XLOOKUP(A231,#REF!,#REF!,0,0,1)=0,"",_xlfn.XLOOKUP(A231,#REF!,#REF!,0,0,1))</f>
        <v>#REF!</v>
      </c>
      <c r="I231" t="e">
        <f>IF(_xlfn.XLOOKUP(A231,#REF!,#REF!,0,0,1)=0,"",_xlfn.XLOOKUP(A231,#REF!,#REF!,0,0,1))</f>
        <v>#REF!</v>
      </c>
      <c r="J231" t="e">
        <f>IF(_xlfn.XLOOKUP(A231,#REF!,#REF!,0,0,1)=0,"",_xlfn.XLOOKUP(A231,#REF!,#REF!,0,0,1))</f>
        <v>#REF!</v>
      </c>
    </row>
    <row r="232" spans="1:10" x14ac:dyDescent="0.3">
      <c r="A232" s="1" t="e">
        <f>#REF!</f>
        <v>#REF!</v>
      </c>
      <c r="B232" t="e">
        <f>IF(_xlfn.XLOOKUP(A232,#REF!,#REF!,0,0,1)=0,"",(_xlfn.XLOOKUP(A232,#REF!,#REF!,0,0,1)))</f>
        <v>#REF!</v>
      </c>
      <c r="C232" t="e">
        <f>IF(_xlfn.XLOOKUP(A232,#REF!,#REF!,0,0,1)=0,"",_xlfn.XLOOKUP(A232,#REF!,#REF!,0,0,1))</f>
        <v>#REF!</v>
      </c>
      <c r="D232" t="e">
        <f>IF(_xlfn.XLOOKUP(A232,#REF!,#REF!,0,0,1)=0,"",_xlfn.XLOOKUP(A232,#REF!,#REF!,0,0,1))</f>
        <v>#REF!</v>
      </c>
      <c r="E232" t="e">
        <f>IF(_xlfn.XLOOKUP(A232,#REF!,#REF!,0,0,1)=0,"",_xlfn.XLOOKUP(A232,#REF!,#REF!,0,0,1))</f>
        <v>#REF!</v>
      </c>
      <c r="F232" t="e">
        <f>IF(_xlfn.XLOOKUP(A232,#REF!,#REF!,0,0,1)=0,"",_xlfn.XLOOKUP(A232,#REF!,#REF!,0,0,1))</f>
        <v>#REF!</v>
      </c>
      <c r="G232" t="e">
        <f>IF(_xlfn.XLOOKUP(A232,#REF!,#REF!,0,0,1)=0,"",_xlfn.XLOOKUP(A232,#REF!,#REF!,0,0,1))</f>
        <v>#REF!</v>
      </c>
      <c r="H232" t="e">
        <f>IF(_xlfn.XLOOKUP(A232,#REF!,#REF!,0,0,1)=0,"",_xlfn.XLOOKUP(A232,#REF!,#REF!,0,0,1))</f>
        <v>#REF!</v>
      </c>
      <c r="I232" t="e">
        <f>IF(_xlfn.XLOOKUP(A232,#REF!,#REF!,0,0,1)=0,"",_xlfn.XLOOKUP(A232,#REF!,#REF!,0,0,1))</f>
        <v>#REF!</v>
      </c>
      <c r="J232" t="e">
        <f>IF(_xlfn.XLOOKUP(A232,#REF!,#REF!,0,0,1)=0,"",_xlfn.XLOOKUP(A232,#REF!,#REF!,0,0,1))</f>
        <v>#REF!</v>
      </c>
    </row>
    <row r="233" spans="1:10" x14ac:dyDescent="0.3">
      <c r="A233" s="1" t="e">
        <f>#REF!</f>
        <v>#REF!</v>
      </c>
      <c r="B233" t="e">
        <f>IF(_xlfn.XLOOKUP(A233,#REF!,#REF!,0,0,1)=0,"",(_xlfn.XLOOKUP(A233,#REF!,#REF!,0,0,1)))</f>
        <v>#REF!</v>
      </c>
      <c r="C233" t="e">
        <f>IF(_xlfn.XLOOKUP(A233,#REF!,#REF!,0,0,1)=0,"",_xlfn.XLOOKUP(A233,#REF!,#REF!,0,0,1))</f>
        <v>#REF!</v>
      </c>
      <c r="D233" t="e">
        <f>IF(_xlfn.XLOOKUP(A233,#REF!,#REF!,0,0,1)=0,"",_xlfn.XLOOKUP(A233,#REF!,#REF!,0,0,1))</f>
        <v>#REF!</v>
      </c>
      <c r="E233" t="e">
        <f>IF(_xlfn.XLOOKUP(A233,#REF!,#REF!,0,0,1)=0,"",_xlfn.XLOOKUP(A233,#REF!,#REF!,0,0,1))</f>
        <v>#REF!</v>
      </c>
      <c r="F233" t="e">
        <f>IF(_xlfn.XLOOKUP(A233,#REF!,#REF!,0,0,1)=0,"",_xlfn.XLOOKUP(A233,#REF!,#REF!,0,0,1))</f>
        <v>#REF!</v>
      </c>
      <c r="G233" t="e">
        <f>IF(_xlfn.XLOOKUP(A233,#REF!,#REF!,0,0,1)=0,"",_xlfn.XLOOKUP(A233,#REF!,#REF!,0,0,1))</f>
        <v>#REF!</v>
      </c>
      <c r="H233" t="e">
        <f>IF(_xlfn.XLOOKUP(A233,#REF!,#REF!,0,0,1)=0,"",_xlfn.XLOOKUP(A233,#REF!,#REF!,0,0,1))</f>
        <v>#REF!</v>
      </c>
      <c r="I233" t="e">
        <f>IF(_xlfn.XLOOKUP(A233,#REF!,#REF!,0,0,1)=0,"",_xlfn.XLOOKUP(A233,#REF!,#REF!,0,0,1))</f>
        <v>#REF!</v>
      </c>
      <c r="J233" t="e">
        <f>IF(_xlfn.XLOOKUP(A233,#REF!,#REF!,0,0,1)=0,"",_xlfn.XLOOKUP(A233,#REF!,#REF!,0,0,1))</f>
        <v>#REF!</v>
      </c>
    </row>
    <row r="234" spans="1:10" x14ac:dyDescent="0.3">
      <c r="A234" s="1" t="e">
        <f>#REF!</f>
        <v>#REF!</v>
      </c>
      <c r="B234" t="e">
        <f>IF(_xlfn.XLOOKUP(A234,#REF!,#REF!,0,0,1)=0,"",(_xlfn.XLOOKUP(A234,#REF!,#REF!,0,0,1)))</f>
        <v>#REF!</v>
      </c>
      <c r="C234" t="e">
        <f>IF(_xlfn.XLOOKUP(A234,#REF!,#REF!,0,0,1)=0,"",_xlfn.XLOOKUP(A234,#REF!,#REF!,0,0,1))</f>
        <v>#REF!</v>
      </c>
      <c r="D234" t="e">
        <f>IF(_xlfn.XLOOKUP(A234,#REF!,#REF!,0,0,1)=0,"",_xlfn.XLOOKUP(A234,#REF!,#REF!,0,0,1))</f>
        <v>#REF!</v>
      </c>
      <c r="E234" t="e">
        <f>IF(_xlfn.XLOOKUP(A234,#REF!,#REF!,0,0,1)=0,"",_xlfn.XLOOKUP(A234,#REF!,#REF!,0,0,1))</f>
        <v>#REF!</v>
      </c>
      <c r="F234" t="e">
        <f>IF(_xlfn.XLOOKUP(A234,#REF!,#REF!,0,0,1)=0,"",_xlfn.XLOOKUP(A234,#REF!,#REF!,0,0,1))</f>
        <v>#REF!</v>
      </c>
      <c r="G234" t="e">
        <f>IF(_xlfn.XLOOKUP(A234,#REF!,#REF!,0,0,1)=0,"",_xlfn.XLOOKUP(A234,#REF!,#REF!,0,0,1))</f>
        <v>#REF!</v>
      </c>
      <c r="H234" t="e">
        <f>IF(_xlfn.XLOOKUP(A234,#REF!,#REF!,0,0,1)=0,"",_xlfn.XLOOKUP(A234,#REF!,#REF!,0,0,1))</f>
        <v>#REF!</v>
      </c>
      <c r="I234" t="e">
        <f>IF(_xlfn.XLOOKUP(A234,#REF!,#REF!,0,0,1)=0,"",_xlfn.XLOOKUP(A234,#REF!,#REF!,0,0,1))</f>
        <v>#REF!</v>
      </c>
      <c r="J234" t="e">
        <f>IF(_xlfn.XLOOKUP(A234,#REF!,#REF!,0,0,1)=0,"",_xlfn.XLOOKUP(A234,#REF!,#REF!,0,0,1))</f>
        <v>#REF!</v>
      </c>
    </row>
    <row r="235" spans="1:10" x14ac:dyDescent="0.3">
      <c r="A235" s="1" t="e">
        <f>#REF!</f>
        <v>#REF!</v>
      </c>
      <c r="B235" t="e">
        <f>IF(_xlfn.XLOOKUP(A235,#REF!,#REF!,0,0,1)=0,"",(_xlfn.XLOOKUP(A235,#REF!,#REF!,0,0,1)))</f>
        <v>#REF!</v>
      </c>
      <c r="C235" t="e">
        <f>IF(_xlfn.XLOOKUP(A235,#REF!,#REF!,0,0,1)=0,"",_xlfn.XLOOKUP(A235,#REF!,#REF!,0,0,1))</f>
        <v>#REF!</v>
      </c>
      <c r="D235" t="e">
        <f>IF(_xlfn.XLOOKUP(A235,#REF!,#REF!,0,0,1)=0,"",_xlfn.XLOOKUP(A235,#REF!,#REF!,0,0,1))</f>
        <v>#REF!</v>
      </c>
      <c r="E235" t="e">
        <f>IF(_xlfn.XLOOKUP(A235,#REF!,#REF!,0,0,1)=0,"",_xlfn.XLOOKUP(A235,#REF!,#REF!,0,0,1))</f>
        <v>#REF!</v>
      </c>
      <c r="F235" t="e">
        <f>IF(_xlfn.XLOOKUP(A235,#REF!,#REF!,0,0,1)=0,"",_xlfn.XLOOKUP(A235,#REF!,#REF!,0,0,1))</f>
        <v>#REF!</v>
      </c>
      <c r="G235" t="e">
        <f>IF(_xlfn.XLOOKUP(A235,#REF!,#REF!,0,0,1)=0,"",_xlfn.XLOOKUP(A235,#REF!,#REF!,0,0,1))</f>
        <v>#REF!</v>
      </c>
      <c r="H235" t="e">
        <f>IF(_xlfn.XLOOKUP(A235,#REF!,#REF!,0,0,1)=0,"",_xlfn.XLOOKUP(A235,#REF!,#REF!,0,0,1))</f>
        <v>#REF!</v>
      </c>
      <c r="I235" t="e">
        <f>IF(_xlfn.XLOOKUP(A235,#REF!,#REF!,0,0,1)=0,"",_xlfn.XLOOKUP(A235,#REF!,#REF!,0,0,1))</f>
        <v>#REF!</v>
      </c>
      <c r="J235" t="e">
        <f>IF(_xlfn.XLOOKUP(A235,#REF!,#REF!,0,0,1)=0,"",_xlfn.XLOOKUP(A235,#REF!,#REF!,0,0,1))</f>
        <v>#REF!</v>
      </c>
    </row>
    <row r="236" spans="1:10" x14ac:dyDescent="0.3">
      <c r="A236" s="1" t="e">
        <f>#REF!</f>
        <v>#REF!</v>
      </c>
      <c r="B236" t="e">
        <f>IF(_xlfn.XLOOKUP(A236,#REF!,#REF!,0,0,1)=0,"",(_xlfn.XLOOKUP(A236,#REF!,#REF!,0,0,1)))</f>
        <v>#REF!</v>
      </c>
      <c r="C236" t="e">
        <f>IF(_xlfn.XLOOKUP(A236,#REF!,#REF!,0,0,1)=0,"",_xlfn.XLOOKUP(A236,#REF!,#REF!,0,0,1))</f>
        <v>#REF!</v>
      </c>
      <c r="D236" t="e">
        <f>IF(_xlfn.XLOOKUP(A236,#REF!,#REF!,0,0,1)=0,"",_xlfn.XLOOKUP(A236,#REF!,#REF!,0,0,1))</f>
        <v>#REF!</v>
      </c>
      <c r="E236" t="e">
        <f>IF(_xlfn.XLOOKUP(A236,#REF!,#REF!,0,0,1)=0,"",_xlfn.XLOOKUP(A236,#REF!,#REF!,0,0,1))</f>
        <v>#REF!</v>
      </c>
      <c r="F236" t="e">
        <f>IF(_xlfn.XLOOKUP(A236,#REF!,#REF!,0,0,1)=0,"",_xlfn.XLOOKUP(A236,#REF!,#REF!,0,0,1))</f>
        <v>#REF!</v>
      </c>
      <c r="G236" t="e">
        <f>IF(_xlfn.XLOOKUP(A236,#REF!,#REF!,0,0,1)=0,"",_xlfn.XLOOKUP(A236,#REF!,#REF!,0,0,1))</f>
        <v>#REF!</v>
      </c>
      <c r="H236" t="e">
        <f>IF(_xlfn.XLOOKUP(A236,#REF!,#REF!,0,0,1)=0,"",_xlfn.XLOOKUP(A236,#REF!,#REF!,0,0,1))</f>
        <v>#REF!</v>
      </c>
      <c r="I236" t="e">
        <f>IF(_xlfn.XLOOKUP(A236,#REF!,#REF!,0,0,1)=0,"",_xlfn.XLOOKUP(A236,#REF!,#REF!,0,0,1))</f>
        <v>#REF!</v>
      </c>
      <c r="J236" t="e">
        <f>IF(_xlfn.XLOOKUP(A236,#REF!,#REF!,0,0,1)=0,"",_xlfn.XLOOKUP(A236,#REF!,#REF!,0,0,1))</f>
        <v>#REF!</v>
      </c>
    </row>
    <row r="237" spans="1:10" x14ac:dyDescent="0.3">
      <c r="A237" s="1" t="e">
        <f>#REF!</f>
        <v>#REF!</v>
      </c>
      <c r="B237" t="e">
        <f>IF(_xlfn.XLOOKUP(A237,#REF!,#REF!,0,0,1)=0,"",(_xlfn.XLOOKUP(A237,#REF!,#REF!,0,0,1)))</f>
        <v>#REF!</v>
      </c>
      <c r="C237" t="e">
        <f>IF(_xlfn.XLOOKUP(A237,#REF!,#REF!,0,0,1)=0,"",_xlfn.XLOOKUP(A237,#REF!,#REF!,0,0,1))</f>
        <v>#REF!</v>
      </c>
      <c r="D237" t="e">
        <f>IF(_xlfn.XLOOKUP(A237,#REF!,#REF!,0,0,1)=0,"",_xlfn.XLOOKUP(A237,#REF!,#REF!,0,0,1))</f>
        <v>#REF!</v>
      </c>
      <c r="E237" t="e">
        <f>IF(_xlfn.XLOOKUP(A237,#REF!,#REF!,0,0,1)=0,"",_xlfn.XLOOKUP(A237,#REF!,#REF!,0,0,1))</f>
        <v>#REF!</v>
      </c>
      <c r="F237" t="e">
        <f>IF(_xlfn.XLOOKUP(A237,#REF!,#REF!,0,0,1)=0,"",_xlfn.XLOOKUP(A237,#REF!,#REF!,0,0,1))</f>
        <v>#REF!</v>
      </c>
      <c r="G237" t="e">
        <f>IF(_xlfn.XLOOKUP(A237,#REF!,#REF!,0,0,1)=0,"",_xlfn.XLOOKUP(A237,#REF!,#REF!,0,0,1))</f>
        <v>#REF!</v>
      </c>
      <c r="H237" t="e">
        <f>IF(_xlfn.XLOOKUP(A237,#REF!,#REF!,0,0,1)=0,"",_xlfn.XLOOKUP(A237,#REF!,#REF!,0,0,1))</f>
        <v>#REF!</v>
      </c>
      <c r="I237" t="e">
        <f>IF(_xlfn.XLOOKUP(A237,#REF!,#REF!,0,0,1)=0,"",_xlfn.XLOOKUP(A237,#REF!,#REF!,0,0,1))</f>
        <v>#REF!</v>
      </c>
      <c r="J237" t="e">
        <f>IF(_xlfn.XLOOKUP(A237,#REF!,#REF!,0,0,1)=0,"",_xlfn.XLOOKUP(A237,#REF!,#REF!,0,0,1))</f>
        <v>#REF!</v>
      </c>
    </row>
    <row r="238" spans="1:10" x14ac:dyDescent="0.3">
      <c r="A238" s="1" t="e">
        <f>#REF!</f>
        <v>#REF!</v>
      </c>
      <c r="B238" t="e">
        <f>IF(_xlfn.XLOOKUP(A238,#REF!,#REF!,0,0,1)=0,"",(_xlfn.XLOOKUP(A238,#REF!,#REF!,0,0,1)))</f>
        <v>#REF!</v>
      </c>
      <c r="C238" t="e">
        <f>IF(_xlfn.XLOOKUP(A238,#REF!,#REF!,0,0,1)=0,"",_xlfn.XLOOKUP(A238,#REF!,#REF!,0,0,1))</f>
        <v>#REF!</v>
      </c>
      <c r="D238" t="e">
        <f>IF(_xlfn.XLOOKUP(A238,#REF!,#REF!,0,0,1)=0,"",_xlfn.XLOOKUP(A238,#REF!,#REF!,0,0,1))</f>
        <v>#REF!</v>
      </c>
      <c r="E238" t="e">
        <f>IF(_xlfn.XLOOKUP(A238,#REF!,#REF!,0,0,1)=0,"",_xlfn.XLOOKUP(A238,#REF!,#REF!,0,0,1))</f>
        <v>#REF!</v>
      </c>
      <c r="F238" t="e">
        <f>IF(_xlfn.XLOOKUP(A238,#REF!,#REF!,0,0,1)=0,"",_xlfn.XLOOKUP(A238,#REF!,#REF!,0,0,1))</f>
        <v>#REF!</v>
      </c>
      <c r="G238" t="e">
        <f>IF(_xlfn.XLOOKUP(A238,#REF!,#REF!,0,0,1)=0,"",_xlfn.XLOOKUP(A238,#REF!,#REF!,0,0,1))</f>
        <v>#REF!</v>
      </c>
      <c r="H238" t="e">
        <f>IF(_xlfn.XLOOKUP(A238,#REF!,#REF!,0,0,1)=0,"",_xlfn.XLOOKUP(A238,#REF!,#REF!,0,0,1))</f>
        <v>#REF!</v>
      </c>
      <c r="I238" t="e">
        <f>IF(_xlfn.XLOOKUP(A238,#REF!,#REF!,0,0,1)=0,"",_xlfn.XLOOKUP(A238,#REF!,#REF!,0,0,1))</f>
        <v>#REF!</v>
      </c>
      <c r="J238" t="e">
        <f>IF(_xlfn.XLOOKUP(A238,#REF!,#REF!,0,0,1)=0,"",_xlfn.XLOOKUP(A238,#REF!,#REF!,0,0,1))</f>
        <v>#REF!</v>
      </c>
    </row>
    <row r="239" spans="1:10" x14ac:dyDescent="0.3">
      <c r="A239" s="1" t="e">
        <f>#REF!</f>
        <v>#REF!</v>
      </c>
      <c r="B239" t="e">
        <f>IF(_xlfn.XLOOKUP(A239,#REF!,#REF!,0,0,1)=0,"",(_xlfn.XLOOKUP(A239,#REF!,#REF!,0,0,1)))</f>
        <v>#REF!</v>
      </c>
      <c r="C239" t="e">
        <f>IF(_xlfn.XLOOKUP(A239,#REF!,#REF!,0,0,1)=0,"",_xlfn.XLOOKUP(A239,#REF!,#REF!,0,0,1))</f>
        <v>#REF!</v>
      </c>
      <c r="D239" t="e">
        <f>IF(_xlfn.XLOOKUP(A239,#REF!,#REF!,0,0,1)=0,"",_xlfn.XLOOKUP(A239,#REF!,#REF!,0,0,1))</f>
        <v>#REF!</v>
      </c>
      <c r="E239" t="e">
        <f>IF(_xlfn.XLOOKUP(A239,#REF!,#REF!,0,0,1)=0,"",_xlfn.XLOOKUP(A239,#REF!,#REF!,0,0,1))</f>
        <v>#REF!</v>
      </c>
      <c r="F239" t="e">
        <f>IF(_xlfn.XLOOKUP(A239,#REF!,#REF!,0,0,1)=0,"",_xlfn.XLOOKUP(A239,#REF!,#REF!,0,0,1))</f>
        <v>#REF!</v>
      </c>
      <c r="G239" t="e">
        <f>IF(_xlfn.XLOOKUP(A239,#REF!,#REF!,0,0,1)=0,"",_xlfn.XLOOKUP(A239,#REF!,#REF!,0,0,1))</f>
        <v>#REF!</v>
      </c>
      <c r="H239" t="e">
        <f>IF(_xlfn.XLOOKUP(A239,#REF!,#REF!,0,0,1)=0,"",_xlfn.XLOOKUP(A239,#REF!,#REF!,0,0,1))</f>
        <v>#REF!</v>
      </c>
      <c r="I239" t="e">
        <f>IF(_xlfn.XLOOKUP(A239,#REF!,#REF!,0,0,1)=0,"",_xlfn.XLOOKUP(A239,#REF!,#REF!,0,0,1))</f>
        <v>#REF!</v>
      </c>
      <c r="J239" t="e">
        <f>IF(_xlfn.XLOOKUP(A239,#REF!,#REF!,0,0,1)=0,"",_xlfn.XLOOKUP(A239,#REF!,#REF!,0,0,1))</f>
        <v>#REF!</v>
      </c>
    </row>
    <row r="240" spans="1:10" x14ac:dyDescent="0.3">
      <c r="A240" s="1" t="e">
        <f>#REF!</f>
        <v>#REF!</v>
      </c>
      <c r="B240" t="e">
        <f>IF(_xlfn.XLOOKUP(A240,#REF!,#REF!,0,0,1)=0,"",(_xlfn.XLOOKUP(A240,#REF!,#REF!,0,0,1)))</f>
        <v>#REF!</v>
      </c>
      <c r="C240" t="e">
        <f>IF(_xlfn.XLOOKUP(A240,#REF!,#REF!,0,0,1)=0,"",_xlfn.XLOOKUP(A240,#REF!,#REF!,0,0,1))</f>
        <v>#REF!</v>
      </c>
      <c r="D240" t="e">
        <f>IF(_xlfn.XLOOKUP(A240,#REF!,#REF!,0,0,1)=0,"",_xlfn.XLOOKUP(A240,#REF!,#REF!,0,0,1))</f>
        <v>#REF!</v>
      </c>
      <c r="E240" t="e">
        <f>IF(_xlfn.XLOOKUP(A240,#REF!,#REF!,0,0,1)=0,"",_xlfn.XLOOKUP(A240,#REF!,#REF!,0,0,1))</f>
        <v>#REF!</v>
      </c>
      <c r="F240" t="e">
        <f>IF(_xlfn.XLOOKUP(A240,#REF!,#REF!,0,0,1)=0,"",_xlfn.XLOOKUP(A240,#REF!,#REF!,0,0,1))</f>
        <v>#REF!</v>
      </c>
      <c r="G240" t="e">
        <f>IF(_xlfn.XLOOKUP(A240,#REF!,#REF!,0,0,1)=0,"",_xlfn.XLOOKUP(A240,#REF!,#REF!,0,0,1))</f>
        <v>#REF!</v>
      </c>
      <c r="H240" t="e">
        <f>IF(_xlfn.XLOOKUP(A240,#REF!,#REF!,0,0,1)=0,"",_xlfn.XLOOKUP(A240,#REF!,#REF!,0,0,1))</f>
        <v>#REF!</v>
      </c>
      <c r="I240" t="e">
        <f>IF(_xlfn.XLOOKUP(A240,#REF!,#REF!,0,0,1)=0,"",_xlfn.XLOOKUP(A240,#REF!,#REF!,0,0,1))</f>
        <v>#REF!</v>
      </c>
      <c r="J240" t="e">
        <f>IF(_xlfn.XLOOKUP(A240,#REF!,#REF!,0,0,1)=0,"",_xlfn.XLOOKUP(A240,#REF!,#REF!,0,0,1))</f>
        <v>#REF!</v>
      </c>
    </row>
    <row r="241" spans="1:10" x14ac:dyDescent="0.3">
      <c r="A241" s="1" t="e">
        <f>#REF!</f>
        <v>#REF!</v>
      </c>
      <c r="B241" t="e">
        <f>IF(_xlfn.XLOOKUP(A241,#REF!,#REF!,0,0,1)=0,"",(_xlfn.XLOOKUP(A241,#REF!,#REF!,0,0,1)))</f>
        <v>#REF!</v>
      </c>
      <c r="C241" t="e">
        <f>IF(_xlfn.XLOOKUP(A241,#REF!,#REF!,0,0,1)=0,"",_xlfn.XLOOKUP(A241,#REF!,#REF!,0,0,1))</f>
        <v>#REF!</v>
      </c>
      <c r="D241" t="e">
        <f>IF(_xlfn.XLOOKUP(A241,#REF!,#REF!,0,0,1)=0,"",_xlfn.XLOOKUP(A241,#REF!,#REF!,0,0,1))</f>
        <v>#REF!</v>
      </c>
      <c r="E241" t="e">
        <f>IF(_xlfn.XLOOKUP(A241,#REF!,#REF!,0,0,1)=0,"",_xlfn.XLOOKUP(A241,#REF!,#REF!,0,0,1))</f>
        <v>#REF!</v>
      </c>
      <c r="F241" t="e">
        <f>IF(_xlfn.XLOOKUP(A241,#REF!,#REF!,0,0,1)=0,"",_xlfn.XLOOKUP(A241,#REF!,#REF!,0,0,1))</f>
        <v>#REF!</v>
      </c>
      <c r="G241" t="e">
        <f>IF(_xlfn.XLOOKUP(A241,#REF!,#REF!,0,0,1)=0,"",_xlfn.XLOOKUP(A241,#REF!,#REF!,0,0,1))</f>
        <v>#REF!</v>
      </c>
      <c r="H241" t="e">
        <f>IF(_xlfn.XLOOKUP(A241,#REF!,#REF!,0,0,1)=0,"",_xlfn.XLOOKUP(A241,#REF!,#REF!,0,0,1))</f>
        <v>#REF!</v>
      </c>
      <c r="I241" t="e">
        <f>IF(_xlfn.XLOOKUP(A241,#REF!,#REF!,0,0,1)=0,"",_xlfn.XLOOKUP(A241,#REF!,#REF!,0,0,1))</f>
        <v>#REF!</v>
      </c>
      <c r="J241" t="e">
        <f>IF(_xlfn.XLOOKUP(A241,#REF!,#REF!,0,0,1)=0,"",_xlfn.XLOOKUP(A241,#REF!,#REF!,0,0,1))</f>
        <v>#REF!</v>
      </c>
    </row>
    <row r="242" spans="1:10" x14ac:dyDescent="0.3">
      <c r="A242" s="1" t="e">
        <f>#REF!</f>
        <v>#REF!</v>
      </c>
      <c r="B242" t="e">
        <f>IF(_xlfn.XLOOKUP(A242,#REF!,#REF!,0,0,1)=0,"",(_xlfn.XLOOKUP(A242,#REF!,#REF!,0,0,1)))</f>
        <v>#REF!</v>
      </c>
      <c r="C242" t="e">
        <f>IF(_xlfn.XLOOKUP(A242,#REF!,#REF!,0,0,1)=0,"",_xlfn.XLOOKUP(A242,#REF!,#REF!,0,0,1))</f>
        <v>#REF!</v>
      </c>
      <c r="D242" t="e">
        <f>IF(_xlfn.XLOOKUP(A242,#REF!,#REF!,0,0,1)=0,"",_xlfn.XLOOKUP(A242,#REF!,#REF!,0,0,1))</f>
        <v>#REF!</v>
      </c>
      <c r="E242" t="e">
        <f>IF(_xlfn.XLOOKUP(A242,#REF!,#REF!,0,0,1)=0,"",_xlfn.XLOOKUP(A242,#REF!,#REF!,0,0,1))</f>
        <v>#REF!</v>
      </c>
      <c r="F242" t="e">
        <f>IF(_xlfn.XLOOKUP(A242,#REF!,#REF!,0,0,1)=0,"",_xlfn.XLOOKUP(A242,#REF!,#REF!,0,0,1))</f>
        <v>#REF!</v>
      </c>
      <c r="G242" t="e">
        <f>IF(_xlfn.XLOOKUP(A242,#REF!,#REF!,0,0,1)=0,"",_xlfn.XLOOKUP(A242,#REF!,#REF!,0,0,1))</f>
        <v>#REF!</v>
      </c>
      <c r="H242" t="e">
        <f>IF(_xlfn.XLOOKUP(A242,#REF!,#REF!,0,0,1)=0,"",_xlfn.XLOOKUP(A242,#REF!,#REF!,0,0,1))</f>
        <v>#REF!</v>
      </c>
      <c r="I242" t="e">
        <f>IF(_xlfn.XLOOKUP(A242,#REF!,#REF!,0,0,1)=0,"",_xlfn.XLOOKUP(A242,#REF!,#REF!,0,0,1))</f>
        <v>#REF!</v>
      </c>
      <c r="J242" t="e">
        <f>IF(_xlfn.XLOOKUP(A242,#REF!,#REF!,0,0,1)=0,"",_xlfn.XLOOKUP(A242,#REF!,#REF!,0,0,1))</f>
        <v>#REF!</v>
      </c>
    </row>
    <row r="243" spans="1:10" x14ac:dyDescent="0.3">
      <c r="A243" s="1" t="e">
        <f>#REF!</f>
        <v>#REF!</v>
      </c>
      <c r="B243" t="e">
        <f>IF(_xlfn.XLOOKUP(A243,#REF!,#REF!,0,0,1)=0,"",(_xlfn.XLOOKUP(A243,#REF!,#REF!,0,0,1)))</f>
        <v>#REF!</v>
      </c>
      <c r="C243" t="e">
        <f>IF(_xlfn.XLOOKUP(A243,#REF!,#REF!,0,0,1)=0,"",_xlfn.XLOOKUP(A243,#REF!,#REF!,0,0,1))</f>
        <v>#REF!</v>
      </c>
      <c r="D243" t="e">
        <f>IF(_xlfn.XLOOKUP(A243,#REF!,#REF!,0,0,1)=0,"",_xlfn.XLOOKUP(A243,#REF!,#REF!,0,0,1))</f>
        <v>#REF!</v>
      </c>
      <c r="E243" t="e">
        <f>IF(_xlfn.XLOOKUP(A243,#REF!,#REF!,0,0,1)=0,"",_xlfn.XLOOKUP(A243,#REF!,#REF!,0,0,1))</f>
        <v>#REF!</v>
      </c>
      <c r="F243" t="e">
        <f>IF(_xlfn.XLOOKUP(A243,#REF!,#REF!,0,0,1)=0,"",_xlfn.XLOOKUP(A243,#REF!,#REF!,0,0,1))</f>
        <v>#REF!</v>
      </c>
      <c r="G243" t="e">
        <f>IF(_xlfn.XLOOKUP(A243,#REF!,#REF!,0,0,1)=0,"",_xlfn.XLOOKUP(A243,#REF!,#REF!,0,0,1))</f>
        <v>#REF!</v>
      </c>
      <c r="H243" t="e">
        <f>IF(_xlfn.XLOOKUP(A243,#REF!,#REF!,0,0,1)=0,"",_xlfn.XLOOKUP(A243,#REF!,#REF!,0,0,1))</f>
        <v>#REF!</v>
      </c>
      <c r="I243" t="e">
        <f>IF(_xlfn.XLOOKUP(A243,#REF!,#REF!,0,0,1)=0,"",_xlfn.XLOOKUP(A243,#REF!,#REF!,0,0,1))</f>
        <v>#REF!</v>
      </c>
      <c r="J243" t="e">
        <f>IF(_xlfn.XLOOKUP(A243,#REF!,#REF!,0,0,1)=0,"",_xlfn.XLOOKUP(A243,#REF!,#REF!,0,0,1))</f>
        <v>#REF!</v>
      </c>
    </row>
    <row r="244" spans="1:10" x14ac:dyDescent="0.3">
      <c r="A244" s="1" t="e">
        <f>#REF!</f>
        <v>#REF!</v>
      </c>
      <c r="B244" t="e">
        <f>IF(_xlfn.XLOOKUP(A244,#REF!,#REF!,0,0,1)=0,"",(_xlfn.XLOOKUP(A244,#REF!,#REF!,0,0,1)))</f>
        <v>#REF!</v>
      </c>
      <c r="C244" t="e">
        <f>IF(_xlfn.XLOOKUP(A244,#REF!,#REF!,0,0,1)=0,"",_xlfn.XLOOKUP(A244,#REF!,#REF!,0,0,1))</f>
        <v>#REF!</v>
      </c>
      <c r="D244" t="e">
        <f>IF(_xlfn.XLOOKUP(A244,#REF!,#REF!,0,0,1)=0,"",_xlfn.XLOOKUP(A244,#REF!,#REF!,0,0,1))</f>
        <v>#REF!</v>
      </c>
      <c r="E244" t="e">
        <f>IF(_xlfn.XLOOKUP(A244,#REF!,#REF!,0,0,1)=0,"",_xlfn.XLOOKUP(A244,#REF!,#REF!,0,0,1))</f>
        <v>#REF!</v>
      </c>
      <c r="F244" t="e">
        <f>IF(_xlfn.XLOOKUP(A244,#REF!,#REF!,0,0,1)=0,"",_xlfn.XLOOKUP(A244,#REF!,#REF!,0,0,1))</f>
        <v>#REF!</v>
      </c>
      <c r="G244" t="e">
        <f>IF(_xlfn.XLOOKUP(A244,#REF!,#REF!,0,0,1)=0,"",_xlfn.XLOOKUP(A244,#REF!,#REF!,0,0,1))</f>
        <v>#REF!</v>
      </c>
      <c r="H244" t="e">
        <f>IF(_xlfn.XLOOKUP(A244,#REF!,#REF!,0,0,1)=0,"",_xlfn.XLOOKUP(A244,#REF!,#REF!,0,0,1))</f>
        <v>#REF!</v>
      </c>
      <c r="I244" t="e">
        <f>IF(_xlfn.XLOOKUP(A244,#REF!,#REF!,0,0,1)=0,"",_xlfn.XLOOKUP(A244,#REF!,#REF!,0,0,1))</f>
        <v>#REF!</v>
      </c>
      <c r="J244" t="e">
        <f>IF(_xlfn.XLOOKUP(A244,#REF!,#REF!,0,0,1)=0,"",_xlfn.XLOOKUP(A244,#REF!,#REF!,0,0,1))</f>
        <v>#REF!</v>
      </c>
    </row>
    <row r="245" spans="1:10" x14ac:dyDescent="0.3">
      <c r="A245" s="1" t="e">
        <f>#REF!</f>
        <v>#REF!</v>
      </c>
      <c r="B245" t="e">
        <f>IF(_xlfn.XLOOKUP(A245,#REF!,#REF!,0,0,1)=0,"",(_xlfn.XLOOKUP(A245,#REF!,#REF!,0,0,1)))</f>
        <v>#REF!</v>
      </c>
      <c r="C245" t="e">
        <f>IF(_xlfn.XLOOKUP(A245,#REF!,#REF!,0,0,1)=0,"",_xlfn.XLOOKUP(A245,#REF!,#REF!,0,0,1))</f>
        <v>#REF!</v>
      </c>
      <c r="D245" t="e">
        <f>IF(_xlfn.XLOOKUP(A245,#REF!,#REF!,0,0,1)=0,"",_xlfn.XLOOKUP(A245,#REF!,#REF!,0,0,1))</f>
        <v>#REF!</v>
      </c>
      <c r="E245" t="e">
        <f>IF(_xlfn.XLOOKUP(A245,#REF!,#REF!,0,0,1)=0,"",_xlfn.XLOOKUP(A245,#REF!,#REF!,0,0,1))</f>
        <v>#REF!</v>
      </c>
      <c r="F245" t="e">
        <f>IF(_xlfn.XLOOKUP(A245,#REF!,#REF!,0,0,1)=0,"",_xlfn.XLOOKUP(A245,#REF!,#REF!,0,0,1))</f>
        <v>#REF!</v>
      </c>
      <c r="G245" t="e">
        <f>IF(_xlfn.XLOOKUP(A245,#REF!,#REF!,0,0,1)=0,"",_xlfn.XLOOKUP(A245,#REF!,#REF!,0,0,1))</f>
        <v>#REF!</v>
      </c>
      <c r="H245" t="e">
        <f>IF(_xlfn.XLOOKUP(A245,#REF!,#REF!,0,0,1)=0,"",_xlfn.XLOOKUP(A245,#REF!,#REF!,0,0,1))</f>
        <v>#REF!</v>
      </c>
      <c r="I245" t="e">
        <f>IF(_xlfn.XLOOKUP(A245,#REF!,#REF!,0,0,1)=0,"",_xlfn.XLOOKUP(A245,#REF!,#REF!,0,0,1))</f>
        <v>#REF!</v>
      </c>
      <c r="J245" t="e">
        <f>IF(_xlfn.XLOOKUP(A245,#REF!,#REF!,0,0,1)=0,"",_xlfn.XLOOKUP(A245,#REF!,#REF!,0,0,1))</f>
        <v>#REF!</v>
      </c>
    </row>
    <row r="246" spans="1:10" x14ac:dyDescent="0.3">
      <c r="A246" s="1" t="e">
        <f>#REF!</f>
        <v>#REF!</v>
      </c>
      <c r="B246" t="e">
        <f>IF(_xlfn.XLOOKUP(A246,#REF!,#REF!,0,0,1)=0,"",(_xlfn.XLOOKUP(A246,#REF!,#REF!,0,0,1)))</f>
        <v>#REF!</v>
      </c>
      <c r="C246" t="e">
        <f>IF(_xlfn.XLOOKUP(A246,#REF!,#REF!,0,0,1)=0,"",_xlfn.XLOOKUP(A246,#REF!,#REF!,0,0,1))</f>
        <v>#REF!</v>
      </c>
      <c r="D246" t="e">
        <f>IF(_xlfn.XLOOKUP(A246,#REF!,#REF!,0,0,1)=0,"",_xlfn.XLOOKUP(A246,#REF!,#REF!,0,0,1))</f>
        <v>#REF!</v>
      </c>
      <c r="E246" t="e">
        <f>IF(_xlfn.XLOOKUP(A246,#REF!,#REF!,0,0,1)=0,"",_xlfn.XLOOKUP(A246,#REF!,#REF!,0,0,1))</f>
        <v>#REF!</v>
      </c>
      <c r="F246" t="e">
        <f>IF(_xlfn.XLOOKUP(A246,#REF!,#REF!,0,0,1)=0,"",_xlfn.XLOOKUP(A246,#REF!,#REF!,0,0,1))</f>
        <v>#REF!</v>
      </c>
      <c r="G246" t="e">
        <f>IF(_xlfn.XLOOKUP(A246,#REF!,#REF!,0,0,1)=0,"",_xlfn.XLOOKUP(A246,#REF!,#REF!,0,0,1))</f>
        <v>#REF!</v>
      </c>
      <c r="H246" t="e">
        <f>IF(_xlfn.XLOOKUP(A246,#REF!,#REF!,0,0,1)=0,"",_xlfn.XLOOKUP(A246,#REF!,#REF!,0,0,1))</f>
        <v>#REF!</v>
      </c>
      <c r="I246" t="e">
        <f>IF(_xlfn.XLOOKUP(A246,#REF!,#REF!,0,0,1)=0,"",_xlfn.XLOOKUP(A246,#REF!,#REF!,0,0,1))</f>
        <v>#REF!</v>
      </c>
      <c r="J246" t="e">
        <f>IF(_xlfn.XLOOKUP(A246,#REF!,#REF!,0,0,1)=0,"",_xlfn.XLOOKUP(A246,#REF!,#REF!,0,0,1))</f>
        <v>#REF!</v>
      </c>
    </row>
    <row r="247" spans="1:10" x14ac:dyDescent="0.3">
      <c r="A247" s="1" t="e">
        <f>#REF!</f>
        <v>#REF!</v>
      </c>
      <c r="B247" t="e">
        <f>IF(_xlfn.XLOOKUP(A247,#REF!,#REF!,0,0,1)=0,"",(_xlfn.XLOOKUP(A247,#REF!,#REF!,0,0,1)))</f>
        <v>#REF!</v>
      </c>
      <c r="C247" t="e">
        <f>IF(_xlfn.XLOOKUP(A247,#REF!,#REF!,0,0,1)=0,"",_xlfn.XLOOKUP(A247,#REF!,#REF!,0,0,1))</f>
        <v>#REF!</v>
      </c>
      <c r="D247" t="e">
        <f>IF(_xlfn.XLOOKUP(A247,#REF!,#REF!,0,0,1)=0,"",_xlfn.XLOOKUP(A247,#REF!,#REF!,0,0,1))</f>
        <v>#REF!</v>
      </c>
      <c r="E247" t="e">
        <f>IF(_xlfn.XLOOKUP(A247,#REF!,#REF!,0,0,1)=0,"",_xlfn.XLOOKUP(A247,#REF!,#REF!,0,0,1))</f>
        <v>#REF!</v>
      </c>
      <c r="F247" t="e">
        <f>IF(_xlfn.XLOOKUP(A247,#REF!,#REF!,0,0,1)=0,"",_xlfn.XLOOKUP(A247,#REF!,#REF!,0,0,1))</f>
        <v>#REF!</v>
      </c>
      <c r="G247" t="e">
        <f>IF(_xlfn.XLOOKUP(A247,#REF!,#REF!,0,0,1)=0,"",_xlfn.XLOOKUP(A247,#REF!,#REF!,0,0,1))</f>
        <v>#REF!</v>
      </c>
      <c r="H247" t="e">
        <f>IF(_xlfn.XLOOKUP(A247,#REF!,#REF!,0,0,1)=0,"",_xlfn.XLOOKUP(A247,#REF!,#REF!,0,0,1))</f>
        <v>#REF!</v>
      </c>
      <c r="I247" t="e">
        <f>IF(_xlfn.XLOOKUP(A247,#REF!,#REF!,0,0,1)=0,"",_xlfn.XLOOKUP(A247,#REF!,#REF!,0,0,1))</f>
        <v>#REF!</v>
      </c>
      <c r="J247" t="e">
        <f>IF(_xlfn.XLOOKUP(A247,#REF!,#REF!,0,0,1)=0,"",_xlfn.XLOOKUP(A247,#REF!,#REF!,0,0,1))</f>
        <v>#REF!</v>
      </c>
    </row>
    <row r="248" spans="1:10" x14ac:dyDescent="0.3">
      <c r="A248" s="1" t="e">
        <f>#REF!</f>
        <v>#REF!</v>
      </c>
      <c r="B248" t="e">
        <f>IF(_xlfn.XLOOKUP(A248,#REF!,#REF!,0,0,1)=0,"",(_xlfn.XLOOKUP(A248,#REF!,#REF!,0,0,1)))</f>
        <v>#REF!</v>
      </c>
      <c r="C248" t="e">
        <f>IF(_xlfn.XLOOKUP(A248,#REF!,#REF!,0,0,1)=0,"",_xlfn.XLOOKUP(A248,#REF!,#REF!,0,0,1))</f>
        <v>#REF!</v>
      </c>
      <c r="D248" t="e">
        <f>IF(_xlfn.XLOOKUP(A248,#REF!,#REF!,0,0,1)=0,"",_xlfn.XLOOKUP(A248,#REF!,#REF!,0,0,1))</f>
        <v>#REF!</v>
      </c>
      <c r="E248" t="e">
        <f>IF(_xlfn.XLOOKUP(A248,#REF!,#REF!,0,0,1)=0,"",_xlfn.XLOOKUP(A248,#REF!,#REF!,0,0,1))</f>
        <v>#REF!</v>
      </c>
      <c r="F248" t="e">
        <f>IF(_xlfn.XLOOKUP(A248,#REF!,#REF!,0,0,1)=0,"",_xlfn.XLOOKUP(A248,#REF!,#REF!,0,0,1))</f>
        <v>#REF!</v>
      </c>
      <c r="G248" t="e">
        <f>IF(_xlfn.XLOOKUP(A248,#REF!,#REF!,0,0,1)=0,"",_xlfn.XLOOKUP(A248,#REF!,#REF!,0,0,1))</f>
        <v>#REF!</v>
      </c>
      <c r="H248" t="e">
        <f>IF(_xlfn.XLOOKUP(A248,#REF!,#REF!,0,0,1)=0,"",_xlfn.XLOOKUP(A248,#REF!,#REF!,0,0,1))</f>
        <v>#REF!</v>
      </c>
      <c r="I248" t="e">
        <f>IF(_xlfn.XLOOKUP(A248,#REF!,#REF!,0,0,1)=0,"",_xlfn.XLOOKUP(A248,#REF!,#REF!,0,0,1))</f>
        <v>#REF!</v>
      </c>
      <c r="J248" t="e">
        <f>IF(_xlfn.XLOOKUP(A248,#REF!,#REF!,0,0,1)=0,"",_xlfn.XLOOKUP(A248,#REF!,#REF!,0,0,1))</f>
        <v>#REF!</v>
      </c>
    </row>
    <row r="249" spans="1:10" x14ac:dyDescent="0.3">
      <c r="A249" s="1" t="e">
        <f>#REF!</f>
        <v>#REF!</v>
      </c>
      <c r="B249" t="e">
        <f>IF(_xlfn.XLOOKUP(A249,#REF!,#REF!,0,0,1)=0,"",(_xlfn.XLOOKUP(A249,#REF!,#REF!,0,0,1)))</f>
        <v>#REF!</v>
      </c>
      <c r="C249" t="e">
        <f>IF(_xlfn.XLOOKUP(A249,#REF!,#REF!,0,0,1)=0,"",_xlfn.XLOOKUP(A249,#REF!,#REF!,0,0,1))</f>
        <v>#REF!</v>
      </c>
      <c r="D249" t="e">
        <f>IF(_xlfn.XLOOKUP(A249,#REF!,#REF!,0,0,1)=0,"",_xlfn.XLOOKUP(A249,#REF!,#REF!,0,0,1))</f>
        <v>#REF!</v>
      </c>
      <c r="E249" t="e">
        <f>IF(_xlfn.XLOOKUP(A249,#REF!,#REF!,0,0,1)=0,"",_xlfn.XLOOKUP(A249,#REF!,#REF!,0,0,1))</f>
        <v>#REF!</v>
      </c>
      <c r="F249" t="e">
        <f>IF(_xlfn.XLOOKUP(A249,#REF!,#REF!,0,0,1)=0,"",_xlfn.XLOOKUP(A249,#REF!,#REF!,0,0,1))</f>
        <v>#REF!</v>
      </c>
      <c r="G249" t="e">
        <f>IF(_xlfn.XLOOKUP(A249,#REF!,#REF!,0,0,1)=0,"",_xlfn.XLOOKUP(A249,#REF!,#REF!,0,0,1))</f>
        <v>#REF!</v>
      </c>
      <c r="H249" t="e">
        <f>IF(_xlfn.XLOOKUP(A249,#REF!,#REF!,0,0,1)=0,"",_xlfn.XLOOKUP(A249,#REF!,#REF!,0,0,1))</f>
        <v>#REF!</v>
      </c>
      <c r="I249" t="e">
        <f>IF(_xlfn.XLOOKUP(A249,#REF!,#REF!,0,0,1)=0,"",_xlfn.XLOOKUP(A249,#REF!,#REF!,0,0,1))</f>
        <v>#REF!</v>
      </c>
      <c r="J249" t="e">
        <f>IF(_xlfn.XLOOKUP(A249,#REF!,#REF!,0,0,1)=0,"",_xlfn.XLOOKUP(A249,#REF!,#REF!,0,0,1))</f>
        <v>#REF!</v>
      </c>
    </row>
    <row r="250" spans="1:10" x14ac:dyDescent="0.3">
      <c r="A250" s="1" t="e">
        <f>#REF!</f>
        <v>#REF!</v>
      </c>
      <c r="B250" t="e">
        <f>IF(_xlfn.XLOOKUP(A250,#REF!,#REF!,0,0,1)=0,"",(_xlfn.XLOOKUP(A250,#REF!,#REF!,0,0,1)))</f>
        <v>#REF!</v>
      </c>
      <c r="C250" t="e">
        <f>IF(_xlfn.XLOOKUP(A250,#REF!,#REF!,0,0,1)=0,"",_xlfn.XLOOKUP(A250,#REF!,#REF!,0,0,1))</f>
        <v>#REF!</v>
      </c>
      <c r="D250" t="e">
        <f>IF(_xlfn.XLOOKUP(A250,#REF!,#REF!,0,0,1)=0,"",_xlfn.XLOOKUP(A250,#REF!,#REF!,0,0,1))</f>
        <v>#REF!</v>
      </c>
      <c r="E250" t="e">
        <f>IF(_xlfn.XLOOKUP(A250,#REF!,#REF!,0,0,1)=0,"",_xlfn.XLOOKUP(A250,#REF!,#REF!,0,0,1))</f>
        <v>#REF!</v>
      </c>
      <c r="F250" t="e">
        <f>IF(_xlfn.XLOOKUP(A250,#REF!,#REF!,0,0,1)=0,"",_xlfn.XLOOKUP(A250,#REF!,#REF!,0,0,1))</f>
        <v>#REF!</v>
      </c>
      <c r="G250" t="e">
        <f>IF(_xlfn.XLOOKUP(A250,#REF!,#REF!,0,0,1)=0,"",_xlfn.XLOOKUP(A250,#REF!,#REF!,0,0,1))</f>
        <v>#REF!</v>
      </c>
      <c r="H250" t="e">
        <f>IF(_xlfn.XLOOKUP(A250,#REF!,#REF!,0,0,1)=0,"",_xlfn.XLOOKUP(A250,#REF!,#REF!,0,0,1))</f>
        <v>#REF!</v>
      </c>
      <c r="I250" t="e">
        <f>IF(_xlfn.XLOOKUP(A250,#REF!,#REF!,0,0,1)=0,"",_xlfn.XLOOKUP(A250,#REF!,#REF!,0,0,1))</f>
        <v>#REF!</v>
      </c>
      <c r="J250" t="e">
        <f>IF(_xlfn.XLOOKUP(A250,#REF!,#REF!,0,0,1)=0,"",_xlfn.XLOOKUP(A250,#REF!,#REF!,0,0,1))</f>
        <v>#REF!</v>
      </c>
    </row>
    <row r="251" spans="1:10" x14ac:dyDescent="0.3">
      <c r="A251" s="1" t="e">
        <f>#REF!</f>
        <v>#REF!</v>
      </c>
      <c r="B251" t="e">
        <f>IF(_xlfn.XLOOKUP(A251,#REF!,#REF!,0,0,1)=0,"",(_xlfn.XLOOKUP(A251,#REF!,#REF!,0,0,1)))</f>
        <v>#REF!</v>
      </c>
      <c r="C251" t="e">
        <f>IF(_xlfn.XLOOKUP(A251,#REF!,#REF!,0,0,1)=0,"",_xlfn.XLOOKUP(A251,#REF!,#REF!,0,0,1))</f>
        <v>#REF!</v>
      </c>
      <c r="D251" t="e">
        <f>IF(_xlfn.XLOOKUP(A251,#REF!,#REF!,0,0,1)=0,"",_xlfn.XLOOKUP(A251,#REF!,#REF!,0,0,1))</f>
        <v>#REF!</v>
      </c>
      <c r="E251" t="e">
        <f>IF(_xlfn.XLOOKUP(A251,#REF!,#REF!,0,0,1)=0,"",_xlfn.XLOOKUP(A251,#REF!,#REF!,0,0,1))</f>
        <v>#REF!</v>
      </c>
      <c r="F251" t="e">
        <f>IF(_xlfn.XLOOKUP(A251,#REF!,#REF!,0,0,1)=0,"",_xlfn.XLOOKUP(A251,#REF!,#REF!,0,0,1))</f>
        <v>#REF!</v>
      </c>
      <c r="G251" t="e">
        <f>IF(_xlfn.XLOOKUP(A251,#REF!,#REF!,0,0,1)=0,"",_xlfn.XLOOKUP(A251,#REF!,#REF!,0,0,1))</f>
        <v>#REF!</v>
      </c>
      <c r="H251" t="e">
        <f>IF(_xlfn.XLOOKUP(A251,#REF!,#REF!,0,0,1)=0,"",_xlfn.XLOOKUP(A251,#REF!,#REF!,0,0,1))</f>
        <v>#REF!</v>
      </c>
      <c r="I251" t="e">
        <f>IF(_xlfn.XLOOKUP(A251,#REF!,#REF!,0,0,1)=0,"",_xlfn.XLOOKUP(A251,#REF!,#REF!,0,0,1))</f>
        <v>#REF!</v>
      </c>
      <c r="J251" t="e">
        <f>IF(_xlfn.XLOOKUP(A251,#REF!,#REF!,0,0,1)=0,"",_xlfn.XLOOKUP(A251,#REF!,#REF!,0,0,1))</f>
        <v>#REF!</v>
      </c>
    </row>
    <row r="252" spans="1:10" x14ac:dyDescent="0.3">
      <c r="A252" s="1" t="e">
        <f>#REF!</f>
        <v>#REF!</v>
      </c>
      <c r="B252" t="e">
        <f>IF(_xlfn.XLOOKUP(A252,#REF!,#REF!,0,0,1)=0,"",(_xlfn.XLOOKUP(A252,#REF!,#REF!,0,0,1)))</f>
        <v>#REF!</v>
      </c>
      <c r="C252" t="e">
        <f>IF(_xlfn.XLOOKUP(A252,#REF!,#REF!,0,0,1)=0,"",_xlfn.XLOOKUP(A252,#REF!,#REF!,0,0,1))</f>
        <v>#REF!</v>
      </c>
      <c r="D252" t="e">
        <f>IF(_xlfn.XLOOKUP(A252,#REF!,#REF!,0,0,1)=0,"",_xlfn.XLOOKUP(A252,#REF!,#REF!,0,0,1))</f>
        <v>#REF!</v>
      </c>
      <c r="E252" t="e">
        <f>IF(_xlfn.XLOOKUP(A252,#REF!,#REF!,0,0,1)=0,"",_xlfn.XLOOKUP(A252,#REF!,#REF!,0,0,1))</f>
        <v>#REF!</v>
      </c>
      <c r="F252" t="e">
        <f>IF(_xlfn.XLOOKUP(A252,#REF!,#REF!,0,0,1)=0,"",_xlfn.XLOOKUP(A252,#REF!,#REF!,0,0,1))</f>
        <v>#REF!</v>
      </c>
      <c r="G252" t="e">
        <f>IF(_xlfn.XLOOKUP(A252,#REF!,#REF!,0,0,1)=0,"",_xlfn.XLOOKUP(A252,#REF!,#REF!,0,0,1))</f>
        <v>#REF!</v>
      </c>
      <c r="H252" t="e">
        <f>IF(_xlfn.XLOOKUP(A252,#REF!,#REF!,0,0,1)=0,"",_xlfn.XLOOKUP(A252,#REF!,#REF!,0,0,1))</f>
        <v>#REF!</v>
      </c>
      <c r="I252" t="e">
        <f>IF(_xlfn.XLOOKUP(A252,#REF!,#REF!,0,0,1)=0,"",_xlfn.XLOOKUP(A252,#REF!,#REF!,0,0,1))</f>
        <v>#REF!</v>
      </c>
      <c r="J252" t="e">
        <f>IF(_xlfn.XLOOKUP(A252,#REF!,#REF!,0,0,1)=0,"",_xlfn.XLOOKUP(A252,#REF!,#REF!,0,0,1))</f>
        <v>#REF!</v>
      </c>
    </row>
    <row r="253" spans="1:10" x14ac:dyDescent="0.3">
      <c r="A253" s="1" t="e">
        <f>#REF!</f>
        <v>#REF!</v>
      </c>
      <c r="B253" t="e">
        <f>IF(_xlfn.XLOOKUP(A253,#REF!,#REF!,0,0,1)=0,"",(_xlfn.XLOOKUP(A253,#REF!,#REF!,0,0,1)))</f>
        <v>#REF!</v>
      </c>
      <c r="C253" t="e">
        <f>IF(_xlfn.XLOOKUP(A253,#REF!,#REF!,0,0,1)=0,"",_xlfn.XLOOKUP(A253,#REF!,#REF!,0,0,1))</f>
        <v>#REF!</v>
      </c>
      <c r="D253" t="e">
        <f>IF(_xlfn.XLOOKUP(A253,#REF!,#REF!,0,0,1)=0,"",_xlfn.XLOOKUP(A253,#REF!,#REF!,0,0,1))</f>
        <v>#REF!</v>
      </c>
      <c r="E253" t="e">
        <f>IF(_xlfn.XLOOKUP(A253,#REF!,#REF!,0,0,1)=0,"",_xlfn.XLOOKUP(A253,#REF!,#REF!,0,0,1))</f>
        <v>#REF!</v>
      </c>
      <c r="F253" t="e">
        <f>IF(_xlfn.XLOOKUP(A253,#REF!,#REF!,0,0,1)=0,"",_xlfn.XLOOKUP(A253,#REF!,#REF!,0,0,1))</f>
        <v>#REF!</v>
      </c>
      <c r="G253" t="e">
        <f>IF(_xlfn.XLOOKUP(A253,#REF!,#REF!,0,0,1)=0,"",_xlfn.XLOOKUP(A253,#REF!,#REF!,0,0,1))</f>
        <v>#REF!</v>
      </c>
      <c r="H253" t="e">
        <f>IF(_xlfn.XLOOKUP(A253,#REF!,#REF!,0,0,1)=0,"",_xlfn.XLOOKUP(A253,#REF!,#REF!,0,0,1))</f>
        <v>#REF!</v>
      </c>
      <c r="I253" t="e">
        <f>IF(_xlfn.XLOOKUP(A253,#REF!,#REF!,0,0,1)=0,"",_xlfn.XLOOKUP(A253,#REF!,#REF!,0,0,1))</f>
        <v>#REF!</v>
      </c>
      <c r="J253" t="e">
        <f>IF(_xlfn.XLOOKUP(A253,#REF!,#REF!,0,0,1)=0,"",_xlfn.XLOOKUP(A253,#REF!,#REF!,0,0,1))</f>
        <v>#REF!</v>
      </c>
    </row>
    <row r="254" spans="1:10" x14ac:dyDescent="0.3">
      <c r="A254" s="1" t="e">
        <f>#REF!</f>
        <v>#REF!</v>
      </c>
      <c r="B254" t="e">
        <f>IF(_xlfn.XLOOKUP(A254,#REF!,#REF!,0,0,1)=0,"",(_xlfn.XLOOKUP(A254,#REF!,#REF!,0,0,1)))</f>
        <v>#REF!</v>
      </c>
      <c r="C254" t="e">
        <f>IF(_xlfn.XLOOKUP(A254,#REF!,#REF!,0,0,1)=0,"",_xlfn.XLOOKUP(A254,#REF!,#REF!,0,0,1))</f>
        <v>#REF!</v>
      </c>
      <c r="D254" t="e">
        <f>IF(_xlfn.XLOOKUP(A254,#REF!,#REF!,0,0,1)=0,"",_xlfn.XLOOKUP(A254,#REF!,#REF!,0,0,1))</f>
        <v>#REF!</v>
      </c>
      <c r="E254" t="e">
        <f>IF(_xlfn.XLOOKUP(A254,#REF!,#REF!,0,0,1)=0,"",_xlfn.XLOOKUP(A254,#REF!,#REF!,0,0,1))</f>
        <v>#REF!</v>
      </c>
      <c r="F254" t="e">
        <f>IF(_xlfn.XLOOKUP(A254,#REF!,#REF!,0,0,1)=0,"",_xlfn.XLOOKUP(A254,#REF!,#REF!,0,0,1))</f>
        <v>#REF!</v>
      </c>
      <c r="G254" t="e">
        <f>IF(_xlfn.XLOOKUP(A254,#REF!,#REF!,0,0,1)=0,"",_xlfn.XLOOKUP(A254,#REF!,#REF!,0,0,1))</f>
        <v>#REF!</v>
      </c>
      <c r="H254" t="e">
        <f>IF(_xlfn.XLOOKUP(A254,#REF!,#REF!,0,0,1)=0,"",_xlfn.XLOOKUP(A254,#REF!,#REF!,0,0,1))</f>
        <v>#REF!</v>
      </c>
      <c r="I254" t="e">
        <f>IF(_xlfn.XLOOKUP(A254,#REF!,#REF!,0,0,1)=0,"",_xlfn.XLOOKUP(A254,#REF!,#REF!,0,0,1))</f>
        <v>#REF!</v>
      </c>
      <c r="J254" t="e">
        <f>IF(_xlfn.XLOOKUP(A254,#REF!,#REF!,0,0,1)=0,"",_xlfn.XLOOKUP(A254,#REF!,#REF!,0,0,1))</f>
        <v>#REF!</v>
      </c>
    </row>
    <row r="255" spans="1:10" x14ac:dyDescent="0.3">
      <c r="A255" s="1" t="e">
        <f>#REF!</f>
        <v>#REF!</v>
      </c>
      <c r="B255" t="e">
        <f>IF(_xlfn.XLOOKUP(A255,#REF!,#REF!,0,0,1)=0,"",(_xlfn.XLOOKUP(A255,#REF!,#REF!,0,0,1)))</f>
        <v>#REF!</v>
      </c>
      <c r="C255" t="e">
        <f>IF(_xlfn.XLOOKUP(A255,#REF!,#REF!,0,0,1)=0,"",_xlfn.XLOOKUP(A255,#REF!,#REF!,0,0,1))</f>
        <v>#REF!</v>
      </c>
      <c r="D255" t="e">
        <f>IF(_xlfn.XLOOKUP(A255,#REF!,#REF!,0,0,1)=0,"",_xlfn.XLOOKUP(A255,#REF!,#REF!,0,0,1))</f>
        <v>#REF!</v>
      </c>
      <c r="E255" t="e">
        <f>IF(_xlfn.XLOOKUP(A255,#REF!,#REF!,0,0,1)=0,"",_xlfn.XLOOKUP(A255,#REF!,#REF!,0,0,1))</f>
        <v>#REF!</v>
      </c>
      <c r="F255" t="e">
        <f>IF(_xlfn.XLOOKUP(A255,#REF!,#REF!,0,0,1)=0,"",_xlfn.XLOOKUP(A255,#REF!,#REF!,0,0,1))</f>
        <v>#REF!</v>
      </c>
      <c r="G255" t="e">
        <f>IF(_xlfn.XLOOKUP(A255,#REF!,#REF!,0,0,1)=0,"",_xlfn.XLOOKUP(A255,#REF!,#REF!,0,0,1))</f>
        <v>#REF!</v>
      </c>
      <c r="H255" t="e">
        <f>IF(_xlfn.XLOOKUP(A255,#REF!,#REF!,0,0,1)=0,"",_xlfn.XLOOKUP(A255,#REF!,#REF!,0,0,1))</f>
        <v>#REF!</v>
      </c>
      <c r="I255" t="e">
        <f>IF(_xlfn.XLOOKUP(A255,#REF!,#REF!,0,0,1)=0,"",_xlfn.XLOOKUP(A255,#REF!,#REF!,0,0,1))</f>
        <v>#REF!</v>
      </c>
      <c r="J255" t="e">
        <f>IF(_xlfn.XLOOKUP(A255,#REF!,#REF!,0,0,1)=0,"",_xlfn.XLOOKUP(A255,#REF!,#REF!,0,0,1))</f>
        <v>#REF!</v>
      </c>
    </row>
    <row r="256" spans="1:10" x14ac:dyDescent="0.3">
      <c r="A256" s="1" t="e">
        <f>#REF!</f>
        <v>#REF!</v>
      </c>
      <c r="B256" t="e">
        <f>IF(_xlfn.XLOOKUP(A256,#REF!,#REF!,0,0,1)=0,"",(_xlfn.XLOOKUP(A256,#REF!,#REF!,0,0,1)))</f>
        <v>#REF!</v>
      </c>
      <c r="C256" t="e">
        <f>IF(_xlfn.XLOOKUP(A256,#REF!,#REF!,0,0,1)=0,"",_xlfn.XLOOKUP(A256,#REF!,#REF!,0,0,1))</f>
        <v>#REF!</v>
      </c>
      <c r="D256" t="e">
        <f>IF(_xlfn.XLOOKUP(A256,#REF!,#REF!,0,0,1)=0,"",_xlfn.XLOOKUP(A256,#REF!,#REF!,0,0,1))</f>
        <v>#REF!</v>
      </c>
      <c r="E256" t="e">
        <f>IF(_xlfn.XLOOKUP(A256,#REF!,#REF!,0,0,1)=0,"",_xlfn.XLOOKUP(A256,#REF!,#REF!,0,0,1))</f>
        <v>#REF!</v>
      </c>
      <c r="F256" t="e">
        <f>IF(_xlfn.XLOOKUP(A256,#REF!,#REF!,0,0,1)=0,"",_xlfn.XLOOKUP(A256,#REF!,#REF!,0,0,1))</f>
        <v>#REF!</v>
      </c>
      <c r="G256" t="e">
        <f>IF(_xlfn.XLOOKUP(A256,#REF!,#REF!,0,0,1)=0,"",_xlfn.XLOOKUP(A256,#REF!,#REF!,0,0,1))</f>
        <v>#REF!</v>
      </c>
      <c r="H256" t="e">
        <f>IF(_xlfn.XLOOKUP(A256,#REF!,#REF!,0,0,1)=0,"",_xlfn.XLOOKUP(A256,#REF!,#REF!,0,0,1))</f>
        <v>#REF!</v>
      </c>
      <c r="I256" t="e">
        <f>IF(_xlfn.XLOOKUP(A256,#REF!,#REF!,0,0,1)=0,"",_xlfn.XLOOKUP(A256,#REF!,#REF!,0,0,1))</f>
        <v>#REF!</v>
      </c>
      <c r="J256" t="e">
        <f>IF(_xlfn.XLOOKUP(A256,#REF!,#REF!,0,0,1)=0,"",_xlfn.XLOOKUP(A256,#REF!,#REF!,0,0,1))</f>
        <v>#REF!</v>
      </c>
    </row>
    <row r="257" spans="1:10" x14ac:dyDescent="0.3">
      <c r="A257" s="1" t="e">
        <f>#REF!</f>
        <v>#REF!</v>
      </c>
      <c r="B257" t="e">
        <f>IF(_xlfn.XLOOKUP(A257,#REF!,#REF!,0,0,1)=0,"",(_xlfn.XLOOKUP(A257,#REF!,#REF!,0,0,1)))</f>
        <v>#REF!</v>
      </c>
      <c r="C257" t="e">
        <f>IF(_xlfn.XLOOKUP(A257,#REF!,#REF!,0,0,1)=0,"",_xlfn.XLOOKUP(A257,#REF!,#REF!,0,0,1))</f>
        <v>#REF!</v>
      </c>
      <c r="D257" t="e">
        <f>IF(_xlfn.XLOOKUP(A257,#REF!,#REF!,0,0,1)=0,"",_xlfn.XLOOKUP(A257,#REF!,#REF!,0,0,1))</f>
        <v>#REF!</v>
      </c>
      <c r="E257" t="e">
        <f>IF(_xlfn.XLOOKUP(A257,#REF!,#REF!,0,0,1)=0,"",_xlfn.XLOOKUP(A257,#REF!,#REF!,0,0,1))</f>
        <v>#REF!</v>
      </c>
      <c r="F257" t="e">
        <f>IF(_xlfn.XLOOKUP(A257,#REF!,#REF!,0,0,1)=0,"",_xlfn.XLOOKUP(A257,#REF!,#REF!,0,0,1))</f>
        <v>#REF!</v>
      </c>
      <c r="G257" t="e">
        <f>IF(_xlfn.XLOOKUP(A257,#REF!,#REF!,0,0,1)=0,"",_xlfn.XLOOKUP(A257,#REF!,#REF!,0,0,1))</f>
        <v>#REF!</v>
      </c>
      <c r="H257" t="e">
        <f>IF(_xlfn.XLOOKUP(A257,#REF!,#REF!,0,0,1)=0,"",_xlfn.XLOOKUP(A257,#REF!,#REF!,0,0,1))</f>
        <v>#REF!</v>
      </c>
      <c r="I257" t="e">
        <f>IF(_xlfn.XLOOKUP(A257,#REF!,#REF!,0,0,1)=0,"",_xlfn.XLOOKUP(A257,#REF!,#REF!,0,0,1))</f>
        <v>#REF!</v>
      </c>
      <c r="J257" t="e">
        <f>IF(_xlfn.XLOOKUP(A257,#REF!,#REF!,0,0,1)=0,"",_xlfn.XLOOKUP(A257,#REF!,#REF!,0,0,1))</f>
        <v>#REF!</v>
      </c>
    </row>
    <row r="258" spans="1:10" x14ac:dyDescent="0.3">
      <c r="A258" s="1" t="e">
        <f>#REF!</f>
        <v>#REF!</v>
      </c>
      <c r="B258" t="e">
        <f>IF(_xlfn.XLOOKUP(A258,#REF!,#REF!,0,0,1)=0,"",(_xlfn.XLOOKUP(A258,#REF!,#REF!,0,0,1)))</f>
        <v>#REF!</v>
      </c>
      <c r="C258" t="e">
        <f>IF(_xlfn.XLOOKUP(A258,#REF!,#REF!,0,0,1)=0,"",_xlfn.XLOOKUP(A258,#REF!,#REF!,0,0,1))</f>
        <v>#REF!</v>
      </c>
      <c r="D258" t="e">
        <f>IF(_xlfn.XLOOKUP(A258,#REF!,#REF!,0,0,1)=0,"",_xlfn.XLOOKUP(A258,#REF!,#REF!,0,0,1))</f>
        <v>#REF!</v>
      </c>
      <c r="E258" t="e">
        <f>IF(_xlfn.XLOOKUP(A258,#REF!,#REF!,0,0,1)=0,"",_xlfn.XLOOKUP(A258,#REF!,#REF!,0,0,1))</f>
        <v>#REF!</v>
      </c>
      <c r="F258" t="e">
        <f>IF(_xlfn.XLOOKUP(A258,#REF!,#REF!,0,0,1)=0,"",_xlfn.XLOOKUP(A258,#REF!,#REF!,0,0,1))</f>
        <v>#REF!</v>
      </c>
      <c r="G258" t="e">
        <f>IF(_xlfn.XLOOKUP(A258,#REF!,#REF!,0,0,1)=0,"",_xlfn.XLOOKUP(A258,#REF!,#REF!,0,0,1))</f>
        <v>#REF!</v>
      </c>
      <c r="H258" t="e">
        <f>IF(_xlfn.XLOOKUP(A258,#REF!,#REF!,0,0,1)=0,"",_xlfn.XLOOKUP(A258,#REF!,#REF!,0,0,1))</f>
        <v>#REF!</v>
      </c>
      <c r="I258" t="e">
        <f>IF(_xlfn.XLOOKUP(A258,#REF!,#REF!,0,0,1)=0,"",_xlfn.XLOOKUP(A258,#REF!,#REF!,0,0,1))</f>
        <v>#REF!</v>
      </c>
      <c r="J258" t="e">
        <f>IF(_xlfn.XLOOKUP(A258,#REF!,#REF!,0,0,1)=0,"",_xlfn.XLOOKUP(A258,#REF!,#REF!,0,0,1))</f>
        <v>#REF!</v>
      </c>
    </row>
    <row r="259" spans="1:10" x14ac:dyDescent="0.3">
      <c r="A259" s="1" t="e">
        <f>#REF!</f>
        <v>#REF!</v>
      </c>
      <c r="B259" t="e">
        <f>IF(_xlfn.XLOOKUP(A259,#REF!,#REF!,0,0,1)=0,"",(_xlfn.XLOOKUP(A259,#REF!,#REF!,0,0,1)))</f>
        <v>#REF!</v>
      </c>
      <c r="C259" t="e">
        <f>IF(_xlfn.XLOOKUP(A259,#REF!,#REF!,0,0,1)=0,"",_xlfn.XLOOKUP(A259,#REF!,#REF!,0,0,1))</f>
        <v>#REF!</v>
      </c>
      <c r="D259" t="e">
        <f>IF(_xlfn.XLOOKUP(A259,#REF!,#REF!,0,0,1)=0,"",_xlfn.XLOOKUP(A259,#REF!,#REF!,0,0,1))</f>
        <v>#REF!</v>
      </c>
      <c r="E259" t="e">
        <f>IF(_xlfn.XLOOKUP(A259,#REF!,#REF!,0,0,1)=0,"",_xlfn.XLOOKUP(A259,#REF!,#REF!,0,0,1))</f>
        <v>#REF!</v>
      </c>
      <c r="F259" t="e">
        <f>IF(_xlfn.XLOOKUP(A259,#REF!,#REF!,0,0,1)=0,"",_xlfn.XLOOKUP(A259,#REF!,#REF!,0,0,1))</f>
        <v>#REF!</v>
      </c>
      <c r="G259" t="e">
        <f>IF(_xlfn.XLOOKUP(A259,#REF!,#REF!,0,0,1)=0,"",_xlfn.XLOOKUP(A259,#REF!,#REF!,0,0,1))</f>
        <v>#REF!</v>
      </c>
      <c r="H259" t="e">
        <f>IF(_xlfn.XLOOKUP(A259,#REF!,#REF!,0,0,1)=0,"",_xlfn.XLOOKUP(A259,#REF!,#REF!,0,0,1))</f>
        <v>#REF!</v>
      </c>
      <c r="I259" t="e">
        <f>IF(_xlfn.XLOOKUP(A259,#REF!,#REF!,0,0,1)=0,"",_xlfn.XLOOKUP(A259,#REF!,#REF!,0,0,1))</f>
        <v>#REF!</v>
      </c>
      <c r="J259" t="e">
        <f>IF(_xlfn.XLOOKUP(A259,#REF!,#REF!,0,0,1)=0,"",_xlfn.XLOOKUP(A259,#REF!,#REF!,0,0,1))</f>
        <v>#REF!</v>
      </c>
    </row>
    <row r="260" spans="1:10" x14ac:dyDescent="0.3">
      <c r="A260" s="1" t="e">
        <f>#REF!</f>
        <v>#REF!</v>
      </c>
      <c r="B260" t="e">
        <f>IF(_xlfn.XLOOKUP(A260,#REF!,#REF!,0,0,1)=0,"",(_xlfn.XLOOKUP(A260,#REF!,#REF!,0,0,1)))</f>
        <v>#REF!</v>
      </c>
      <c r="C260" t="e">
        <f>IF(_xlfn.XLOOKUP(A260,#REF!,#REF!,0,0,1)=0,"",_xlfn.XLOOKUP(A260,#REF!,#REF!,0,0,1))</f>
        <v>#REF!</v>
      </c>
      <c r="D260" t="e">
        <f>IF(_xlfn.XLOOKUP(A260,#REF!,#REF!,0,0,1)=0,"",_xlfn.XLOOKUP(A260,#REF!,#REF!,0,0,1))</f>
        <v>#REF!</v>
      </c>
      <c r="E260" t="e">
        <f>IF(_xlfn.XLOOKUP(A260,#REF!,#REF!,0,0,1)=0,"",_xlfn.XLOOKUP(A260,#REF!,#REF!,0,0,1))</f>
        <v>#REF!</v>
      </c>
      <c r="F260" t="e">
        <f>IF(_xlfn.XLOOKUP(A260,#REF!,#REF!,0,0,1)=0,"",_xlfn.XLOOKUP(A260,#REF!,#REF!,0,0,1))</f>
        <v>#REF!</v>
      </c>
      <c r="G260" t="e">
        <f>IF(_xlfn.XLOOKUP(A260,#REF!,#REF!,0,0,1)=0,"",_xlfn.XLOOKUP(A260,#REF!,#REF!,0,0,1))</f>
        <v>#REF!</v>
      </c>
      <c r="H260" t="e">
        <f>IF(_xlfn.XLOOKUP(A260,#REF!,#REF!,0,0,1)=0,"",_xlfn.XLOOKUP(A260,#REF!,#REF!,0,0,1))</f>
        <v>#REF!</v>
      </c>
      <c r="I260" t="e">
        <f>IF(_xlfn.XLOOKUP(A260,#REF!,#REF!,0,0,1)=0,"",_xlfn.XLOOKUP(A260,#REF!,#REF!,0,0,1))</f>
        <v>#REF!</v>
      </c>
      <c r="J260" t="e">
        <f>IF(_xlfn.XLOOKUP(A260,#REF!,#REF!,0,0,1)=0,"",_xlfn.XLOOKUP(A260,#REF!,#REF!,0,0,1))</f>
        <v>#REF!</v>
      </c>
    </row>
    <row r="261" spans="1:10" x14ac:dyDescent="0.3">
      <c r="A261" s="1" t="e">
        <f>#REF!</f>
        <v>#REF!</v>
      </c>
      <c r="B261" t="e">
        <f>IF(_xlfn.XLOOKUP(A261,#REF!,#REF!,0,0,1)=0,"",(_xlfn.XLOOKUP(A261,#REF!,#REF!,0,0,1)))</f>
        <v>#REF!</v>
      </c>
      <c r="C261" t="e">
        <f>IF(_xlfn.XLOOKUP(A261,#REF!,#REF!,0,0,1)=0,"",_xlfn.XLOOKUP(A261,#REF!,#REF!,0,0,1))</f>
        <v>#REF!</v>
      </c>
      <c r="D261" t="e">
        <f>IF(_xlfn.XLOOKUP(A261,#REF!,#REF!,0,0,1)=0,"",_xlfn.XLOOKUP(A261,#REF!,#REF!,0,0,1))</f>
        <v>#REF!</v>
      </c>
      <c r="E261" t="e">
        <f>IF(_xlfn.XLOOKUP(A261,#REF!,#REF!,0,0,1)=0,"",_xlfn.XLOOKUP(A261,#REF!,#REF!,0,0,1))</f>
        <v>#REF!</v>
      </c>
      <c r="F261" t="e">
        <f>IF(_xlfn.XLOOKUP(A261,#REF!,#REF!,0,0,1)=0,"",_xlfn.XLOOKUP(A261,#REF!,#REF!,0,0,1))</f>
        <v>#REF!</v>
      </c>
      <c r="G261" t="e">
        <f>IF(_xlfn.XLOOKUP(A261,#REF!,#REF!,0,0,1)=0,"",_xlfn.XLOOKUP(A261,#REF!,#REF!,0,0,1))</f>
        <v>#REF!</v>
      </c>
      <c r="H261" t="e">
        <f>IF(_xlfn.XLOOKUP(A261,#REF!,#REF!,0,0,1)=0,"",_xlfn.XLOOKUP(A261,#REF!,#REF!,0,0,1))</f>
        <v>#REF!</v>
      </c>
      <c r="I261" t="e">
        <f>IF(_xlfn.XLOOKUP(A261,#REF!,#REF!,0,0,1)=0,"",_xlfn.XLOOKUP(A261,#REF!,#REF!,0,0,1))</f>
        <v>#REF!</v>
      </c>
      <c r="J261" t="e">
        <f>IF(_xlfn.XLOOKUP(A261,#REF!,#REF!,0,0,1)=0,"",_xlfn.XLOOKUP(A261,#REF!,#REF!,0,0,1))</f>
        <v>#REF!</v>
      </c>
    </row>
    <row r="262" spans="1:10" x14ac:dyDescent="0.3">
      <c r="A262" s="1" t="e">
        <f>#REF!</f>
        <v>#REF!</v>
      </c>
      <c r="B262" t="e">
        <f>IF(_xlfn.XLOOKUP(A262,#REF!,#REF!,0,0,1)=0,"",(_xlfn.XLOOKUP(A262,#REF!,#REF!,0,0,1)))</f>
        <v>#REF!</v>
      </c>
      <c r="C262" t="e">
        <f>IF(_xlfn.XLOOKUP(A262,#REF!,#REF!,0,0,1)=0,"",_xlfn.XLOOKUP(A262,#REF!,#REF!,0,0,1))</f>
        <v>#REF!</v>
      </c>
      <c r="D262" t="e">
        <f>IF(_xlfn.XLOOKUP(A262,#REF!,#REF!,0,0,1)=0,"",_xlfn.XLOOKUP(A262,#REF!,#REF!,0,0,1))</f>
        <v>#REF!</v>
      </c>
      <c r="E262" t="e">
        <f>IF(_xlfn.XLOOKUP(A262,#REF!,#REF!,0,0,1)=0,"",_xlfn.XLOOKUP(A262,#REF!,#REF!,0,0,1))</f>
        <v>#REF!</v>
      </c>
      <c r="F262" t="e">
        <f>IF(_xlfn.XLOOKUP(A262,#REF!,#REF!,0,0,1)=0,"",_xlfn.XLOOKUP(A262,#REF!,#REF!,0,0,1))</f>
        <v>#REF!</v>
      </c>
      <c r="G262" t="e">
        <f>IF(_xlfn.XLOOKUP(A262,#REF!,#REF!,0,0,1)=0,"",_xlfn.XLOOKUP(A262,#REF!,#REF!,0,0,1))</f>
        <v>#REF!</v>
      </c>
      <c r="H262" t="e">
        <f>IF(_xlfn.XLOOKUP(A262,#REF!,#REF!,0,0,1)=0,"",_xlfn.XLOOKUP(A262,#REF!,#REF!,0,0,1))</f>
        <v>#REF!</v>
      </c>
      <c r="I262" t="e">
        <f>IF(_xlfn.XLOOKUP(A262,#REF!,#REF!,0,0,1)=0,"",_xlfn.XLOOKUP(A262,#REF!,#REF!,0,0,1))</f>
        <v>#REF!</v>
      </c>
      <c r="J262" t="e">
        <f>IF(_xlfn.XLOOKUP(A262,#REF!,#REF!,0,0,1)=0,"",_xlfn.XLOOKUP(A262,#REF!,#REF!,0,0,1))</f>
        <v>#REF!</v>
      </c>
    </row>
    <row r="263" spans="1:10" x14ac:dyDescent="0.3">
      <c r="A263" s="1" t="e">
        <f>#REF!</f>
        <v>#REF!</v>
      </c>
      <c r="B263" t="e">
        <f>IF(_xlfn.XLOOKUP(A263,#REF!,#REF!,0,0,1)=0,"",(_xlfn.XLOOKUP(A263,#REF!,#REF!,0,0,1)))</f>
        <v>#REF!</v>
      </c>
      <c r="C263" t="e">
        <f>IF(_xlfn.XLOOKUP(A263,#REF!,#REF!,0,0,1)=0,"",_xlfn.XLOOKUP(A263,#REF!,#REF!,0,0,1))</f>
        <v>#REF!</v>
      </c>
      <c r="D263" t="e">
        <f>IF(_xlfn.XLOOKUP(A263,#REF!,#REF!,0,0,1)=0,"",_xlfn.XLOOKUP(A263,#REF!,#REF!,0,0,1))</f>
        <v>#REF!</v>
      </c>
      <c r="E263" t="e">
        <f>IF(_xlfn.XLOOKUP(A263,#REF!,#REF!,0,0,1)=0,"",_xlfn.XLOOKUP(A263,#REF!,#REF!,0,0,1))</f>
        <v>#REF!</v>
      </c>
      <c r="F263" t="e">
        <f>IF(_xlfn.XLOOKUP(A263,#REF!,#REF!,0,0,1)=0,"",_xlfn.XLOOKUP(A263,#REF!,#REF!,0,0,1))</f>
        <v>#REF!</v>
      </c>
      <c r="G263" t="e">
        <f>IF(_xlfn.XLOOKUP(A263,#REF!,#REF!,0,0,1)=0,"",_xlfn.XLOOKUP(A263,#REF!,#REF!,0,0,1))</f>
        <v>#REF!</v>
      </c>
      <c r="H263" t="e">
        <f>IF(_xlfn.XLOOKUP(A263,#REF!,#REF!,0,0,1)=0,"",_xlfn.XLOOKUP(A263,#REF!,#REF!,0,0,1))</f>
        <v>#REF!</v>
      </c>
      <c r="I263" t="e">
        <f>IF(_xlfn.XLOOKUP(A263,#REF!,#REF!,0,0,1)=0,"",_xlfn.XLOOKUP(A263,#REF!,#REF!,0,0,1))</f>
        <v>#REF!</v>
      </c>
      <c r="J263" t="e">
        <f>IF(_xlfn.XLOOKUP(A263,#REF!,#REF!,0,0,1)=0,"",_xlfn.XLOOKUP(A263,#REF!,#REF!,0,0,1))</f>
        <v>#REF!</v>
      </c>
    </row>
    <row r="264" spans="1:10" x14ac:dyDescent="0.3">
      <c r="A264" s="1" t="e">
        <f>#REF!</f>
        <v>#REF!</v>
      </c>
      <c r="B264" t="e">
        <f>IF(_xlfn.XLOOKUP(A264,#REF!,#REF!,0,0,1)=0,"",(_xlfn.XLOOKUP(A264,#REF!,#REF!,0,0,1)))</f>
        <v>#REF!</v>
      </c>
      <c r="C264" t="e">
        <f>IF(_xlfn.XLOOKUP(A264,#REF!,#REF!,0,0,1)=0,"",_xlfn.XLOOKUP(A264,#REF!,#REF!,0,0,1))</f>
        <v>#REF!</v>
      </c>
      <c r="D264" t="e">
        <f>IF(_xlfn.XLOOKUP(A264,#REF!,#REF!,0,0,1)=0,"",_xlfn.XLOOKUP(A264,#REF!,#REF!,0,0,1))</f>
        <v>#REF!</v>
      </c>
      <c r="E264" t="e">
        <f>IF(_xlfn.XLOOKUP(A264,#REF!,#REF!,0,0,1)=0,"",_xlfn.XLOOKUP(A264,#REF!,#REF!,0,0,1))</f>
        <v>#REF!</v>
      </c>
      <c r="F264" t="e">
        <f>IF(_xlfn.XLOOKUP(A264,#REF!,#REF!,0,0,1)=0,"",_xlfn.XLOOKUP(A264,#REF!,#REF!,0,0,1))</f>
        <v>#REF!</v>
      </c>
      <c r="G264" t="e">
        <f>IF(_xlfn.XLOOKUP(A264,#REF!,#REF!,0,0,1)=0,"",_xlfn.XLOOKUP(A264,#REF!,#REF!,0,0,1))</f>
        <v>#REF!</v>
      </c>
      <c r="H264" t="e">
        <f>IF(_xlfn.XLOOKUP(A264,#REF!,#REF!,0,0,1)=0,"",_xlfn.XLOOKUP(A264,#REF!,#REF!,0,0,1))</f>
        <v>#REF!</v>
      </c>
      <c r="I264" t="e">
        <f>IF(_xlfn.XLOOKUP(A264,#REF!,#REF!,0,0,1)=0,"",_xlfn.XLOOKUP(A264,#REF!,#REF!,0,0,1))</f>
        <v>#REF!</v>
      </c>
      <c r="J264" t="e">
        <f>IF(_xlfn.XLOOKUP(A264,#REF!,#REF!,0,0,1)=0,"",_xlfn.XLOOKUP(A264,#REF!,#REF!,0,0,1))</f>
        <v>#REF!</v>
      </c>
    </row>
    <row r="265" spans="1:10" x14ac:dyDescent="0.3">
      <c r="A265" s="1" t="e">
        <f>#REF!</f>
        <v>#REF!</v>
      </c>
      <c r="B265" t="e">
        <f>IF(_xlfn.XLOOKUP(A265,#REF!,#REF!,0,0,1)=0,"",(_xlfn.XLOOKUP(A265,#REF!,#REF!,0,0,1)))</f>
        <v>#REF!</v>
      </c>
      <c r="C265" t="e">
        <f>IF(_xlfn.XLOOKUP(A265,#REF!,#REF!,0,0,1)=0,"",_xlfn.XLOOKUP(A265,#REF!,#REF!,0,0,1))</f>
        <v>#REF!</v>
      </c>
      <c r="D265" t="e">
        <f>IF(_xlfn.XLOOKUP(A265,#REF!,#REF!,0,0,1)=0,"",_xlfn.XLOOKUP(A265,#REF!,#REF!,0,0,1))</f>
        <v>#REF!</v>
      </c>
      <c r="E265" t="e">
        <f>IF(_xlfn.XLOOKUP(A265,#REF!,#REF!,0,0,1)=0,"",_xlfn.XLOOKUP(A265,#REF!,#REF!,0,0,1))</f>
        <v>#REF!</v>
      </c>
      <c r="F265" t="e">
        <f>IF(_xlfn.XLOOKUP(A265,#REF!,#REF!,0,0,1)=0,"",_xlfn.XLOOKUP(A265,#REF!,#REF!,0,0,1))</f>
        <v>#REF!</v>
      </c>
      <c r="G265" t="e">
        <f>IF(_xlfn.XLOOKUP(A265,#REF!,#REF!,0,0,1)=0,"",_xlfn.XLOOKUP(A265,#REF!,#REF!,0,0,1))</f>
        <v>#REF!</v>
      </c>
      <c r="H265" t="e">
        <f>IF(_xlfn.XLOOKUP(A265,#REF!,#REF!,0,0,1)=0,"",_xlfn.XLOOKUP(A265,#REF!,#REF!,0,0,1))</f>
        <v>#REF!</v>
      </c>
      <c r="I265" t="e">
        <f>IF(_xlfn.XLOOKUP(A265,#REF!,#REF!,0,0,1)=0,"",_xlfn.XLOOKUP(A265,#REF!,#REF!,0,0,1))</f>
        <v>#REF!</v>
      </c>
      <c r="J265" t="e">
        <f>IF(_xlfn.XLOOKUP(A265,#REF!,#REF!,0,0,1)=0,"",_xlfn.XLOOKUP(A265,#REF!,#REF!,0,0,1))</f>
        <v>#REF!</v>
      </c>
    </row>
    <row r="266" spans="1:10" x14ac:dyDescent="0.3">
      <c r="A266" s="1" t="e">
        <f>#REF!</f>
        <v>#REF!</v>
      </c>
      <c r="B266" t="e">
        <f>IF(_xlfn.XLOOKUP(A266,#REF!,#REF!,0,0,1)=0,"",(_xlfn.XLOOKUP(A266,#REF!,#REF!,0,0,1)))</f>
        <v>#REF!</v>
      </c>
      <c r="C266" t="e">
        <f>IF(_xlfn.XLOOKUP(A266,#REF!,#REF!,0,0,1)=0,"",_xlfn.XLOOKUP(A266,#REF!,#REF!,0,0,1))</f>
        <v>#REF!</v>
      </c>
      <c r="D266" t="e">
        <f>IF(_xlfn.XLOOKUP(A266,#REF!,#REF!,0,0,1)=0,"",_xlfn.XLOOKUP(A266,#REF!,#REF!,0,0,1))</f>
        <v>#REF!</v>
      </c>
      <c r="E266" t="e">
        <f>IF(_xlfn.XLOOKUP(A266,#REF!,#REF!,0,0,1)=0,"",_xlfn.XLOOKUP(A266,#REF!,#REF!,0,0,1))</f>
        <v>#REF!</v>
      </c>
      <c r="F266" t="e">
        <f>IF(_xlfn.XLOOKUP(A266,#REF!,#REF!,0,0,1)=0,"",_xlfn.XLOOKUP(A266,#REF!,#REF!,0,0,1))</f>
        <v>#REF!</v>
      </c>
      <c r="G266" t="e">
        <f>IF(_xlfn.XLOOKUP(A266,#REF!,#REF!,0,0,1)=0,"",_xlfn.XLOOKUP(A266,#REF!,#REF!,0,0,1))</f>
        <v>#REF!</v>
      </c>
      <c r="H266" t="e">
        <f>IF(_xlfn.XLOOKUP(A266,#REF!,#REF!,0,0,1)=0,"",_xlfn.XLOOKUP(A266,#REF!,#REF!,0,0,1))</f>
        <v>#REF!</v>
      </c>
      <c r="I266" t="e">
        <f>IF(_xlfn.XLOOKUP(A266,#REF!,#REF!,0,0,1)=0,"",_xlfn.XLOOKUP(A266,#REF!,#REF!,0,0,1))</f>
        <v>#REF!</v>
      </c>
      <c r="J266" t="e">
        <f>IF(_xlfn.XLOOKUP(A266,#REF!,#REF!,0,0,1)=0,"",_xlfn.XLOOKUP(A266,#REF!,#REF!,0,0,1))</f>
        <v>#REF!</v>
      </c>
    </row>
    <row r="267" spans="1:10" x14ac:dyDescent="0.3">
      <c r="A267" s="1" t="e">
        <f>#REF!</f>
        <v>#REF!</v>
      </c>
      <c r="B267" t="e">
        <f>IF(_xlfn.XLOOKUP(A267,#REF!,#REF!,0,0,1)=0,"",(_xlfn.XLOOKUP(A267,#REF!,#REF!,0,0,1)))</f>
        <v>#REF!</v>
      </c>
      <c r="C267" t="e">
        <f>IF(_xlfn.XLOOKUP(A267,#REF!,#REF!,0,0,1)=0,"",_xlfn.XLOOKUP(A267,#REF!,#REF!,0,0,1))</f>
        <v>#REF!</v>
      </c>
      <c r="D267" t="e">
        <f>IF(_xlfn.XLOOKUP(A267,#REF!,#REF!,0,0,1)=0,"",_xlfn.XLOOKUP(A267,#REF!,#REF!,0,0,1))</f>
        <v>#REF!</v>
      </c>
      <c r="E267" t="e">
        <f>IF(_xlfn.XLOOKUP(A267,#REF!,#REF!,0,0,1)=0,"",_xlfn.XLOOKUP(A267,#REF!,#REF!,0,0,1))</f>
        <v>#REF!</v>
      </c>
      <c r="F267" t="e">
        <f>IF(_xlfn.XLOOKUP(A267,#REF!,#REF!,0,0,1)=0,"",_xlfn.XLOOKUP(A267,#REF!,#REF!,0,0,1))</f>
        <v>#REF!</v>
      </c>
      <c r="G267" t="e">
        <f>IF(_xlfn.XLOOKUP(A267,#REF!,#REF!,0,0,1)=0,"",_xlfn.XLOOKUP(A267,#REF!,#REF!,0,0,1))</f>
        <v>#REF!</v>
      </c>
      <c r="H267" t="e">
        <f>IF(_xlfn.XLOOKUP(A267,#REF!,#REF!,0,0,1)=0,"",_xlfn.XLOOKUP(A267,#REF!,#REF!,0,0,1))</f>
        <v>#REF!</v>
      </c>
      <c r="I267" t="e">
        <f>IF(_xlfn.XLOOKUP(A267,#REF!,#REF!,0,0,1)=0,"",_xlfn.XLOOKUP(A267,#REF!,#REF!,0,0,1))</f>
        <v>#REF!</v>
      </c>
      <c r="J267" t="e">
        <f>IF(_xlfn.XLOOKUP(A267,#REF!,#REF!,0,0,1)=0,"",_xlfn.XLOOKUP(A267,#REF!,#REF!,0,0,1))</f>
        <v>#REF!</v>
      </c>
    </row>
    <row r="268" spans="1:10" x14ac:dyDescent="0.3">
      <c r="A268" s="1" t="e">
        <f>#REF!</f>
        <v>#REF!</v>
      </c>
      <c r="B268" t="e">
        <f>IF(_xlfn.XLOOKUP(A268,#REF!,#REF!,0,0,1)=0,"",(_xlfn.XLOOKUP(A268,#REF!,#REF!,0,0,1)))</f>
        <v>#REF!</v>
      </c>
      <c r="C268" t="e">
        <f>IF(_xlfn.XLOOKUP(A268,#REF!,#REF!,0,0,1)=0,"",_xlfn.XLOOKUP(A268,#REF!,#REF!,0,0,1))</f>
        <v>#REF!</v>
      </c>
      <c r="D268" t="e">
        <f>IF(_xlfn.XLOOKUP(A268,#REF!,#REF!,0,0,1)=0,"",_xlfn.XLOOKUP(A268,#REF!,#REF!,0,0,1))</f>
        <v>#REF!</v>
      </c>
      <c r="E268" t="e">
        <f>IF(_xlfn.XLOOKUP(A268,#REF!,#REF!,0,0,1)=0,"",_xlfn.XLOOKUP(A268,#REF!,#REF!,0,0,1))</f>
        <v>#REF!</v>
      </c>
      <c r="F268" t="e">
        <f>IF(_xlfn.XLOOKUP(A268,#REF!,#REF!,0,0,1)=0,"",_xlfn.XLOOKUP(A268,#REF!,#REF!,0,0,1))</f>
        <v>#REF!</v>
      </c>
      <c r="G268" t="e">
        <f>IF(_xlfn.XLOOKUP(A268,#REF!,#REF!,0,0,1)=0,"",_xlfn.XLOOKUP(A268,#REF!,#REF!,0,0,1))</f>
        <v>#REF!</v>
      </c>
      <c r="H268" t="e">
        <f>IF(_xlfn.XLOOKUP(A268,#REF!,#REF!,0,0,1)=0,"",_xlfn.XLOOKUP(A268,#REF!,#REF!,0,0,1))</f>
        <v>#REF!</v>
      </c>
      <c r="I268" t="e">
        <f>IF(_xlfn.XLOOKUP(A268,#REF!,#REF!,0,0,1)=0,"",_xlfn.XLOOKUP(A268,#REF!,#REF!,0,0,1))</f>
        <v>#REF!</v>
      </c>
      <c r="J268" t="e">
        <f>IF(_xlfn.XLOOKUP(A268,#REF!,#REF!,0,0,1)=0,"",_xlfn.XLOOKUP(A268,#REF!,#REF!,0,0,1))</f>
        <v>#REF!</v>
      </c>
    </row>
    <row r="269" spans="1:10" x14ac:dyDescent="0.3">
      <c r="A269" s="1" t="e">
        <f>#REF!</f>
        <v>#REF!</v>
      </c>
      <c r="B269" t="e">
        <f>IF(_xlfn.XLOOKUP(A269,#REF!,#REF!,0,0,1)=0,"",(_xlfn.XLOOKUP(A269,#REF!,#REF!,0,0,1)))</f>
        <v>#REF!</v>
      </c>
      <c r="C269" t="e">
        <f>IF(_xlfn.XLOOKUP(A269,#REF!,#REF!,0,0,1)=0,"",_xlfn.XLOOKUP(A269,#REF!,#REF!,0,0,1))</f>
        <v>#REF!</v>
      </c>
      <c r="D269" t="e">
        <f>IF(_xlfn.XLOOKUP(A269,#REF!,#REF!,0,0,1)=0,"",_xlfn.XLOOKUP(A269,#REF!,#REF!,0,0,1))</f>
        <v>#REF!</v>
      </c>
      <c r="E269" t="e">
        <f>IF(_xlfn.XLOOKUP(A269,#REF!,#REF!,0,0,1)=0,"",_xlfn.XLOOKUP(A269,#REF!,#REF!,0,0,1))</f>
        <v>#REF!</v>
      </c>
      <c r="F269" t="e">
        <f>IF(_xlfn.XLOOKUP(A269,#REF!,#REF!,0,0,1)=0,"",_xlfn.XLOOKUP(A269,#REF!,#REF!,0,0,1))</f>
        <v>#REF!</v>
      </c>
      <c r="G269" t="e">
        <f>IF(_xlfn.XLOOKUP(A269,#REF!,#REF!,0,0,1)=0,"",_xlfn.XLOOKUP(A269,#REF!,#REF!,0,0,1))</f>
        <v>#REF!</v>
      </c>
      <c r="H269" t="e">
        <f>IF(_xlfn.XLOOKUP(A269,#REF!,#REF!,0,0,1)=0,"",_xlfn.XLOOKUP(A269,#REF!,#REF!,0,0,1))</f>
        <v>#REF!</v>
      </c>
      <c r="I269" t="e">
        <f>IF(_xlfn.XLOOKUP(A269,#REF!,#REF!,0,0,1)=0,"",_xlfn.XLOOKUP(A269,#REF!,#REF!,0,0,1))</f>
        <v>#REF!</v>
      </c>
      <c r="J269" t="e">
        <f>IF(_xlfn.XLOOKUP(A269,#REF!,#REF!,0,0,1)=0,"",_xlfn.XLOOKUP(A269,#REF!,#REF!,0,0,1))</f>
        <v>#REF!</v>
      </c>
    </row>
    <row r="270" spans="1:10" x14ac:dyDescent="0.3">
      <c r="A270" s="1" t="e">
        <f>#REF!</f>
        <v>#REF!</v>
      </c>
      <c r="B270" t="e">
        <f>IF(_xlfn.XLOOKUP(A270,#REF!,#REF!,0,0,1)=0,"",(_xlfn.XLOOKUP(A270,#REF!,#REF!,0,0,1)))</f>
        <v>#REF!</v>
      </c>
      <c r="C270" t="e">
        <f>IF(_xlfn.XLOOKUP(A270,#REF!,#REF!,0,0,1)=0,"",_xlfn.XLOOKUP(A270,#REF!,#REF!,0,0,1))</f>
        <v>#REF!</v>
      </c>
      <c r="D270" t="e">
        <f>IF(_xlfn.XLOOKUP(A270,#REF!,#REF!,0,0,1)=0,"",_xlfn.XLOOKUP(A270,#REF!,#REF!,0,0,1))</f>
        <v>#REF!</v>
      </c>
      <c r="E270" t="e">
        <f>IF(_xlfn.XLOOKUP(A270,#REF!,#REF!,0,0,1)=0,"",_xlfn.XLOOKUP(A270,#REF!,#REF!,0,0,1))</f>
        <v>#REF!</v>
      </c>
      <c r="F270" t="e">
        <f>IF(_xlfn.XLOOKUP(A270,#REF!,#REF!,0,0,1)=0,"",_xlfn.XLOOKUP(A270,#REF!,#REF!,0,0,1))</f>
        <v>#REF!</v>
      </c>
      <c r="G270" t="e">
        <f>IF(_xlfn.XLOOKUP(A270,#REF!,#REF!,0,0,1)=0,"",_xlfn.XLOOKUP(A270,#REF!,#REF!,0,0,1))</f>
        <v>#REF!</v>
      </c>
      <c r="H270" t="e">
        <f>IF(_xlfn.XLOOKUP(A270,#REF!,#REF!,0,0,1)=0,"",_xlfn.XLOOKUP(A270,#REF!,#REF!,0,0,1))</f>
        <v>#REF!</v>
      </c>
      <c r="I270" t="e">
        <f>IF(_xlfn.XLOOKUP(A270,#REF!,#REF!,0,0,1)=0,"",_xlfn.XLOOKUP(A270,#REF!,#REF!,0,0,1))</f>
        <v>#REF!</v>
      </c>
      <c r="J270" t="e">
        <f>IF(_xlfn.XLOOKUP(A270,#REF!,#REF!,0,0,1)=0,"",_xlfn.XLOOKUP(A270,#REF!,#REF!,0,0,1))</f>
        <v>#REF!</v>
      </c>
    </row>
    <row r="271" spans="1:10" x14ac:dyDescent="0.3">
      <c r="A271" s="1" t="e">
        <f>#REF!</f>
        <v>#REF!</v>
      </c>
      <c r="B271" t="e">
        <f>IF(_xlfn.XLOOKUP(A271,#REF!,#REF!,0,0,1)=0,"",(_xlfn.XLOOKUP(A271,#REF!,#REF!,0,0,1)))</f>
        <v>#REF!</v>
      </c>
      <c r="C271" t="e">
        <f>IF(_xlfn.XLOOKUP(A271,#REF!,#REF!,0,0,1)=0,"",_xlfn.XLOOKUP(A271,#REF!,#REF!,0,0,1))</f>
        <v>#REF!</v>
      </c>
      <c r="D271" t="e">
        <f>IF(_xlfn.XLOOKUP(A271,#REF!,#REF!,0,0,1)=0,"",_xlfn.XLOOKUP(A271,#REF!,#REF!,0,0,1))</f>
        <v>#REF!</v>
      </c>
      <c r="E271" t="e">
        <f>IF(_xlfn.XLOOKUP(A271,#REF!,#REF!,0,0,1)=0,"",_xlfn.XLOOKUP(A271,#REF!,#REF!,0,0,1))</f>
        <v>#REF!</v>
      </c>
      <c r="F271" t="e">
        <f>IF(_xlfn.XLOOKUP(A271,#REF!,#REF!,0,0,1)=0,"",_xlfn.XLOOKUP(A271,#REF!,#REF!,0,0,1))</f>
        <v>#REF!</v>
      </c>
      <c r="G271" t="e">
        <f>IF(_xlfn.XLOOKUP(A271,#REF!,#REF!,0,0,1)=0,"",_xlfn.XLOOKUP(A271,#REF!,#REF!,0,0,1))</f>
        <v>#REF!</v>
      </c>
      <c r="H271" t="e">
        <f>IF(_xlfn.XLOOKUP(A271,#REF!,#REF!,0,0,1)=0,"",_xlfn.XLOOKUP(A271,#REF!,#REF!,0,0,1))</f>
        <v>#REF!</v>
      </c>
      <c r="I271" t="e">
        <f>IF(_xlfn.XLOOKUP(A271,#REF!,#REF!,0,0,1)=0,"",_xlfn.XLOOKUP(A271,#REF!,#REF!,0,0,1))</f>
        <v>#REF!</v>
      </c>
      <c r="J271" t="e">
        <f>IF(_xlfn.XLOOKUP(A271,#REF!,#REF!,0,0,1)=0,"",_xlfn.XLOOKUP(A271,#REF!,#REF!,0,0,1))</f>
        <v>#REF!</v>
      </c>
    </row>
    <row r="272" spans="1:10" x14ac:dyDescent="0.3">
      <c r="A272" s="1" t="e">
        <f>#REF!</f>
        <v>#REF!</v>
      </c>
      <c r="B272" t="e">
        <f>IF(_xlfn.XLOOKUP(A272,#REF!,#REF!,0,0,1)=0,"",(_xlfn.XLOOKUP(A272,#REF!,#REF!,0,0,1)))</f>
        <v>#REF!</v>
      </c>
      <c r="C272" t="e">
        <f>IF(_xlfn.XLOOKUP(A272,#REF!,#REF!,0,0,1)=0,"",_xlfn.XLOOKUP(A272,#REF!,#REF!,0,0,1))</f>
        <v>#REF!</v>
      </c>
      <c r="D272" t="e">
        <f>IF(_xlfn.XLOOKUP(A272,#REF!,#REF!,0,0,1)=0,"",_xlfn.XLOOKUP(A272,#REF!,#REF!,0,0,1))</f>
        <v>#REF!</v>
      </c>
      <c r="E272" t="e">
        <f>IF(_xlfn.XLOOKUP(A272,#REF!,#REF!,0,0,1)=0,"",_xlfn.XLOOKUP(A272,#REF!,#REF!,0,0,1))</f>
        <v>#REF!</v>
      </c>
      <c r="F272" t="e">
        <f>IF(_xlfn.XLOOKUP(A272,#REF!,#REF!,0,0,1)=0,"",_xlfn.XLOOKUP(A272,#REF!,#REF!,0,0,1))</f>
        <v>#REF!</v>
      </c>
      <c r="G272" t="e">
        <f>IF(_xlfn.XLOOKUP(A272,#REF!,#REF!,0,0,1)=0,"",_xlfn.XLOOKUP(A272,#REF!,#REF!,0,0,1))</f>
        <v>#REF!</v>
      </c>
      <c r="H272" t="e">
        <f>IF(_xlfn.XLOOKUP(A272,#REF!,#REF!,0,0,1)=0,"",_xlfn.XLOOKUP(A272,#REF!,#REF!,0,0,1))</f>
        <v>#REF!</v>
      </c>
      <c r="I272" t="e">
        <f>IF(_xlfn.XLOOKUP(A272,#REF!,#REF!,0,0,1)=0,"",_xlfn.XLOOKUP(A272,#REF!,#REF!,0,0,1))</f>
        <v>#REF!</v>
      </c>
      <c r="J272" t="e">
        <f>IF(_xlfn.XLOOKUP(A272,#REF!,#REF!,0,0,1)=0,"",_xlfn.XLOOKUP(A272,#REF!,#REF!,0,0,1))</f>
        <v>#REF!</v>
      </c>
    </row>
    <row r="273" spans="1:10" x14ac:dyDescent="0.3">
      <c r="A273" s="1" t="e">
        <f>#REF!</f>
        <v>#REF!</v>
      </c>
      <c r="B273" t="e">
        <f>IF(_xlfn.XLOOKUP(A273,#REF!,#REF!,0,0,1)=0,"",(_xlfn.XLOOKUP(A273,#REF!,#REF!,0,0,1)))</f>
        <v>#REF!</v>
      </c>
      <c r="C273" t="e">
        <f>IF(_xlfn.XLOOKUP(A273,#REF!,#REF!,0,0,1)=0,"",_xlfn.XLOOKUP(A273,#REF!,#REF!,0,0,1))</f>
        <v>#REF!</v>
      </c>
      <c r="D273" t="e">
        <f>IF(_xlfn.XLOOKUP(A273,#REF!,#REF!,0,0,1)=0,"",_xlfn.XLOOKUP(A273,#REF!,#REF!,0,0,1))</f>
        <v>#REF!</v>
      </c>
      <c r="E273" t="e">
        <f>IF(_xlfn.XLOOKUP(A273,#REF!,#REF!,0,0,1)=0,"",_xlfn.XLOOKUP(A273,#REF!,#REF!,0,0,1))</f>
        <v>#REF!</v>
      </c>
      <c r="F273" t="e">
        <f>IF(_xlfn.XLOOKUP(A273,#REF!,#REF!,0,0,1)=0,"",_xlfn.XLOOKUP(A273,#REF!,#REF!,0,0,1))</f>
        <v>#REF!</v>
      </c>
      <c r="G273" t="e">
        <f>IF(_xlfn.XLOOKUP(A273,#REF!,#REF!,0,0,1)=0,"",_xlfn.XLOOKUP(A273,#REF!,#REF!,0,0,1))</f>
        <v>#REF!</v>
      </c>
      <c r="H273" t="e">
        <f>IF(_xlfn.XLOOKUP(A273,#REF!,#REF!,0,0,1)=0,"",_xlfn.XLOOKUP(A273,#REF!,#REF!,0,0,1))</f>
        <v>#REF!</v>
      </c>
      <c r="I273" t="e">
        <f>IF(_xlfn.XLOOKUP(A273,#REF!,#REF!,0,0,1)=0,"",_xlfn.XLOOKUP(A273,#REF!,#REF!,0,0,1))</f>
        <v>#REF!</v>
      </c>
      <c r="J273" t="e">
        <f>IF(_xlfn.XLOOKUP(A273,#REF!,#REF!,0,0,1)=0,"",_xlfn.XLOOKUP(A273,#REF!,#REF!,0,0,1))</f>
        <v>#REF!</v>
      </c>
    </row>
    <row r="274" spans="1:10" x14ac:dyDescent="0.3">
      <c r="A274" s="1" t="e">
        <f>#REF!</f>
        <v>#REF!</v>
      </c>
      <c r="B274" t="e">
        <f>IF(_xlfn.XLOOKUP(A274,#REF!,#REF!,0,0,1)=0,"",(_xlfn.XLOOKUP(A274,#REF!,#REF!,0,0,1)))</f>
        <v>#REF!</v>
      </c>
      <c r="C274" t="e">
        <f>IF(_xlfn.XLOOKUP(A274,#REF!,#REF!,0,0,1)=0,"",_xlfn.XLOOKUP(A274,#REF!,#REF!,0,0,1))</f>
        <v>#REF!</v>
      </c>
      <c r="D274" t="e">
        <f>IF(_xlfn.XLOOKUP(A274,#REF!,#REF!,0,0,1)=0,"",_xlfn.XLOOKUP(A274,#REF!,#REF!,0,0,1))</f>
        <v>#REF!</v>
      </c>
      <c r="E274" t="e">
        <f>IF(_xlfn.XLOOKUP(A274,#REF!,#REF!,0,0,1)=0,"",_xlfn.XLOOKUP(A274,#REF!,#REF!,0,0,1))</f>
        <v>#REF!</v>
      </c>
      <c r="F274" t="e">
        <f>IF(_xlfn.XLOOKUP(A274,#REF!,#REF!,0,0,1)=0,"",_xlfn.XLOOKUP(A274,#REF!,#REF!,0,0,1))</f>
        <v>#REF!</v>
      </c>
      <c r="G274" t="e">
        <f>IF(_xlfn.XLOOKUP(A274,#REF!,#REF!,0,0,1)=0,"",_xlfn.XLOOKUP(A274,#REF!,#REF!,0,0,1))</f>
        <v>#REF!</v>
      </c>
      <c r="H274" t="e">
        <f>IF(_xlfn.XLOOKUP(A274,#REF!,#REF!,0,0,1)=0,"",_xlfn.XLOOKUP(A274,#REF!,#REF!,0,0,1))</f>
        <v>#REF!</v>
      </c>
      <c r="I274" t="e">
        <f>IF(_xlfn.XLOOKUP(A274,#REF!,#REF!,0,0,1)=0,"",_xlfn.XLOOKUP(A274,#REF!,#REF!,0,0,1))</f>
        <v>#REF!</v>
      </c>
      <c r="J274" t="e">
        <f>IF(_xlfn.XLOOKUP(A274,#REF!,#REF!,0,0,1)=0,"",_xlfn.XLOOKUP(A274,#REF!,#REF!,0,0,1))</f>
        <v>#REF!</v>
      </c>
    </row>
    <row r="275" spans="1:10" x14ac:dyDescent="0.3">
      <c r="A275" s="1" t="e">
        <f>#REF!</f>
        <v>#REF!</v>
      </c>
      <c r="B275" t="e">
        <f>IF(_xlfn.XLOOKUP(A275,#REF!,#REF!,0,0,1)=0,"",(_xlfn.XLOOKUP(A275,#REF!,#REF!,0,0,1)))</f>
        <v>#REF!</v>
      </c>
      <c r="C275" t="e">
        <f>IF(_xlfn.XLOOKUP(A275,#REF!,#REF!,0,0,1)=0,"",_xlfn.XLOOKUP(A275,#REF!,#REF!,0,0,1))</f>
        <v>#REF!</v>
      </c>
      <c r="D275" t="e">
        <f>IF(_xlfn.XLOOKUP(A275,#REF!,#REF!,0,0,1)=0,"",_xlfn.XLOOKUP(A275,#REF!,#REF!,0,0,1))</f>
        <v>#REF!</v>
      </c>
      <c r="E275" t="e">
        <f>IF(_xlfn.XLOOKUP(A275,#REF!,#REF!,0,0,1)=0,"",_xlfn.XLOOKUP(A275,#REF!,#REF!,0,0,1))</f>
        <v>#REF!</v>
      </c>
      <c r="F275" t="e">
        <f>IF(_xlfn.XLOOKUP(A275,#REF!,#REF!,0,0,1)=0,"",_xlfn.XLOOKUP(A275,#REF!,#REF!,0,0,1))</f>
        <v>#REF!</v>
      </c>
      <c r="G275" t="e">
        <f>IF(_xlfn.XLOOKUP(A275,#REF!,#REF!,0,0,1)=0,"",_xlfn.XLOOKUP(A275,#REF!,#REF!,0,0,1))</f>
        <v>#REF!</v>
      </c>
      <c r="H275" t="e">
        <f>IF(_xlfn.XLOOKUP(A275,#REF!,#REF!,0,0,1)=0,"",_xlfn.XLOOKUP(A275,#REF!,#REF!,0,0,1))</f>
        <v>#REF!</v>
      </c>
      <c r="I275" t="e">
        <f>IF(_xlfn.XLOOKUP(A275,#REF!,#REF!,0,0,1)=0,"",_xlfn.XLOOKUP(A275,#REF!,#REF!,0,0,1))</f>
        <v>#REF!</v>
      </c>
      <c r="J275" t="e">
        <f>IF(_xlfn.XLOOKUP(A275,#REF!,#REF!,0,0,1)=0,"",_xlfn.XLOOKUP(A275,#REF!,#REF!,0,0,1))</f>
        <v>#REF!</v>
      </c>
    </row>
    <row r="276" spans="1:10" x14ac:dyDescent="0.3">
      <c r="A276" s="1" t="e">
        <f>#REF!</f>
        <v>#REF!</v>
      </c>
      <c r="B276" t="e">
        <f>IF(_xlfn.XLOOKUP(A276,#REF!,#REF!,0,0,1)=0,"",(_xlfn.XLOOKUP(A276,#REF!,#REF!,0,0,1)))</f>
        <v>#REF!</v>
      </c>
      <c r="C276" t="e">
        <f>IF(_xlfn.XLOOKUP(A276,#REF!,#REF!,0,0,1)=0,"",_xlfn.XLOOKUP(A276,#REF!,#REF!,0,0,1))</f>
        <v>#REF!</v>
      </c>
      <c r="D276" t="e">
        <f>IF(_xlfn.XLOOKUP(A276,#REF!,#REF!,0,0,1)=0,"",_xlfn.XLOOKUP(A276,#REF!,#REF!,0,0,1))</f>
        <v>#REF!</v>
      </c>
      <c r="E276" t="e">
        <f>IF(_xlfn.XLOOKUP(A276,#REF!,#REF!,0,0,1)=0,"",_xlfn.XLOOKUP(A276,#REF!,#REF!,0,0,1))</f>
        <v>#REF!</v>
      </c>
      <c r="F276" t="e">
        <f>IF(_xlfn.XLOOKUP(A276,#REF!,#REF!,0,0,1)=0,"",_xlfn.XLOOKUP(A276,#REF!,#REF!,0,0,1))</f>
        <v>#REF!</v>
      </c>
      <c r="G276" t="e">
        <f>IF(_xlfn.XLOOKUP(A276,#REF!,#REF!,0,0,1)=0,"",_xlfn.XLOOKUP(A276,#REF!,#REF!,0,0,1))</f>
        <v>#REF!</v>
      </c>
      <c r="H276" t="e">
        <f>IF(_xlfn.XLOOKUP(A276,#REF!,#REF!,0,0,1)=0,"",_xlfn.XLOOKUP(A276,#REF!,#REF!,0,0,1))</f>
        <v>#REF!</v>
      </c>
      <c r="I276" t="e">
        <f>IF(_xlfn.XLOOKUP(A276,#REF!,#REF!,0,0,1)=0,"",_xlfn.XLOOKUP(A276,#REF!,#REF!,0,0,1))</f>
        <v>#REF!</v>
      </c>
      <c r="J276" t="e">
        <f>IF(_xlfn.XLOOKUP(A276,#REF!,#REF!,0,0,1)=0,"",_xlfn.XLOOKUP(A276,#REF!,#REF!,0,0,1))</f>
        <v>#REF!</v>
      </c>
    </row>
    <row r="277" spans="1:10" x14ac:dyDescent="0.3">
      <c r="A277" s="1" t="e">
        <f>#REF!</f>
        <v>#REF!</v>
      </c>
      <c r="B277" t="e">
        <f>IF(_xlfn.XLOOKUP(A277,#REF!,#REF!,0,0,1)=0,"",(_xlfn.XLOOKUP(A277,#REF!,#REF!,0,0,1)))</f>
        <v>#REF!</v>
      </c>
      <c r="C277" t="e">
        <f>IF(_xlfn.XLOOKUP(A277,#REF!,#REF!,0,0,1)=0,"",_xlfn.XLOOKUP(A277,#REF!,#REF!,0,0,1))</f>
        <v>#REF!</v>
      </c>
      <c r="D277" t="e">
        <f>IF(_xlfn.XLOOKUP(A277,#REF!,#REF!,0,0,1)=0,"",_xlfn.XLOOKUP(A277,#REF!,#REF!,0,0,1))</f>
        <v>#REF!</v>
      </c>
      <c r="E277" t="e">
        <f>IF(_xlfn.XLOOKUP(A277,#REF!,#REF!,0,0,1)=0,"",_xlfn.XLOOKUP(A277,#REF!,#REF!,0,0,1))</f>
        <v>#REF!</v>
      </c>
      <c r="F277" t="e">
        <f>IF(_xlfn.XLOOKUP(A277,#REF!,#REF!,0,0,1)=0,"",_xlfn.XLOOKUP(A277,#REF!,#REF!,0,0,1))</f>
        <v>#REF!</v>
      </c>
      <c r="G277" t="e">
        <f>IF(_xlfn.XLOOKUP(A277,#REF!,#REF!,0,0,1)=0,"",_xlfn.XLOOKUP(A277,#REF!,#REF!,0,0,1))</f>
        <v>#REF!</v>
      </c>
      <c r="H277" t="e">
        <f>IF(_xlfn.XLOOKUP(A277,#REF!,#REF!,0,0,1)=0,"",_xlfn.XLOOKUP(A277,#REF!,#REF!,0,0,1))</f>
        <v>#REF!</v>
      </c>
      <c r="I277" t="e">
        <f>IF(_xlfn.XLOOKUP(A277,#REF!,#REF!,0,0,1)=0,"",_xlfn.XLOOKUP(A277,#REF!,#REF!,0,0,1))</f>
        <v>#REF!</v>
      </c>
      <c r="J277" t="e">
        <f>IF(_xlfn.XLOOKUP(A277,#REF!,#REF!,0,0,1)=0,"",_xlfn.XLOOKUP(A277,#REF!,#REF!,0,0,1))</f>
        <v>#REF!</v>
      </c>
    </row>
    <row r="278" spans="1:10" x14ac:dyDescent="0.3">
      <c r="A278" s="1" t="e">
        <f>#REF!</f>
        <v>#REF!</v>
      </c>
      <c r="B278" t="e">
        <f>IF(_xlfn.XLOOKUP(A278,#REF!,#REF!,0,0,1)=0,"",(_xlfn.XLOOKUP(A278,#REF!,#REF!,0,0,1)))</f>
        <v>#REF!</v>
      </c>
      <c r="C278" t="e">
        <f>IF(_xlfn.XLOOKUP(A278,#REF!,#REF!,0,0,1)=0,"",_xlfn.XLOOKUP(A278,#REF!,#REF!,0,0,1))</f>
        <v>#REF!</v>
      </c>
      <c r="D278" t="e">
        <f>IF(_xlfn.XLOOKUP(A278,#REF!,#REF!,0,0,1)=0,"",_xlfn.XLOOKUP(A278,#REF!,#REF!,0,0,1))</f>
        <v>#REF!</v>
      </c>
      <c r="E278" t="e">
        <f>IF(_xlfn.XLOOKUP(A278,#REF!,#REF!,0,0,1)=0,"",_xlfn.XLOOKUP(A278,#REF!,#REF!,0,0,1))</f>
        <v>#REF!</v>
      </c>
      <c r="F278" t="e">
        <f>IF(_xlfn.XLOOKUP(A278,#REF!,#REF!,0,0,1)=0,"",_xlfn.XLOOKUP(A278,#REF!,#REF!,0,0,1))</f>
        <v>#REF!</v>
      </c>
      <c r="G278" t="e">
        <f>IF(_xlfn.XLOOKUP(A278,#REF!,#REF!,0,0,1)=0,"",_xlfn.XLOOKUP(A278,#REF!,#REF!,0,0,1))</f>
        <v>#REF!</v>
      </c>
      <c r="H278" t="e">
        <f>IF(_xlfn.XLOOKUP(A278,#REF!,#REF!,0,0,1)=0,"",_xlfn.XLOOKUP(A278,#REF!,#REF!,0,0,1))</f>
        <v>#REF!</v>
      </c>
      <c r="I278" t="e">
        <f>IF(_xlfn.XLOOKUP(A278,#REF!,#REF!,0,0,1)=0,"",_xlfn.XLOOKUP(A278,#REF!,#REF!,0,0,1))</f>
        <v>#REF!</v>
      </c>
      <c r="J278" t="e">
        <f>IF(_xlfn.XLOOKUP(A278,#REF!,#REF!,0,0,1)=0,"",_xlfn.XLOOKUP(A278,#REF!,#REF!,0,0,1))</f>
        <v>#REF!</v>
      </c>
    </row>
    <row r="279" spans="1:10" x14ac:dyDescent="0.3">
      <c r="A279" s="1" t="e">
        <f>#REF!</f>
        <v>#REF!</v>
      </c>
      <c r="B279" t="e">
        <f>IF(_xlfn.XLOOKUP(A279,#REF!,#REF!,0,0,1)=0,"",(_xlfn.XLOOKUP(A279,#REF!,#REF!,0,0,1)))</f>
        <v>#REF!</v>
      </c>
      <c r="C279" t="e">
        <f>IF(_xlfn.XLOOKUP(A279,#REF!,#REF!,0,0,1)=0,"",_xlfn.XLOOKUP(A279,#REF!,#REF!,0,0,1))</f>
        <v>#REF!</v>
      </c>
      <c r="D279" t="e">
        <f>IF(_xlfn.XLOOKUP(A279,#REF!,#REF!,0,0,1)=0,"",_xlfn.XLOOKUP(A279,#REF!,#REF!,0,0,1))</f>
        <v>#REF!</v>
      </c>
      <c r="E279" t="e">
        <f>IF(_xlfn.XLOOKUP(A279,#REF!,#REF!,0,0,1)=0,"",_xlfn.XLOOKUP(A279,#REF!,#REF!,0,0,1))</f>
        <v>#REF!</v>
      </c>
      <c r="F279" t="e">
        <f>IF(_xlfn.XLOOKUP(A279,#REF!,#REF!,0,0,1)=0,"",_xlfn.XLOOKUP(A279,#REF!,#REF!,0,0,1))</f>
        <v>#REF!</v>
      </c>
      <c r="G279" t="e">
        <f>IF(_xlfn.XLOOKUP(A279,#REF!,#REF!,0,0,1)=0,"",_xlfn.XLOOKUP(A279,#REF!,#REF!,0,0,1))</f>
        <v>#REF!</v>
      </c>
      <c r="H279" t="e">
        <f>IF(_xlfn.XLOOKUP(A279,#REF!,#REF!,0,0,1)=0,"",_xlfn.XLOOKUP(A279,#REF!,#REF!,0,0,1))</f>
        <v>#REF!</v>
      </c>
      <c r="I279" t="e">
        <f>IF(_xlfn.XLOOKUP(A279,#REF!,#REF!,0,0,1)=0,"",_xlfn.XLOOKUP(A279,#REF!,#REF!,0,0,1))</f>
        <v>#REF!</v>
      </c>
      <c r="J279" t="e">
        <f>IF(_xlfn.XLOOKUP(A279,#REF!,#REF!,0,0,1)=0,"",_xlfn.XLOOKUP(A279,#REF!,#REF!,0,0,1))</f>
        <v>#REF!</v>
      </c>
    </row>
    <row r="280" spans="1:10" x14ac:dyDescent="0.3">
      <c r="A280" s="1" t="e">
        <f>#REF!</f>
        <v>#REF!</v>
      </c>
      <c r="B280" t="e">
        <f>IF(_xlfn.XLOOKUP(A280,#REF!,#REF!,0,0,1)=0,"",(_xlfn.XLOOKUP(A280,#REF!,#REF!,0,0,1)))</f>
        <v>#REF!</v>
      </c>
      <c r="C280" t="e">
        <f>IF(_xlfn.XLOOKUP(A280,#REF!,#REF!,0,0,1)=0,"",_xlfn.XLOOKUP(A280,#REF!,#REF!,0,0,1))</f>
        <v>#REF!</v>
      </c>
      <c r="D280" t="e">
        <f>IF(_xlfn.XLOOKUP(A280,#REF!,#REF!,0,0,1)=0,"",_xlfn.XLOOKUP(A280,#REF!,#REF!,0,0,1))</f>
        <v>#REF!</v>
      </c>
      <c r="E280" t="e">
        <f>IF(_xlfn.XLOOKUP(A280,#REF!,#REF!,0,0,1)=0,"",_xlfn.XLOOKUP(A280,#REF!,#REF!,0,0,1))</f>
        <v>#REF!</v>
      </c>
      <c r="F280" t="e">
        <f>IF(_xlfn.XLOOKUP(A280,#REF!,#REF!,0,0,1)=0,"",_xlfn.XLOOKUP(A280,#REF!,#REF!,0,0,1))</f>
        <v>#REF!</v>
      </c>
      <c r="G280" t="e">
        <f>IF(_xlfn.XLOOKUP(A280,#REF!,#REF!,0,0,1)=0,"",_xlfn.XLOOKUP(A280,#REF!,#REF!,0,0,1))</f>
        <v>#REF!</v>
      </c>
      <c r="H280" t="e">
        <f>IF(_xlfn.XLOOKUP(A280,#REF!,#REF!,0,0,1)=0,"",_xlfn.XLOOKUP(A280,#REF!,#REF!,0,0,1))</f>
        <v>#REF!</v>
      </c>
      <c r="I280" t="e">
        <f>IF(_xlfn.XLOOKUP(A280,#REF!,#REF!,0,0,1)=0,"",_xlfn.XLOOKUP(A280,#REF!,#REF!,0,0,1))</f>
        <v>#REF!</v>
      </c>
      <c r="J280" t="e">
        <f>IF(_xlfn.XLOOKUP(A280,#REF!,#REF!,0,0,1)=0,"",_xlfn.XLOOKUP(A280,#REF!,#REF!,0,0,1))</f>
        <v>#REF!</v>
      </c>
    </row>
    <row r="281" spans="1:10" x14ac:dyDescent="0.3">
      <c r="A281" s="1" t="e">
        <f>#REF!</f>
        <v>#REF!</v>
      </c>
      <c r="B281" t="e">
        <f>IF(_xlfn.XLOOKUP(A281,#REF!,#REF!,0,0,1)=0,"",(_xlfn.XLOOKUP(A281,#REF!,#REF!,0,0,1)))</f>
        <v>#REF!</v>
      </c>
      <c r="C281" t="e">
        <f>IF(_xlfn.XLOOKUP(A281,#REF!,#REF!,0,0,1)=0,"",_xlfn.XLOOKUP(A281,#REF!,#REF!,0,0,1))</f>
        <v>#REF!</v>
      </c>
      <c r="D281" t="e">
        <f>IF(_xlfn.XLOOKUP(A281,#REF!,#REF!,0,0,1)=0,"",_xlfn.XLOOKUP(A281,#REF!,#REF!,0,0,1))</f>
        <v>#REF!</v>
      </c>
      <c r="E281" t="e">
        <f>IF(_xlfn.XLOOKUP(A281,#REF!,#REF!,0,0,1)=0,"",_xlfn.XLOOKUP(A281,#REF!,#REF!,0,0,1))</f>
        <v>#REF!</v>
      </c>
      <c r="F281" t="e">
        <f>IF(_xlfn.XLOOKUP(A281,#REF!,#REF!,0,0,1)=0,"",_xlfn.XLOOKUP(A281,#REF!,#REF!,0,0,1))</f>
        <v>#REF!</v>
      </c>
      <c r="G281" t="e">
        <f>IF(_xlfn.XLOOKUP(A281,#REF!,#REF!,0,0,1)=0,"",_xlfn.XLOOKUP(A281,#REF!,#REF!,0,0,1))</f>
        <v>#REF!</v>
      </c>
      <c r="H281" t="e">
        <f>IF(_xlfn.XLOOKUP(A281,#REF!,#REF!,0,0,1)=0,"",_xlfn.XLOOKUP(A281,#REF!,#REF!,0,0,1))</f>
        <v>#REF!</v>
      </c>
      <c r="I281" t="e">
        <f>IF(_xlfn.XLOOKUP(A281,#REF!,#REF!,0,0,1)=0,"",_xlfn.XLOOKUP(A281,#REF!,#REF!,0,0,1))</f>
        <v>#REF!</v>
      </c>
      <c r="J281" t="e">
        <f>IF(_xlfn.XLOOKUP(A281,#REF!,#REF!,0,0,1)=0,"",_xlfn.XLOOKUP(A281,#REF!,#REF!,0,0,1))</f>
        <v>#REF!</v>
      </c>
    </row>
    <row r="282" spans="1:10" x14ac:dyDescent="0.3">
      <c r="A282" s="1" t="e">
        <f>#REF!</f>
        <v>#REF!</v>
      </c>
      <c r="B282" t="e">
        <f>IF(_xlfn.XLOOKUP(A282,#REF!,#REF!,0,0,1)=0,"",(_xlfn.XLOOKUP(A282,#REF!,#REF!,0,0,1)))</f>
        <v>#REF!</v>
      </c>
      <c r="C282" t="e">
        <f>IF(_xlfn.XLOOKUP(A282,#REF!,#REF!,0,0,1)=0,"",_xlfn.XLOOKUP(A282,#REF!,#REF!,0,0,1))</f>
        <v>#REF!</v>
      </c>
      <c r="D282" t="e">
        <f>IF(_xlfn.XLOOKUP(A282,#REF!,#REF!,0,0,1)=0,"",_xlfn.XLOOKUP(A282,#REF!,#REF!,0,0,1))</f>
        <v>#REF!</v>
      </c>
      <c r="E282" t="e">
        <f>IF(_xlfn.XLOOKUP(A282,#REF!,#REF!,0,0,1)=0,"",_xlfn.XLOOKUP(A282,#REF!,#REF!,0,0,1))</f>
        <v>#REF!</v>
      </c>
      <c r="F282" t="e">
        <f>IF(_xlfn.XLOOKUP(A282,#REF!,#REF!,0,0,1)=0,"",_xlfn.XLOOKUP(A282,#REF!,#REF!,0,0,1))</f>
        <v>#REF!</v>
      </c>
      <c r="G282" t="e">
        <f>IF(_xlfn.XLOOKUP(A282,#REF!,#REF!,0,0,1)=0,"",_xlfn.XLOOKUP(A282,#REF!,#REF!,0,0,1))</f>
        <v>#REF!</v>
      </c>
      <c r="H282" t="e">
        <f>IF(_xlfn.XLOOKUP(A282,#REF!,#REF!,0,0,1)=0,"",_xlfn.XLOOKUP(A282,#REF!,#REF!,0,0,1))</f>
        <v>#REF!</v>
      </c>
      <c r="I282" t="e">
        <f>IF(_xlfn.XLOOKUP(A282,#REF!,#REF!,0,0,1)=0,"",_xlfn.XLOOKUP(A282,#REF!,#REF!,0,0,1))</f>
        <v>#REF!</v>
      </c>
      <c r="J282" t="e">
        <f>IF(_xlfn.XLOOKUP(A282,#REF!,#REF!,0,0,1)=0,"",_xlfn.XLOOKUP(A282,#REF!,#REF!,0,0,1))</f>
        <v>#REF!</v>
      </c>
    </row>
    <row r="283" spans="1:10" x14ac:dyDescent="0.3">
      <c r="A283" s="1" t="e">
        <f>#REF!</f>
        <v>#REF!</v>
      </c>
      <c r="B283" t="e">
        <f>IF(_xlfn.XLOOKUP(A283,#REF!,#REF!,0,0,1)=0,"",(_xlfn.XLOOKUP(A283,#REF!,#REF!,0,0,1)))</f>
        <v>#REF!</v>
      </c>
      <c r="C283" t="e">
        <f>IF(_xlfn.XLOOKUP(A283,#REF!,#REF!,0,0,1)=0,"",_xlfn.XLOOKUP(A283,#REF!,#REF!,0,0,1))</f>
        <v>#REF!</v>
      </c>
      <c r="D283" t="e">
        <f>IF(_xlfn.XLOOKUP(A283,#REF!,#REF!,0,0,1)=0,"",_xlfn.XLOOKUP(A283,#REF!,#REF!,0,0,1))</f>
        <v>#REF!</v>
      </c>
      <c r="E283" t="e">
        <f>IF(_xlfn.XLOOKUP(A283,#REF!,#REF!,0,0,1)=0,"",_xlfn.XLOOKUP(A283,#REF!,#REF!,0,0,1))</f>
        <v>#REF!</v>
      </c>
      <c r="F283" t="e">
        <f>IF(_xlfn.XLOOKUP(A283,#REF!,#REF!,0,0,1)=0,"",_xlfn.XLOOKUP(A283,#REF!,#REF!,0,0,1))</f>
        <v>#REF!</v>
      </c>
      <c r="G283" t="e">
        <f>IF(_xlfn.XLOOKUP(A283,#REF!,#REF!,0,0,1)=0,"",_xlfn.XLOOKUP(A283,#REF!,#REF!,0,0,1))</f>
        <v>#REF!</v>
      </c>
      <c r="H283" t="e">
        <f>IF(_xlfn.XLOOKUP(A283,#REF!,#REF!,0,0,1)=0,"",_xlfn.XLOOKUP(A283,#REF!,#REF!,0,0,1))</f>
        <v>#REF!</v>
      </c>
      <c r="I283" t="e">
        <f>IF(_xlfn.XLOOKUP(A283,#REF!,#REF!,0,0,1)=0,"",_xlfn.XLOOKUP(A283,#REF!,#REF!,0,0,1))</f>
        <v>#REF!</v>
      </c>
      <c r="J283" t="e">
        <f>IF(_xlfn.XLOOKUP(A283,#REF!,#REF!,0,0,1)=0,"",_xlfn.XLOOKUP(A283,#REF!,#REF!,0,0,1))</f>
        <v>#REF!</v>
      </c>
    </row>
    <row r="284" spans="1:10" x14ac:dyDescent="0.3">
      <c r="A284" s="1" t="e">
        <f>#REF!</f>
        <v>#REF!</v>
      </c>
      <c r="B284" t="e">
        <f>IF(_xlfn.XLOOKUP(A284,#REF!,#REF!,0,0,1)=0,"",(_xlfn.XLOOKUP(A284,#REF!,#REF!,0,0,1)))</f>
        <v>#REF!</v>
      </c>
      <c r="C284" t="e">
        <f>IF(_xlfn.XLOOKUP(A284,#REF!,#REF!,0,0,1)=0,"",_xlfn.XLOOKUP(A284,#REF!,#REF!,0,0,1))</f>
        <v>#REF!</v>
      </c>
      <c r="D284" t="e">
        <f>IF(_xlfn.XLOOKUP(A284,#REF!,#REF!,0,0,1)=0,"",_xlfn.XLOOKUP(A284,#REF!,#REF!,0,0,1))</f>
        <v>#REF!</v>
      </c>
      <c r="E284" t="e">
        <f>IF(_xlfn.XLOOKUP(A284,#REF!,#REF!,0,0,1)=0,"",_xlfn.XLOOKUP(A284,#REF!,#REF!,0,0,1))</f>
        <v>#REF!</v>
      </c>
      <c r="F284" t="e">
        <f>IF(_xlfn.XLOOKUP(A284,#REF!,#REF!,0,0,1)=0,"",_xlfn.XLOOKUP(A284,#REF!,#REF!,0,0,1))</f>
        <v>#REF!</v>
      </c>
      <c r="G284" t="e">
        <f>IF(_xlfn.XLOOKUP(A284,#REF!,#REF!,0,0,1)=0,"",_xlfn.XLOOKUP(A284,#REF!,#REF!,0,0,1))</f>
        <v>#REF!</v>
      </c>
      <c r="H284" t="e">
        <f>IF(_xlfn.XLOOKUP(A284,#REF!,#REF!,0,0,1)=0,"",_xlfn.XLOOKUP(A284,#REF!,#REF!,0,0,1))</f>
        <v>#REF!</v>
      </c>
      <c r="I284" t="e">
        <f>IF(_xlfn.XLOOKUP(A284,#REF!,#REF!,0,0,1)=0,"",_xlfn.XLOOKUP(A284,#REF!,#REF!,0,0,1))</f>
        <v>#REF!</v>
      </c>
      <c r="J284" t="e">
        <f>IF(_xlfn.XLOOKUP(A284,#REF!,#REF!,0,0,1)=0,"",_xlfn.XLOOKUP(A284,#REF!,#REF!,0,0,1))</f>
        <v>#REF!</v>
      </c>
    </row>
    <row r="285" spans="1:10" x14ac:dyDescent="0.3">
      <c r="A285" s="1" t="e">
        <f>#REF!</f>
        <v>#REF!</v>
      </c>
      <c r="B285" t="e">
        <f>IF(_xlfn.XLOOKUP(A285,#REF!,#REF!,0,0,1)=0,"",(_xlfn.XLOOKUP(A285,#REF!,#REF!,0,0,1)))</f>
        <v>#REF!</v>
      </c>
      <c r="C285" t="e">
        <f>IF(_xlfn.XLOOKUP(A285,#REF!,#REF!,0,0,1)=0,"",_xlfn.XLOOKUP(A285,#REF!,#REF!,0,0,1))</f>
        <v>#REF!</v>
      </c>
      <c r="D285" t="e">
        <f>IF(_xlfn.XLOOKUP(A285,#REF!,#REF!,0,0,1)=0,"",_xlfn.XLOOKUP(A285,#REF!,#REF!,0,0,1))</f>
        <v>#REF!</v>
      </c>
      <c r="E285" t="e">
        <f>IF(_xlfn.XLOOKUP(A285,#REF!,#REF!,0,0,1)=0,"",_xlfn.XLOOKUP(A285,#REF!,#REF!,0,0,1))</f>
        <v>#REF!</v>
      </c>
      <c r="F285" t="e">
        <f>IF(_xlfn.XLOOKUP(A285,#REF!,#REF!,0,0,1)=0,"",_xlfn.XLOOKUP(A285,#REF!,#REF!,0,0,1))</f>
        <v>#REF!</v>
      </c>
      <c r="G285" t="e">
        <f>IF(_xlfn.XLOOKUP(A285,#REF!,#REF!,0,0,1)=0,"",_xlfn.XLOOKUP(A285,#REF!,#REF!,0,0,1))</f>
        <v>#REF!</v>
      </c>
      <c r="H285" t="e">
        <f>IF(_xlfn.XLOOKUP(A285,#REF!,#REF!,0,0,1)=0,"",_xlfn.XLOOKUP(A285,#REF!,#REF!,0,0,1))</f>
        <v>#REF!</v>
      </c>
      <c r="I285" t="e">
        <f>IF(_xlfn.XLOOKUP(A285,#REF!,#REF!,0,0,1)=0,"",_xlfn.XLOOKUP(A285,#REF!,#REF!,0,0,1))</f>
        <v>#REF!</v>
      </c>
      <c r="J285" t="e">
        <f>IF(_xlfn.XLOOKUP(A285,#REF!,#REF!,0,0,1)=0,"",_xlfn.XLOOKUP(A285,#REF!,#REF!,0,0,1))</f>
        <v>#REF!</v>
      </c>
    </row>
    <row r="286" spans="1:10" x14ac:dyDescent="0.3">
      <c r="A286" s="1" t="e">
        <f>#REF!</f>
        <v>#REF!</v>
      </c>
      <c r="B286" t="e">
        <f>IF(_xlfn.XLOOKUP(A286,#REF!,#REF!,0,0,1)=0,"",(_xlfn.XLOOKUP(A286,#REF!,#REF!,0,0,1)))</f>
        <v>#REF!</v>
      </c>
      <c r="C286" t="e">
        <f>IF(_xlfn.XLOOKUP(A286,#REF!,#REF!,0,0,1)=0,"",_xlfn.XLOOKUP(A286,#REF!,#REF!,0,0,1))</f>
        <v>#REF!</v>
      </c>
      <c r="D286" t="e">
        <f>IF(_xlfn.XLOOKUP(A286,#REF!,#REF!,0,0,1)=0,"",_xlfn.XLOOKUP(A286,#REF!,#REF!,0,0,1))</f>
        <v>#REF!</v>
      </c>
      <c r="E286" t="e">
        <f>IF(_xlfn.XLOOKUP(A286,#REF!,#REF!,0,0,1)=0,"",_xlfn.XLOOKUP(A286,#REF!,#REF!,0,0,1))</f>
        <v>#REF!</v>
      </c>
      <c r="F286" t="e">
        <f>IF(_xlfn.XLOOKUP(A286,#REF!,#REF!,0,0,1)=0,"",_xlfn.XLOOKUP(A286,#REF!,#REF!,0,0,1))</f>
        <v>#REF!</v>
      </c>
      <c r="G286" t="e">
        <f>IF(_xlfn.XLOOKUP(A286,#REF!,#REF!,0,0,1)=0,"",_xlfn.XLOOKUP(A286,#REF!,#REF!,0,0,1))</f>
        <v>#REF!</v>
      </c>
      <c r="H286" t="e">
        <f>IF(_xlfn.XLOOKUP(A286,#REF!,#REF!,0,0,1)=0,"",_xlfn.XLOOKUP(A286,#REF!,#REF!,0,0,1))</f>
        <v>#REF!</v>
      </c>
      <c r="I286" t="e">
        <f>IF(_xlfn.XLOOKUP(A286,#REF!,#REF!,0,0,1)=0,"",_xlfn.XLOOKUP(A286,#REF!,#REF!,0,0,1))</f>
        <v>#REF!</v>
      </c>
      <c r="J286" t="e">
        <f>IF(_xlfn.XLOOKUP(A286,#REF!,#REF!,0,0,1)=0,"",_xlfn.XLOOKUP(A286,#REF!,#REF!,0,0,1))</f>
        <v>#REF!</v>
      </c>
    </row>
    <row r="287" spans="1:10" x14ac:dyDescent="0.3">
      <c r="A287" s="1" t="e">
        <f>#REF!</f>
        <v>#REF!</v>
      </c>
      <c r="B287" t="e">
        <f>IF(_xlfn.XLOOKUP(A287,#REF!,#REF!,0,0,1)=0,"",(_xlfn.XLOOKUP(A287,#REF!,#REF!,0,0,1)))</f>
        <v>#REF!</v>
      </c>
      <c r="C287" t="e">
        <f>IF(_xlfn.XLOOKUP(A287,#REF!,#REF!,0,0,1)=0,"",_xlfn.XLOOKUP(A287,#REF!,#REF!,0,0,1))</f>
        <v>#REF!</v>
      </c>
      <c r="D287" t="e">
        <f>IF(_xlfn.XLOOKUP(A287,#REF!,#REF!,0,0,1)=0,"",_xlfn.XLOOKUP(A287,#REF!,#REF!,0,0,1))</f>
        <v>#REF!</v>
      </c>
      <c r="E287" t="e">
        <f>IF(_xlfn.XLOOKUP(A287,#REF!,#REF!,0,0,1)=0,"",_xlfn.XLOOKUP(A287,#REF!,#REF!,0,0,1))</f>
        <v>#REF!</v>
      </c>
      <c r="F287" t="e">
        <f>IF(_xlfn.XLOOKUP(A287,#REF!,#REF!,0,0,1)=0,"",_xlfn.XLOOKUP(A287,#REF!,#REF!,0,0,1))</f>
        <v>#REF!</v>
      </c>
      <c r="G287" t="e">
        <f>IF(_xlfn.XLOOKUP(A287,#REF!,#REF!,0,0,1)=0,"",_xlfn.XLOOKUP(A287,#REF!,#REF!,0,0,1))</f>
        <v>#REF!</v>
      </c>
      <c r="H287" t="e">
        <f>IF(_xlfn.XLOOKUP(A287,#REF!,#REF!,0,0,1)=0,"",_xlfn.XLOOKUP(A287,#REF!,#REF!,0,0,1))</f>
        <v>#REF!</v>
      </c>
      <c r="I287" t="e">
        <f>IF(_xlfn.XLOOKUP(A287,#REF!,#REF!,0,0,1)=0,"",_xlfn.XLOOKUP(A287,#REF!,#REF!,0,0,1))</f>
        <v>#REF!</v>
      </c>
      <c r="J287" t="e">
        <f>IF(_xlfn.XLOOKUP(A287,#REF!,#REF!,0,0,1)=0,"",_xlfn.XLOOKUP(A287,#REF!,#REF!,0,0,1))</f>
        <v>#REF!</v>
      </c>
    </row>
    <row r="288" spans="1:10" x14ac:dyDescent="0.3">
      <c r="A288" s="1" t="e">
        <f>#REF!</f>
        <v>#REF!</v>
      </c>
      <c r="B288" t="e">
        <f>IF(_xlfn.XLOOKUP(A288,#REF!,#REF!,0,0,1)=0,"",(_xlfn.XLOOKUP(A288,#REF!,#REF!,0,0,1)))</f>
        <v>#REF!</v>
      </c>
      <c r="C288" t="e">
        <f>IF(_xlfn.XLOOKUP(A288,#REF!,#REF!,0,0,1)=0,"",_xlfn.XLOOKUP(A288,#REF!,#REF!,0,0,1))</f>
        <v>#REF!</v>
      </c>
      <c r="D288" t="e">
        <f>IF(_xlfn.XLOOKUP(A288,#REF!,#REF!,0,0,1)=0,"",_xlfn.XLOOKUP(A288,#REF!,#REF!,0,0,1))</f>
        <v>#REF!</v>
      </c>
      <c r="E288" t="e">
        <f>IF(_xlfn.XLOOKUP(A288,#REF!,#REF!,0,0,1)=0,"",_xlfn.XLOOKUP(A288,#REF!,#REF!,0,0,1))</f>
        <v>#REF!</v>
      </c>
      <c r="F288" t="e">
        <f>IF(_xlfn.XLOOKUP(A288,#REF!,#REF!,0,0,1)=0,"",_xlfn.XLOOKUP(A288,#REF!,#REF!,0,0,1))</f>
        <v>#REF!</v>
      </c>
      <c r="G288" t="e">
        <f>IF(_xlfn.XLOOKUP(A288,#REF!,#REF!,0,0,1)=0,"",_xlfn.XLOOKUP(A288,#REF!,#REF!,0,0,1))</f>
        <v>#REF!</v>
      </c>
      <c r="H288" t="e">
        <f>IF(_xlfn.XLOOKUP(A288,#REF!,#REF!,0,0,1)=0,"",_xlfn.XLOOKUP(A288,#REF!,#REF!,0,0,1))</f>
        <v>#REF!</v>
      </c>
      <c r="I288" t="e">
        <f>IF(_xlfn.XLOOKUP(A288,#REF!,#REF!,0,0,1)=0,"",_xlfn.XLOOKUP(A288,#REF!,#REF!,0,0,1))</f>
        <v>#REF!</v>
      </c>
      <c r="J288" t="e">
        <f>IF(_xlfn.XLOOKUP(A288,#REF!,#REF!,0,0,1)=0,"",_xlfn.XLOOKUP(A288,#REF!,#REF!,0,0,1))</f>
        <v>#REF!</v>
      </c>
    </row>
    <row r="289" spans="1:10" x14ac:dyDescent="0.3">
      <c r="A289" s="1" t="e">
        <f>#REF!</f>
        <v>#REF!</v>
      </c>
      <c r="B289" t="e">
        <f>IF(_xlfn.XLOOKUP(A289,#REF!,#REF!,0,0,1)=0,"",(_xlfn.XLOOKUP(A289,#REF!,#REF!,0,0,1)))</f>
        <v>#REF!</v>
      </c>
      <c r="C289" t="e">
        <f>IF(_xlfn.XLOOKUP(A289,#REF!,#REF!,0,0,1)=0,"",_xlfn.XLOOKUP(A289,#REF!,#REF!,0,0,1))</f>
        <v>#REF!</v>
      </c>
      <c r="D289" t="e">
        <f>IF(_xlfn.XLOOKUP(A289,#REF!,#REF!,0,0,1)=0,"",_xlfn.XLOOKUP(A289,#REF!,#REF!,0,0,1))</f>
        <v>#REF!</v>
      </c>
      <c r="E289" t="e">
        <f>IF(_xlfn.XLOOKUP(A289,#REF!,#REF!,0,0,1)=0,"",_xlfn.XLOOKUP(A289,#REF!,#REF!,0,0,1))</f>
        <v>#REF!</v>
      </c>
      <c r="F289" t="e">
        <f>IF(_xlfn.XLOOKUP(A289,#REF!,#REF!,0,0,1)=0,"",_xlfn.XLOOKUP(A289,#REF!,#REF!,0,0,1))</f>
        <v>#REF!</v>
      </c>
      <c r="G289" t="e">
        <f>IF(_xlfn.XLOOKUP(A289,#REF!,#REF!,0,0,1)=0,"",_xlfn.XLOOKUP(A289,#REF!,#REF!,0,0,1))</f>
        <v>#REF!</v>
      </c>
      <c r="H289" t="e">
        <f>IF(_xlfn.XLOOKUP(A289,#REF!,#REF!,0,0,1)=0,"",_xlfn.XLOOKUP(A289,#REF!,#REF!,0,0,1))</f>
        <v>#REF!</v>
      </c>
      <c r="I289" t="e">
        <f>IF(_xlfn.XLOOKUP(A289,#REF!,#REF!,0,0,1)=0,"",_xlfn.XLOOKUP(A289,#REF!,#REF!,0,0,1))</f>
        <v>#REF!</v>
      </c>
      <c r="J289" t="e">
        <f>IF(_xlfn.XLOOKUP(A289,#REF!,#REF!,0,0,1)=0,"",_xlfn.XLOOKUP(A289,#REF!,#REF!,0,0,1))</f>
        <v>#REF!</v>
      </c>
    </row>
    <row r="290" spans="1:10" x14ac:dyDescent="0.3">
      <c r="A290" s="1" t="e">
        <f>#REF!</f>
        <v>#REF!</v>
      </c>
      <c r="B290" t="e">
        <f>IF(_xlfn.XLOOKUP(A290,#REF!,#REF!,0,0,1)=0,"",(_xlfn.XLOOKUP(A290,#REF!,#REF!,0,0,1)))</f>
        <v>#REF!</v>
      </c>
      <c r="C290" t="e">
        <f>IF(_xlfn.XLOOKUP(A290,#REF!,#REF!,0,0,1)=0,"",_xlfn.XLOOKUP(A290,#REF!,#REF!,0,0,1))</f>
        <v>#REF!</v>
      </c>
      <c r="D290" t="e">
        <f>IF(_xlfn.XLOOKUP(A290,#REF!,#REF!,0,0,1)=0,"",_xlfn.XLOOKUP(A290,#REF!,#REF!,0,0,1))</f>
        <v>#REF!</v>
      </c>
      <c r="E290" t="e">
        <f>IF(_xlfn.XLOOKUP(A290,#REF!,#REF!,0,0,1)=0,"",_xlfn.XLOOKUP(A290,#REF!,#REF!,0,0,1))</f>
        <v>#REF!</v>
      </c>
      <c r="F290" t="e">
        <f>IF(_xlfn.XLOOKUP(A290,#REF!,#REF!,0,0,1)=0,"",_xlfn.XLOOKUP(A290,#REF!,#REF!,0,0,1))</f>
        <v>#REF!</v>
      </c>
      <c r="G290" t="e">
        <f>IF(_xlfn.XLOOKUP(A290,#REF!,#REF!,0,0,1)=0,"",_xlfn.XLOOKUP(A290,#REF!,#REF!,0,0,1))</f>
        <v>#REF!</v>
      </c>
      <c r="H290" t="e">
        <f>IF(_xlfn.XLOOKUP(A290,#REF!,#REF!,0,0,1)=0,"",_xlfn.XLOOKUP(A290,#REF!,#REF!,0,0,1))</f>
        <v>#REF!</v>
      </c>
      <c r="I290" t="e">
        <f>IF(_xlfn.XLOOKUP(A290,#REF!,#REF!,0,0,1)=0,"",_xlfn.XLOOKUP(A290,#REF!,#REF!,0,0,1))</f>
        <v>#REF!</v>
      </c>
      <c r="J290" t="e">
        <f>IF(_xlfn.XLOOKUP(A290,#REF!,#REF!,0,0,1)=0,"",_xlfn.XLOOKUP(A290,#REF!,#REF!,0,0,1))</f>
        <v>#REF!</v>
      </c>
    </row>
    <row r="291" spans="1:10" x14ac:dyDescent="0.3">
      <c r="A291" s="1" t="e">
        <f>#REF!</f>
        <v>#REF!</v>
      </c>
      <c r="B291" t="e">
        <f>IF(_xlfn.XLOOKUP(A291,#REF!,#REF!,0,0,1)=0,"",(_xlfn.XLOOKUP(A291,#REF!,#REF!,0,0,1)))</f>
        <v>#REF!</v>
      </c>
      <c r="C291" t="e">
        <f>IF(_xlfn.XLOOKUP(A291,#REF!,#REF!,0,0,1)=0,"",_xlfn.XLOOKUP(A291,#REF!,#REF!,0,0,1))</f>
        <v>#REF!</v>
      </c>
      <c r="D291" t="e">
        <f>IF(_xlfn.XLOOKUP(A291,#REF!,#REF!,0,0,1)=0,"",_xlfn.XLOOKUP(A291,#REF!,#REF!,0,0,1))</f>
        <v>#REF!</v>
      </c>
      <c r="E291" t="e">
        <f>IF(_xlfn.XLOOKUP(A291,#REF!,#REF!,0,0,1)=0,"",_xlfn.XLOOKUP(A291,#REF!,#REF!,0,0,1))</f>
        <v>#REF!</v>
      </c>
      <c r="F291" t="e">
        <f>IF(_xlfn.XLOOKUP(A291,#REF!,#REF!,0,0,1)=0,"",_xlfn.XLOOKUP(A291,#REF!,#REF!,0,0,1))</f>
        <v>#REF!</v>
      </c>
      <c r="G291" t="e">
        <f>IF(_xlfn.XLOOKUP(A291,#REF!,#REF!,0,0,1)=0,"",_xlfn.XLOOKUP(A291,#REF!,#REF!,0,0,1))</f>
        <v>#REF!</v>
      </c>
      <c r="H291" t="e">
        <f>IF(_xlfn.XLOOKUP(A291,#REF!,#REF!,0,0,1)=0,"",_xlfn.XLOOKUP(A291,#REF!,#REF!,0,0,1))</f>
        <v>#REF!</v>
      </c>
      <c r="I291" t="e">
        <f>IF(_xlfn.XLOOKUP(A291,#REF!,#REF!,0,0,1)=0,"",_xlfn.XLOOKUP(A291,#REF!,#REF!,0,0,1))</f>
        <v>#REF!</v>
      </c>
      <c r="J291" t="e">
        <f>IF(_xlfn.XLOOKUP(A291,#REF!,#REF!,0,0,1)=0,"",_xlfn.XLOOKUP(A291,#REF!,#REF!,0,0,1))</f>
        <v>#REF!</v>
      </c>
    </row>
    <row r="292" spans="1:10" x14ac:dyDescent="0.3">
      <c r="A292" s="1" t="e">
        <f>#REF!</f>
        <v>#REF!</v>
      </c>
      <c r="B292" t="e">
        <f>IF(_xlfn.XLOOKUP(A292,#REF!,#REF!,0,0,1)=0,"",(_xlfn.XLOOKUP(A292,#REF!,#REF!,0,0,1)))</f>
        <v>#REF!</v>
      </c>
      <c r="C292" t="e">
        <f>IF(_xlfn.XLOOKUP(A292,#REF!,#REF!,0,0,1)=0,"",_xlfn.XLOOKUP(A292,#REF!,#REF!,0,0,1))</f>
        <v>#REF!</v>
      </c>
      <c r="D292" t="e">
        <f>IF(_xlfn.XLOOKUP(A292,#REF!,#REF!,0,0,1)=0,"",_xlfn.XLOOKUP(A292,#REF!,#REF!,0,0,1))</f>
        <v>#REF!</v>
      </c>
      <c r="E292" t="e">
        <f>IF(_xlfn.XLOOKUP(A292,#REF!,#REF!,0,0,1)=0,"",_xlfn.XLOOKUP(A292,#REF!,#REF!,0,0,1))</f>
        <v>#REF!</v>
      </c>
      <c r="F292" t="e">
        <f>IF(_xlfn.XLOOKUP(A292,#REF!,#REF!,0,0,1)=0,"",_xlfn.XLOOKUP(A292,#REF!,#REF!,0,0,1))</f>
        <v>#REF!</v>
      </c>
      <c r="G292" t="e">
        <f>IF(_xlfn.XLOOKUP(A292,#REF!,#REF!,0,0,1)=0,"",_xlfn.XLOOKUP(A292,#REF!,#REF!,0,0,1))</f>
        <v>#REF!</v>
      </c>
      <c r="H292" t="e">
        <f>IF(_xlfn.XLOOKUP(A292,#REF!,#REF!,0,0,1)=0,"",_xlfn.XLOOKUP(A292,#REF!,#REF!,0,0,1))</f>
        <v>#REF!</v>
      </c>
      <c r="I292" t="e">
        <f>IF(_xlfn.XLOOKUP(A292,#REF!,#REF!,0,0,1)=0,"",_xlfn.XLOOKUP(A292,#REF!,#REF!,0,0,1))</f>
        <v>#REF!</v>
      </c>
      <c r="J292" t="e">
        <f>IF(_xlfn.XLOOKUP(A292,#REF!,#REF!,0,0,1)=0,"",_xlfn.XLOOKUP(A292,#REF!,#REF!,0,0,1))</f>
        <v>#REF!</v>
      </c>
    </row>
    <row r="293" spans="1:10" x14ac:dyDescent="0.3">
      <c r="A293" s="1" t="e">
        <f>#REF!</f>
        <v>#REF!</v>
      </c>
      <c r="B293" t="e">
        <f>IF(_xlfn.XLOOKUP(A293,#REF!,#REF!,0,0,1)=0,"",(_xlfn.XLOOKUP(A293,#REF!,#REF!,0,0,1)))</f>
        <v>#REF!</v>
      </c>
      <c r="C293" t="e">
        <f>IF(_xlfn.XLOOKUP(A293,#REF!,#REF!,0,0,1)=0,"",_xlfn.XLOOKUP(A293,#REF!,#REF!,0,0,1))</f>
        <v>#REF!</v>
      </c>
      <c r="D293" t="e">
        <f>IF(_xlfn.XLOOKUP(A293,#REF!,#REF!,0,0,1)=0,"",_xlfn.XLOOKUP(A293,#REF!,#REF!,0,0,1))</f>
        <v>#REF!</v>
      </c>
      <c r="E293" t="e">
        <f>IF(_xlfn.XLOOKUP(A293,#REF!,#REF!,0,0,1)=0,"",_xlfn.XLOOKUP(A293,#REF!,#REF!,0,0,1))</f>
        <v>#REF!</v>
      </c>
      <c r="F293" t="e">
        <f>IF(_xlfn.XLOOKUP(A293,#REF!,#REF!,0,0,1)=0,"",_xlfn.XLOOKUP(A293,#REF!,#REF!,0,0,1))</f>
        <v>#REF!</v>
      </c>
      <c r="G293" t="e">
        <f>IF(_xlfn.XLOOKUP(A293,#REF!,#REF!,0,0,1)=0,"",_xlfn.XLOOKUP(A293,#REF!,#REF!,0,0,1))</f>
        <v>#REF!</v>
      </c>
      <c r="H293" t="e">
        <f>IF(_xlfn.XLOOKUP(A293,#REF!,#REF!,0,0,1)=0,"",_xlfn.XLOOKUP(A293,#REF!,#REF!,0,0,1))</f>
        <v>#REF!</v>
      </c>
      <c r="I293" t="e">
        <f>IF(_xlfn.XLOOKUP(A293,#REF!,#REF!,0,0,1)=0,"",_xlfn.XLOOKUP(A293,#REF!,#REF!,0,0,1))</f>
        <v>#REF!</v>
      </c>
      <c r="J293" t="e">
        <f>IF(_xlfn.XLOOKUP(A293,#REF!,#REF!,0,0,1)=0,"",_xlfn.XLOOKUP(A293,#REF!,#REF!,0,0,1))</f>
        <v>#REF!</v>
      </c>
    </row>
    <row r="294" spans="1:10" x14ac:dyDescent="0.3">
      <c r="A294" s="1" t="e">
        <f>#REF!</f>
        <v>#REF!</v>
      </c>
      <c r="B294" t="e">
        <f>IF(_xlfn.XLOOKUP(A294,#REF!,#REF!,0,0,1)=0,"",(_xlfn.XLOOKUP(A294,#REF!,#REF!,0,0,1)))</f>
        <v>#REF!</v>
      </c>
      <c r="C294" t="e">
        <f>IF(_xlfn.XLOOKUP(A294,#REF!,#REF!,0,0,1)=0,"",_xlfn.XLOOKUP(A294,#REF!,#REF!,0,0,1))</f>
        <v>#REF!</v>
      </c>
      <c r="D294" t="e">
        <f>IF(_xlfn.XLOOKUP(A294,#REF!,#REF!,0,0,1)=0,"",_xlfn.XLOOKUP(A294,#REF!,#REF!,0,0,1))</f>
        <v>#REF!</v>
      </c>
      <c r="E294" t="e">
        <f>IF(_xlfn.XLOOKUP(A294,#REF!,#REF!,0,0,1)=0,"",_xlfn.XLOOKUP(A294,#REF!,#REF!,0,0,1))</f>
        <v>#REF!</v>
      </c>
      <c r="F294" t="e">
        <f>IF(_xlfn.XLOOKUP(A294,#REF!,#REF!,0,0,1)=0,"",_xlfn.XLOOKUP(A294,#REF!,#REF!,0,0,1))</f>
        <v>#REF!</v>
      </c>
      <c r="G294" t="e">
        <f>IF(_xlfn.XLOOKUP(A294,#REF!,#REF!,0,0,1)=0,"",_xlfn.XLOOKUP(A294,#REF!,#REF!,0,0,1))</f>
        <v>#REF!</v>
      </c>
      <c r="H294" t="e">
        <f>IF(_xlfn.XLOOKUP(A294,#REF!,#REF!,0,0,1)=0,"",_xlfn.XLOOKUP(A294,#REF!,#REF!,0,0,1))</f>
        <v>#REF!</v>
      </c>
      <c r="I294" t="e">
        <f>IF(_xlfn.XLOOKUP(A294,#REF!,#REF!,0,0,1)=0,"",_xlfn.XLOOKUP(A294,#REF!,#REF!,0,0,1))</f>
        <v>#REF!</v>
      </c>
      <c r="J294" t="e">
        <f>IF(_xlfn.XLOOKUP(A294,#REF!,#REF!,0,0,1)=0,"",_xlfn.XLOOKUP(A294,#REF!,#REF!,0,0,1))</f>
        <v>#REF!</v>
      </c>
    </row>
    <row r="295" spans="1:10" x14ac:dyDescent="0.3">
      <c r="A295" s="1" t="e">
        <f>#REF!</f>
        <v>#REF!</v>
      </c>
      <c r="B295" t="e">
        <f>IF(_xlfn.XLOOKUP(A295,#REF!,#REF!,0,0,1)=0,"",(_xlfn.XLOOKUP(A295,#REF!,#REF!,0,0,1)))</f>
        <v>#REF!</v>
      </c>
      <c r="C295" t="e">
        <f>IF(_xlfn.XLOOKUP(A295,#REF!,#REF!,0,0,1)=0,"",_xlfn.XLOOKUP(A295,#REF!,#REF!,0,0,1))</f>
        <v>#REF!</v>
      </c>
      <c r="D295" t="e">
        <f>IF(_xlfn.XLOOKUP(A295,#REF!,#REF!,0,0,1)=0,"",_xlfn.XLOOKUP(A295,#REF!,#REF!,0,0,1))</f>
        <v>#REF!</v>
      </c>
      <c r="E295" t="e">
        <f>IF(_xlfn.XLOOKUP(A295,#REF!,#REF!,0,0,1)=0,"",_xlfn.XLOOKUP(A295,#REF!,#REF!,0,0,1))</f>
        <v>#REF!</v>
      </c>
      <c r="F295" t="e">
        <f>IF(_xlfn.XLOOKUP(A295,#REF!,#REF!,0,0,1)=0,"",_xlfn.XLOOKUP(A295,#REF!,#REF!,0,0,1))</f>
        <v>#REF!</v>
      </c>
      <c r="G295" t="e">
        <f>IF(_xlfn.XLOOKUP(A295,#REF!,#REF!,0,0,1)=0,"",_xlfn.XLOOKUP(A295,#REF!,#REF!,0,0,1))</f>
        <v>#REF!</v>
      </c>
      <c r="H295" t="e">
        <f>IF(_xlfn.XLOOKUP(A295,#REF!,#REF!,0,0,1)=0,"",_xlfn.XLOOKUP(A295,#REF!,#REF!,0,0,1))</f>
        <v>#REF!</v>
      </c>
      <c r="I295" t="e">
        <f>IF(_xlfn.XLOOKUP(A295,#REF!,#REF!,0,0,1)=0,"",_xlfn.XLOOKUP(A295,#REF!,#REF!,0,0,1))</f>
        <v>#REF!</v>
      </c>
      <c r="J295" t="e">
        <f>IF(_xlfn.XLOOKUP(A295,#REF!,#REF!,0,0,1)=0,"",_xlfn.XLOOKUP(A295,#REF!,#REF!,0,0,1))</f>
        <v>#REF!</v>
      </c>
    </row>
    <row r="296" spans="1:10" x14ac:dyDescent="0.3">
      <c r="A296" s="1" t="e">
        <f>#REF!</f>
        <v>#REF!</v>
      </c>
      <c r="B296" t="e">
        <f>IF(_xlfn.XLOOKUP(A296,#REF!,#REF!,0,0,1)=0,"",(_xlfn.XLOOKUP(A296,#REF!,#REF!,0,0,1)))</f>
        <v>#REF!</v>
      </c>
      <c r="C296" t="e">
        <f>IF(_xlfn.XLOOKUP(A296,#REF!,#REF!,0,0,1)=0,"",_xlfn.XLOOKUP(A296,#REF!,#REF!,0,0,1))</f>
        <v>#REF!</v>
      </c>
      <c r="D296" t="e">
        <f>IF(_xlfn.XLOOKUP(A296,#REF!,#REF!,0,0,1)=0,"",_xlfn.XLOOKUP(A296,#REF!,#REF!,0,0,1))</f>
        <v>#REF!</v>
      </c>
      <c r="E296" t="e">
        <f>IF(_xlfn.XLOOKUP(A296,#REF!,#REF!,0,0,1)=0,"",_xlfn.XLOOKUP(A296,#REF!,#REF!,0,0,1))</f>
        <v>#REF!</v>
      </c>
      <c r="F296" t="e">
        <f>IF(_xlfn.XLOOKUP(A296,#REF!,#REF!,0,0,1)=0,"",_xlfn.XLOOKUP(A296,#REF!,#REF!,0,0,1))</f>
        <v>#REF!</v>
      </c>
      <c r="G296" t="e">
        <f>IF(_xlfn.XLOOKUP(A296,#REF!,#REF!,0,0,1)=0,"",_xlfn.XLOOKUP(A296,#REF!,#REF!,0,0,1))</f>
        <v>#REF!</v>
      </c>
      <c r="H296" t="e">
        <f>IF(_xlfn.XLOOKUP(A296,#REF!,#REF!,0,0,1)=0,"",_xlfn.XLOOKUP(A296,#REF!,#REF!,0,0,1))</f>
        <v>#REF!</v>
      </c>
      <c r="I296" t="e">
        <f>IF(_xlfn.XLOOKUP(A296,#REF!,#REF!,0,0,1)=0,"",_xlfn.XLOOKUP(A296,#REF!,#REF!,0,0,1))</f>
        <v>#REF!</v>
      </c>
      <c r="J296" t="e">
        <f>IF(_xlfn.XLOOKUP(A296,#REF!,#REF!,0,0,1)=0,"",_xlfn.XLOOKUP(A296,#REF!,#REF!,0,0,1))</f>
        <v>#REF!</v>
      </c>
    </row>
    <row r="297" spans="1:10" x14ac:dyDescent="0.3">
      <c r="A297" s="1" t="e">
        <f>#REF!</f>
        <v>#REF!</v>
      </c>
      <c r="B297" t="e">
        <f>IF(_xlfn.XLOOKUP(A297,#REF!,#REF!,0,0,1)=0,"",(_xlfn.XLOOKUP(A297,#REF!,#REF!,0,0,1)))</f>
        <v>#REF!</v>
      </c>
      <c r="C297" t="e">
        <f>IF(_xlfn.XLOOKUP(A297,#REF!,#REF!,0,0,1)=0,"",_xlfn.XLOOKUP(A297,#REF!,#REF!,0,0,1))</f>
        <v>#REF!</v>
      </c>
      <c r="D297" t="e">
        <f>IF(_xlfn.XLOOKUP(A297,#REF!,#REF!,0,0,1)=0,"",_xlfn.XLOOKUP(A297,#REF!,#REF!,0,0,1))</f>
        <v>#REF!</v>
      </c>
      <c r="E297" t="e">
        <f>IF(_xlfn.XLOOKUP(A297,#REF!,#REF!,0,0,1)=0,"",_xlfn.XLOOKUP(A297,#REF!,#REF!,0,0,1))</f>
        <v>#REF!</v>
      </c>
      <c r="F297" t="e">
        <f>IF(_xlfn.XLOOKUP(A297,#REF!,#REF!,0,0,1)=0,"",_xlfn.XLOOKUP(A297,#REF!,#REF!,0,0,1))</f>
        <v>#REF!</v>
      </c>
      <c r="G297" t="e">
        <f>IF(_xlfn.XLOOKUP(A297,#REF!,#REF!,0,0,1)=0,"",_xlfn.XLOOKUP(A297,#REF!,#REF!,0,0,1))</f>
        <v>#REF!</v>
      </c>
      <c r="H297" t="e">
        <f>IF(_xlfn.XLOOKUP(A297,#REF!,#REF!,0,0,1)=0,"",_xlfn.XLOOKUP(A297,#REF!,#REF!,0,0,1))</f>
        <v>#REF!</v>
      </c>
      <c r="I297" t="e">
        <f>IF(_xlfn.XLOOKUP(A297,#REF!,#REF!,0,0,1)=0,"",_xlfn.XLOOKUP(A297,#REF!,#REF!,0,0,1))</f>
        <v>#REF!</v>
      </c>
      <c r="J297" t="e">
        <f>IF(_xlfn.XLOOKUP(A297,#REF!,#REF!,0,0,1)=0,"",_xlfn.XLOOKUP(A297,#REF!,#REF!,0,0,1))</f>
        <v>#REF!</v>
      </c>
    </row>
    <row r="298" spans="1:10" x14ac:dyDescent="0.3">
      <c r="A298" s="1" t="e">
        <f>#REF!</f>
        <v>#REF!</v>
      </c>
      <c r="B298" t="e">
        <f>IF(_xlfn.XLOOKUP(A298,#REF!,#REF!,0,0,1)=0,"",(_xlfn.XLOOKUP(A298,#REF!,#REF!,0,0,1)))</f>
        <v>#REF!</v>
      </c>
      <c r="C298" t="e">
        <f>IF(_xlfn.XLOOKUP(A298,#REF!,#REF!,0,0,1)=0,"",_xlfn.XLOOKUP(A298,#REF!,#REF!,0,0,1))</f>
        <v>#REF!</v>
      </c>
      <c r="D298" t="e">
        <f>IF(_xlfn.XLOOKUP(A298,#REF!,#REF!,0,0,1)=0,"",_xlfn.XLOOKUP(A298,#REF!,#REF!,0,0,1))</f>
        <v>#REF!</v>
      </c>
      <c r="E298" t="e">
        <f>IF(_xlfn.XLOOKUP(A298,#REF!,#REF!,0,0,1)=0,"",_xlfn.XLOOKUP(A298,#REF!,#REF!,0,0,1))</f>
        <v>#REF!</v>
      </c>
      <c r="F298" t="e">
        <f>IF(_xlfn.XLOOKUP(A298,#REF!,#REF!,0,0,1)=0,"",_xlfn.XLOOKUP(A298,#REF!,#REF!,0,0,1))</f>
        <v>#REF!</v>
      </c>
      <c r="G298" t="e">
        <f>IF(_xlfn.XLOOKUP(A298,#REF!,#REF!,0,0,1)=0,"",_xlfn.XLOOKUP(A298,#REF!,#REF!,0,0,1))</f>
        <v>#REF!</v>
      </c>
      <c r="H298" t="e">
        <f>IF(_xlfn.XLOOKUP(A298,#REF!,#REF!,0,0,1)=0,"",_xlfn.XLOOKUP(A298,#REF!,#REF!,0,0,1))</f>
        <v>#REF!</v>
      </c>
      <c r="I298" t="e">
        <f>IF(_xlfn.XLOOKUP(A298,#REF!,#REF!,0,0,1)=0,"",_xlfn.XLOOKUP(A298,#REF!,#REF!,0,0,1))</f>
        <v>#REF!</v>
      </c>
      <c r="J298" t="e">
        <f>IF(_xlfn.XLOOKUP(A298,#REF!,#REF!,0,0,1)=0,"",_xlfn.XLOOKUP(A298,#REF!,#REF!,0,0,1))</f>
        <v>#REF!</v>
      </c>
    </row>
    <row r="299" spans="1:10" x14ac:dyDescent="0.3">
      <c r="A299" s="1" t="e">
        <f>#REF!</f>
        <v>#REF!</v>
      </c>
      <c r="B299" t="e">
        <f>IF(_xlfn.XLOOKUP(A299,#REF!,#REF!,0,0,1)=0,"",(_xlfn.XLOOKUP(A299,#REF!,#REF!,0,0,1)))</f>
        <v>#REF!</v>
      </c>
      <c r="C299" t="e">
        <f>IF(_xlfn.XLOOKUP(A299,#REF!,#REF!,0,0,1)=0,"",_xlfn.XLOOKUP(A299,#REF!,#REF!,0,0,1))</f>
        <v>#REF!</v>
      </c>
      <c r="D299" t="e">
        <f>IF(_xlfn.XLOOKUP(A299,#REF!,#REF!,0,0,1)=0,"",_xlfn.XLOOKUP(A299,#REF!,#REF!,0,0,1))</f>
        <v>#REF!</v>
      </c>
      <c r="E299" t="e">
        <f>IF(_xlfn.XLOOKUP(A299,#REF!,#REF!,0,0,1)=0,"",_xlfn.XLOOKUP(A299,#REF!,#REF!,0,0,1))</f>
        <v>#REF!</v>
      </c>
      <c r="F299" t="e">
        <f>IF(_xlfn.XLOOKUP(A299,#REF!,#REF!,0,0,1)=0,"",_xlfn.XLOOKUP(A299,#REF!,#REF!,0,0,1))</f>
        <v>#REF!</v>
      </c>
      <c r="G299" t="e">
        <f>IF(_xlfn.XLOOKUP(A299,#REF!,#REF!,0,0,1)=0,"",_xlfn.XLOOKUP(A299,#REF!,#REF!,0,0,1))</f>
        <v>#REF!</v>
      </c>
      <c r="H299" t="e">
        <f>IF(_xlfn.XLOOKUP(A299,#REF!,#REF!,0,0,1)=0,"",_xlfn.XLOOKUP(A299,#REF!,#REF!,0,0,1))</f>
        <v>#REF!</v>
      </c>
      <c r="I299" t="e">
        <f>IF(_xlfn.XLOOKUP(A299,#REF!,#REF!,0,0,1)=0,"",_xlfn.XLOOKUP(A299,#REF!,#REF!,0,0,1))</f>
        <v>#REF!</v>
      </c>
      <c r="J299" t="e">
        <f>IF(_xlfn.XLOOKUP(A299,#REF!,#REF!,0,0,1)=0,"",_xlfn.XLOOKUP(A299,#REF!,#REF!,0,0,1))</f>
        <v>#REF!</v>
      </c>
    </row>
    <row r="300" spans="1:10" x14ac:dyDescent="0.3">
      <c r="A300" s="1" t="e">
        <f>#REF!</f>
        <v>#REF!</v>
      </c>
      <c r="B300" t="e">
        <f>IF(_xlfn.XLOOKUP(A300,#REF!,#REF!,0,0,1)=0,"",(_xlfn.XLOOKUP(A300,#REF!,#REF!,0,0,1)))</f>
        <v>#REF!</v>
      </c>
      <c r="C300" t="e">
        <f>IF(_xlfn.XLOOKUP(A300,#REF!,#REF!,0,0,1)=0,"",_xlfn.XLOOKUP(A300,#REF!,#REF!,0,0,1))</f>
        <v>#REF!</v>
      </c>
      <c r="D300" t="e">
        <f>IF(_xlfn.XLOOKUP(A300,#REF!,#REF!,0,0,1)=0,"",_xlfn.XLOOKUP(A300,#REF!,#REF!,0,0,1))</f>
        <v>#REF!</v>
      </c>
      <c r="E300" t="e">
        <f>IF(_xlfn.XLOOKUP(A300,#REF!,#REF!,0,0,1)=0,"",_xlfn.XLOOKUP(A300,#REF!,#REF!,0,0,1))</f>
        <v>#REF!</v>
      </c>
      <c r="F300" t="e">
        <f>IF(_xlfn.XLOOKUP(A300,#REF!,#REF!,0,0,1)=0,"",_xlfn.XLOOKUP(A300,#REF!,#REF!,0,0,1))</f>
        <v>#REF!</v>
      </c>
      <c r="G300" t="e">
        <f>IF(_xlfn.XLOOKUP(A300,#REF!,#REF!,0,0,1)=0,"",_xlfn.XLOOKUP(A300,#REF!,#REF!,0,0,1))</f>
        <v>#REF!</v>
      </c>
      <c r="H300" t="e">
        <f>IF(_xlfn.XLOOKUP(A300,#REF!,#REF!,0,0,1)=0,"",_xlfn.XLOOKUP(A300,#REF!,#REF!,0,0,1))</f>
        <v>#REF!</v>
      </c>
      <c r="I300" t="e">
        <f>IF(_xlfn.XLOOKUP(A300,#REF!,#REF!,0,0,1)=0,"",_xlfn.XLOOKUP(A300,#REF!,#REF!,0,0,1))</f>
        <v>#REF!</v>
      </c>
      <c r="J300" t="e">
        <f>IF(_xlfn.XLOOKUP(A300,#REF!,#REF!,0,0,1)=0,"",_xlfn.XLOOKUP(A300,#REF!,#REF!,0,0,1))</f>
        <v>#REF!</v>
      </c>
    </row>
    <row r="301" spans="1:10" x14ac:dyDescent="0.3">
      <c r="A301" s="1" t="e">
        <f>#REF!</f>
        <v>#REF!</v>
      </c>
      <c r="B301" t="e">
        <f>IF(_xlfn.XLOOKUP(A301,#REF!,#REF!,0,0,1)=0,"",(_xlfn.XLOOKUP(A301,#REF!,#REF!,0,0,1)))</f>
        <v>#REF!</v>
      </c>
      <c r="C301" t="e">
        <f>IF(_xlfn.XLOOKUP(A301,#REF!,#REF!,0,0,1)=0,"",_xlfn.XLOOKUP(A301,#REF!,#REF!,0,0,1))</f>
        <v>#REF!</v>
      </c>
      <c r="D301" t="e">
        <f>IF(_xlfn.XLOOKUP(A301,#REF!,#REF!,0,0,1)=0,"",_xlfn.XLOOKUP(A301,#REF!,#REF!,0,0,1))</f>
        <v>#REF!</v>
      </c>
      <c r="E301" t="e">
        <f>IF(_xlfn.XLOOKUP(A301,#REF!,#REF!,0,0,1)=0,"",_xlfn.XLOOKUP(A301,#REF!,#REF!,0,0,1))</f>
        <v>#REF!</v>
      </c>
      <c r="F301" t="e">
        <f>IF(_xlfn.XLOOKUP(A301,#REF!,#REF!,0,0,1)=0,"",_xlfn.XLOOKUP(A301,#REF!,#REF!,0,0,1))</f>
        <v>#REF!</v>
      </c>
      <c r="G301" t="e">
        <f>IF(_xlfn.XLOOKUP(A301,#REF!,#REF!,0,0,1)=0,"",_xlfn.XLOOKUP(A301,#REF!,#REF!,0,0,1))</f>
        <v>#REF!</v>
      </c>
      <c r="H301" t="e">
        <f>IF(_xlfn.XLOOKUP(A301,#REF!,#REF!,0,0,1)=0,"",_xlfn.XLOOKUP(A301,#REF!,#REF!,0,0,1))</f>
        <v>#REF!</v>
      </c>
      <c r="I301" t="e">
        <f>IF(_xlfn.XLOOKUP(A301,#REF!,#REF!,0,0,1)=0,"",_xlfn.XLOOKUP(A301,#REF!,#REF!,0,0,1))</f>
        <v>#REF!</v>
      </c>
      <c r="J301" t="e">
        <f>IF(_xlfn.XLOOKUP(A301,#REF!,#REF!,0,0,1)=0,"",_xlfn.XLOOKUP(A301,#REF!,#REF!,0,0,1))</f>
        <v>#REF!</v>
      </c>
    </row>
    <row r="302" spans="1:10" x14ac:dyDescent="0.3">
      <c r="A302" s="1" t="e">
        <f>#REF!</f>
        <v>#REF!</v>
      </c>
      <c r="B302" t="e">
        <f>IF(_xlfn.XLOOKUP(A302,#REF!,#REF!,0,0,1)=0,"",(_xlfn.XLOOKUP(A302,#REF!,#REF!,0,0,1)))</f>
        <v>#REF!</v>
      </c>
      <c r="C302" t="e">
        <f>IF(_xlfn.XLOOKUP(A302,#REF!,#REF!,0,0,1)=0,"",_xlfn.XLOOKUP(A302,#REF!,#REF!,0,0,1))</f>
        <v>#REF!</v>
      </c>
      <c r="D302" t="e">
        <f>IF(_xlfn.XLOOKUP(A302,#REF!,#REF!,0,0,1)=0,"",_xlfn.XLOOKUP(A302,#REF!,#REF!,0,0,1))</f>
        <v>#REF!</v>
      </c>
      <c r="E302" t="e">
        <f>IF(_xlfn.XLOOKUP(A302,#REF!,#REF!,0,0,1)=0,"",_xlfn.XLOOKUP(A302,#REF!,#REF!,0,0,1))</f>
        <v>#REF!</v>
      </c>
      <c r="F302" t="e">
        <f>IF(_xlfn.XLOOKUP(A302,#REF!,#REF!,0,0,1)=0,"",_xlfn.XLOOKUP(A302,#REF!,#REF!,0,0,1))</f>
        <v>#REF!</v>
      </c>
      <c r="G302" t="e">
        <f>IF(_xlfn.XLOOKUP(A302,#REF!,#REF!,0,0,1)=0,"",_xlfn.XLOOKUP(A302,#REF!,#REF!,0,0,1))</f>
        <v>#REF!</v>
      </c>
      <c r="H302" t="e">
        <f>IF(_xlfn.XLOOKUP(A302,#REF!,#REF!,0,0,1)=0,"",_xlfn.XLOOKUP(A302,#REF!,#REF!,0,0,1))</f>
        <v>#REF!</v>
      </c>
      <c r="I302" t="e">
        <f>IF(_xlfn.XLOOKUP(A302,#REF!,#REF!,0,0,1)=0,"",_xlfn.XLOOKUP(A302,#REF!,#REF!,0,0,1))</f>
        <v>#REF!</v>
      </c>
      <c r="J302" t="e">
        <f>IF(_xlfn.XLOOKUP(A302,#REF!,#REF!,0,0,1)=0,"",_xlfn.XLOOKUP(A302,#REF!,#REF!,0,0,1))</f>
        <v>#REF!</v>
      </c>
    </row>
    <row r="303" spans="1:10" x14ac:dyDescent="0.3">
      <c r="A303" s="1" t="e">
        <f>#REF!</f>
        <v>#REF!</v>
      </c>
      <c r="B303" t="e">
        <f>IF(_xlfn.XLOOKUP(A303,#REF!,#REF!,0,0,1)=0,"",(_xlfn.XLOOKUP(A303,#REF!,#REF!,0,0,1)))</f>
        <v>#REF!</v>
      </c>
      <c r="C303" t="e">
        <f>IF(_xlfn.XLOOKUP(A303,#REF!,#REF!,0,0,1)=0,"",_xlfn.XLOOKUP(A303,#REF!,#REF!,0,0,1))</f>
        <v>#REF!</v>
      </c>
      <c r="D303" t="e">
        <f>IF(_xlfn.XLOOKUP(A303,#REF!,#REF!,0,0,1)=0,"",_xlfn.XLOOKUP(A303,#REF!,#REF!,0,0,1))</f>
        <v>#REF!</v>
      </c>
      <c r="E303" t="e">
        <f>IF(_xlfn.XLOOKUP(A303,#REF!,#REF!,0,0,1)=0,"",_xlfn.XLOOKUP(A303,#REF!,#REF!,0,0,1))</f>
        <v>#REF!</v>
      </c>
      <c r="F303" t="e">
        <f>IF(_xlfn.XLOOKUP(A303,#REF!,#REF!,0,0,1)=0,"",_xlfn.XLOOKUP(A303,#REF!,#REF!,0,0,1))</f>
        <v>#REF!</v>
      </c>
      <c r="G303" t="e">
        <f>IF(_xlfn.XLOOKUP(A303,#REF!,#REF!,0,0,1)=0,"",_xlfn.XLOOKUP(A303,#REF!,#REF!,0,0,1))</f>
        <v>#REF!</v>
      </c>
      <c r="H303" t="e">
        <f>IF(_xlfn.XLOOKUP(A303,#REF!,#REF!,0,0,1)=0,"",_xlfn.XLOOKUP(A303,#REF!,#REF!,0,0,1))</f>
        <v>#REF!</v>
      </c>
      <c r="I303" t="e">
        <f>IF(_xlfn.XLOOKUP(A303,#REF!,#REF!,0,0,1)=0,"",_xlfn.XLOOKUP(A303,#REF!,#REF!,0,0,1))</f>
        <v>#REF!</v>
      </c>
      <c r="J303" t="e">
        <f>IF(_xlfn.XLOOKUP(A303,#REF!,#REF!,0,0,1)=0,"",_xlfn.XLOOKUP(A303,#REF!,#REF!,0,0,1))</f>
        <v>#REF!</v>
      </c>
    </row>
    <row r="304" spans="1:10" x14ac:dyDescent="0.3">
      <c r="A304" s="1" t="e">
        <f>#REF!</f>
        <v>#REF!</v>
      </c>
      <c r="B304" t="e">
        <f>IF(_xlfn.XLOOKUP(A304,#REF!,#REF!,0,0,1)=0,"",(_xlfn.XLOOKUP(A304,#REF!,#REF!,0,0,1)))</f>
        <v>#REF!</v>
      </c>
      <c r="C304" t="e">
        <f>IF(_xlfn.XLOOKUP(A304,#REF!,#REF!,0,0,1)=0,"",_xlfn.XLOOKUP(A304,#REF!,#REF!,0,0,1))</f>
        <v>#REF!</v>
      </c>
      <c r="D304" t="e">
        <f>IF(_xlfn.XLOOKUP(A304,#REF!,#REF!,0,0,1)=0,"",_xlfn.XLOOKUP(A304,#REF!,#REF!,0,0,1))</f>
        <v>#REF!</v>
      </c>
      <c r="E304" t="e">
        <f>IF(_xlfn.XLOOKUP(A304,#REF!,#REF!,0,0,1)=0,"",_xlfn.XLOOKUP(A304,#REF!,#REF!,0,0,1))</f>
        <v>#REF!</v>
      </c>
      <c r="F304" t="e">
        <f>IF(_xlfn.XLOOKUP(A304,#REF!,#REF!,0,0,1)=0,"",_xlfn.XLOOKUP(A304,#REF!,#REF!,0,0,1))</f>
        <v>#REF!</v>
      </c>
      <c r="G304" t="e">
        <f>IF(_xlfn.XLOOKUP(A304,#REF!,#REF!,0,0,1)=0,"",_xlfn.XLOOKUP(A304,#REF!,#REF!,0,0,1))</f>
        <v>#REF!</v>
      </c>
      <c r="H304" t="e">
        <f>IF(_xlfn.XLOOKUP(A304,#REF!,#REF!,0,0,1)=0,"",_xlfn.XLOOKUP(A304,#REF!,#REF!,0,0,1))</f>
        <v>#REF!</v>
      </c>
      <c r="I304" t="e">
        <f>IF(_xlfn.XLOOKUP(A304,#REF!,#REF!,0,0,1)=0,"",_xlfn.XLOOKUP(A304,#REF!,#REF!,0,0,1))</f>
        <v>#REF!</v>
      </c>
      <c r="J304" t="e">
        <f>IF(_xlfn.XLOOKUP(A304,#REF!,#REF!,0,0,1)=0,"",_xlfn.XLOOKUP(A304,#REF!,#REF!,0,0,1))</f>
        <v>#REF!</v>
      </c>
    </row>
    <row r="305" spans="1:10" x14ac:dyDescent="0.3">
      <c r="A305" s="1" t="e">
        <f>#REF!</f>
        <v>#REF!</v>
      </c>
      <c r="B305" t="e">
        <f>IF(_xlfn.XLOOKUP(A305,#REF!,#REF!,0,0,1)=0,"",(_xlfn.XLOOKUP(A305,#REF!,#REF!,0,0,1)))</f>
        <v>#REF!</v>
      </c>
      <c r="C305" t="e">
        <f>IF(_xlfn.XLOOKUP(A305,#REF!,#REF!,0,0,1)=0,"",_xlfn.XLOOKUP(A305,#REF!,#REF!,0,0,1))</f>
        <v>#REF!</v>
      </c>
      <c r="D305" t="e">
        <f>IF(_xlfn.XLOOKUP(A305,#REF!,#REF!,0,0,1)=0,"",_xlfn.XLOOKUP(A305,#REF!,#REF!,0,0,1))</f>
        <v>#REF!</v>
      </c>
      <c r="E305" t="e">
        <f>IF(_xlfn.XLOOKUP(A305,#REF!,#REF!,0,0,1)=0,"",_xlfn.XLOOKUP(A305,#REF!,#REF!,0,0,1))</f>
        <v>#REF!</v>
      </c>
      <c r="F305" t="e">
        <f>IF(_xlfn.XLOOKUP(A305,#REF!,#REF!,0,0,1)=0,"",_xlfn.XLOOKUP(A305,#REF!,#REF!,0,0,1))</f>
        <v>#REF!</v>
      </c>
      <c r="G305" t="e">
        <f>IF(_xlfn.XLOOKUP(A305,#REF!,#REF!,0,0,1)=0,"",_xlfn.XLOOKUP(A305,#REF!,#REF!,0,0,1))</f>
        <v>#REF!</v>
      </c>
      <c r="H305" t="e">
        <f>IF(_xlfn.XLOOKUP(A305,#REF!,#REF!,0,0,1)=0,"",_xlfn.XLOOKUP(A305,#REF!,#REF!,0,0,1))</f>
        <v>#REF!</v>
      </c>
      <c r="I305" t="e">
        <f>IF(_xlfn.XLOOKUP(A305,#REF!,#REF!,0,0,1)=0,"",_xlfn.XLOOKUP(A305,#REF!,#REF!,0,0,1))</f>
        <v>#REF!</v>
      </c>
      <c r="J305" t="e">
        <f>IF(_xlfn.XLOOKUP(A305,#REF!,#REF!,0,0,1)=0,"",_xlfn.XLOOKUP(A305,#REF!,#REF!,0,0,1))</f>
        <v>#REF!</v>
      </c>
    </row>
    <row r="306" spans="1:10" x14ac:dyDescent="0.3">
      <c r="A306" s="1" t="e">
        <f>#REF!</f>
        <v>#REF!</v>
      </c>
      <c r="B306" t="e">
        <f>IF(_xlfn.XLOOKUP(A306,#REF!,#REF!,0,0,1)=0,"",(_xlfn.XLOOKUP(A306,#REF!,#REF!,0,0,1)))</f>
        <v>#REF!</v>
      </c>
      <c r="C306" t="e">
        <f>IF(_xlfn.XLOOKUP(A306,#REF!,#REF!,0,0,1)=0,"",_xlfn.XLOOKUP(A306,#REF!,#REF!,0,0,1))</f>
        <v>#REF!</v>
      </c>
      <c r="D306" t="e">
        <f>IF(_xlfn.XLOOKUP(A306,#REF!,#REF!,0,0,1)=0,"",_xlfn.XLOOKUP(A306,#REF!,#REF!,0,0,1))</f>
        <v>#REF!</v>
      </c>
      <c r="E306" t="e">
        <f>IF(_xlfn.XLOOKUP(A306,#REF!,#REF!,0,0,1)=0,"",_xlfn.XLOOKUP(A306,#REF!,#REF!,0,0,1))</f>
        <v>#REF!</v>
      </c>
      <c r="F306" t="e">
        <f>IF(_xlfn.XLOOKUP(A306,#REF!,#REF!,0,0,1)=0,"",_xlfn.XLOOKUP(A306,#REF!,#REF!,0,0,1))</f>
        <v>#REF!</v>
      </c>
      <c r="G306" t="e">
        <f>IF(_xlfn.XLOOKUP(A306,#REF!,#REF!,0,0,1)=0,"",_xlfn.XLOOKUP(A306,#REF!,#REF!,0,0,1))</f>
        <v>#REF!</v>
      </c>
      <c r="H306" t="e">
        <f>IF(_xlfn.XLOOKUP(A306,#REF!,#REF!,0,0,1)=0,"",_xlfn.XLOOKUP(A306,#REF!,#REF!,0,0,1))</f>
        <v>#REF!</v>
      </c>
      <c r="I306" t="e">
        <f>IF(_xlfn.XLOOKUP(A306,#REF!,#REF!,0,0,1)=0,"",_xlfn.XLOOKUP(A306,#REF!,#REF!,0,0,1))</f>
        <v>#REF!</v>
      </c>
      <c r="J306" t="e">
        <f>IF(_xlfn.XLOOKUP(A306,#REF!,#REF!,0,0,1)=0,"",_xlfn.XLOOKUP(A306,#REF!,#REF!,0,0,1))</f>
        <v>#REF!</v>
      </c>
    </row>
    <row r="307" spans="1:10" x14ac:dyDescent="0.3">
      <c r="A307" s="1" t="e">
        <f>#REF!</f>
        <v>#REF!</v>
      </c>
      <c r="B307" t="e">
        <f>IF(_xlfn.XLOOKUP(A307,#REF!,#REF!,0,0,1)=0,"",(_xlfn.XLOOKUP(A307,#REF!,#REF!,0,0,1)))</f>
        <v>#REF!</v>
      </c>
      <c r="C307" t="e">
        <f>IF(_xlfn.XLOOKUP(A307,#REF!,#REF!,0,0,1)=0,"",_xlfn.XLOOKUP(A307,#REF!,#REF!,0,0,1))</f>
        <v>#REF!</v>
      </c>
      <c r="D307" t="e">
        <f>IF(_xlfn.XLOOKUP(A307,#REF!,#REF!,0,0,1)=0,"",_xlfn.XLOOKUP(A307,#REF!,#REF!,0,0,1))</f>
        <v>#REF!</v>
      </c>
      <c r="E307" t="e">
        <f>IF(_xlfn.XLOOKUP(A307,#REF!,#REF!,0,0,1)=0,"",_xlfn.XLOOKUP(A307,#REF!,#REF!,0,0,1))</f>
        <v>#REF!</v>
      </c>
      <c r="F307" t="e">
        <f>IF(_xlfn.XLOOKUP(A307,#REF!,#REF!,0,0,1)=0,"",_xlfn.XLOOKUP(A307,#REF!,#REF!,0,0,1))</f>
        <v>#REF!</v>
      </c>
      <c r="G307" t="e">
        <f>IF(_xlfn.XLOOKUP(A307,#REF!,#REF!,0,0,1)=0,"",_xlfn.XLOOKUP(A307,#REF!,#REF!,0,0,1))</f>
        <v>#REF!</v>
      </c>
      <c r="H307" t="e">
        <f>IF(_xlfn.XLOOKUP(A307,#REF!,#REF!,0,0,1)=0,"",_xlfn.XLOOKUP(A307,#REF!,#REF!,0,0,1))</f>
        <v>#REF!</v>
      </c>
      <c r="I307" t="e">
        <f>IF(_xlfn.XLOOKUP(A307,#REF!,#REF!,0,0,1)=0,"",_xlfn.XLOOKUP(A307,#REF!,#REF!,0,0,1))</f>
        <v>#REF!</v>
      </c>
      <c r="J307" t="e">
        <f>IF(_xlfn.XLOOKUP(A307,#REF!,#REF!,0,0,1)=0,"",_xlfn.XLOOKUP(A307,#REF!,#REF!,0,0,1))</f>
        <v>#REF!</v>
      </c>
    </row>
    <row r="308" spans="1:10" x14ac:dyDescent="0.3">
      <c r="A308" s="1" t="e">
        <f>#REF!</f>
        <v>#REF!</v>
      </c>
      <c r="B308" t="e">
        <f>IF(_xlfn.XLOOKUP(A308,#REF!,#REF!,0,0,1)=0,"",(_xlfn.XLOOKUP(A308,#REF!,#REF!,0,0,1)))</f>
        <v>#REF!</v>
      </c>
      <c r="C308" t="e">
        <f>IF(_xlfn.XLOOKUP(A308,#REF!,#REF!,0,0,1)=0,"",_xlfn.XLOOKUP(A308,#REF!,#REF!,0,0,1))</f>
        <v>#REF!</v>
      </c>
      <c r="D308" t="e">
        <f>IF(_xlfn.XLOOKUP(A308,#REF!,#REF!,0,0,1)=0,"",_xlfn.XLOOKUP(A308,#REF!,#REF!,0,0,1))</f>
        <v>#REF!</v>
      </c>
      <c r="E308" t="e">
        <f>IF(_xlfn.XLOOKUP(A308,#REF!,#REF!,0,0,1)=0,"",_xlfn.XLOOKUP(A308,#REF!,#REF!,0,0,1))</f>
        <v>#REF!</v>
      </c>
      <c r="F308" t="e">
        <f>IF(_xlfn.XLOOKUP(A308,#REF!,#REF!,0,0,1)=0,"",_xlfn.XLOOKUP(A308,#REF!,#REF!,0,0,1))</f>
        <v>#REF!</v>
      </c>
      <c r="G308" t="e">
        <f>IF(_xlfn.XLOOKUP(A308,#REF!,#REF!,0,0,1)=0,"",_xlfn.XLOOKUP(A308,#REF!,#REF!,0,0,1))</f>
        <v>#REF!</v>
      </c>
      <c r="H308" t="e">
        <f>IF(_xlfn.XLOOKUP(A308,#REF!,#REF!,0,0,1)=0,"",_xlfn.XLOOKUP(A308,#REF!,#REF!,0,0,1))</f>
        <v>#REF!</v>
      </c>
      <c r="I308" t="e">
        <f>IF(_xlfn.XLOOKUP(A308,#REF!,#REF!,0,0,1)=0,"",_xlfn.XLOOKUP(A308,#REF!,#REF!,0,0,1))</f>
        <v>#REF!</v>
      </c>
      <c r="J308" t="e">
        <f>IF(_xlfn.XLOOKUP(A308,#REF!,#REF!,0,0,1)=0,"",_xlfn.XLOOKUP(A308,#REF!,#REF!,0,0,1))</f>
        <v>#REF!</v>
      </c>
    </row>
    <row r="309" spans="1:10" x14ac:dyDescent="0.3">
      <c r="A309" s="1" t="e">
        <f>#REF!</f>
        <v>#REF!</v>
      </c>
      <c r="B309" t="e">
        <f>IF(_xlfn.XLOOKUP(A309,#REF!,#REF!,0,0,1)=0,"",(_xlfn.XLOOKUP(A309,#REF!,#REF!,0,0,1)))</f>
        <v>#REF!</v>
      </c>
      <c r="C309" t="e">
        <f>IF(_xlfn.XLOOKUP(A309,#REF!,#REF!,0,0,1)=0,"",_xlfn.XLOOKUP(A309,#REF!,#REF!,0,0,1))</f>
        <v>#REF!</v>
      </c>
      <c r="D309" t="e">
        <f>IF(_xlfn.XLOOKUP(A309,#REF!,#REF!,0,0,1)=0,"",_xlfn.XLOOKUP(A309,#REF!,#REF!,0,0,1))</f>
        <v>#REF!</v>
      </c>
      <c r="E309" t="e">
        <f>IF(_xlfn.XLOOKUP(A309,#REF!,#REF!,0,0,1)=0,"",_xlfn.XLOOKUP(A309,#REF!,#REF!,0,0,1))</f>
        <v>#REF!</v>
      </c>
      <c r="F309" t="e">
        <f>IF(_xlfn.XLOOKUP(A309,#REF!,#REF!,0,0,1)=0,"",_xlfn.XLOOKUP(A309,#REF!,#REF!,0,0,1))</f>
        <v>#REF!</v>
      </c>
      <c r="G309" t="e">
        <f>IF(_xlfn.XLOOKUP(A309,#REF!,#REF!,0,0,1)=0,"",_xlfn.XLOOKUP(A309,#REF!,#REF!,0,0,1))</f>
        <v>#REF!</v>
      </c>
      <c r="H309" t="e">
        <f>IF(_xlfn.XLOOKUP(A309,#REF!,#REF!,0,0,1)=0,"",_xlfn.XLOOKUP(A309,#REF!,#REF!,0,0,1))</f>
        <v>#REF!</v>
      </c>
      <c r="I309" t="e">
        <f>IF(_xlfn.XLOOKUP(A309,#REF!,#REF!,0,0,1)=0,"",_xlfn.XLOOKUP(A309,#REF!,#REF!,0,0,1))</f>
        <v>#REF!</v>
      </c>
      <c r="J309" t="e">
        <f>IF(_xlfn.XLOOKUP(A309,#REF!,#REF!,0,0,1)=0,"",_xlfn.XLOOKUP(A309,#REF!,#REF!,0,0,1))</f>
        <v>#REF!</v>
      </c>
    </row>
    <row r="310" spans="1:10" x14ac:dyDescent="0.3">
      <c r="A310" s="1" t="e">
        <f>#REF!</f>
        <v>#REF!</v>
      </c>
      <c r="B310" t="e">
        <f>IF(_xlfn.XLOOKUP(A310,#REF!,#REF!,0,0,1)=0,"",(_xlfn.XLOOKUP(A310,#REF!,#REF!,0,0,1)))</f>
        <v>#REF!</v>
      </c>
      <c r="C310" t="e">
        <f>IF(_xlfn.XLOOKUP(A310,#REF!,#REF!,0,0,1)=0,"",_xlfn.XLOOKUP(A310,#REF!,#REF!,0,0,1))</f>
        <v>#REF!</v>
      </c>
      <c r="D310" t="e">
        <f>IF(_xlfn.XLOOKUP(A310,#REF!,#REF!,0,0,1)=0,"",_xlfn.XLOOKUP(A310,#REF!,#REF!,0,0,1))</f>
        <v>#REF!</v>
      </c>
      <c r="E310" t="e">
        <f>IF(_xlfn.XLOOKUP(A310,#REF!,#REF!,0,0,1)=0,"",_xlfn.XLOOKUP(A310,#REF!,#REF!,0,0,1))</f>
        <v>#REF!</v>
      </c>
      <c r="F310" t="e">
        <f>IF(_xlfn.XLOOKUP(A310,#REF!,#REF!,0,0,1)=0,"",_xlfn.XLOOKUP(A310,#REF!,#REF!,0,0,1))</f>
        <v>#REF!</v>
      </c>
      <c r="G310" t="e">
        <f>IF(_xlfn.XLOOKUP(A310,#REF!,#REF!,0,0,1)=0,"",_xlfn.XLOOKUP(A310,#REF!,#REF!,0,0,1))</f>
        <v>#REF!</v>
      </c>
      <c r="H310" t="e">
        <f>IF(_xlfn.XLOOKUP(A310,#REF!,#REF!,0,0,1)=0,"",_xlfn.XLOOKUP(A310,#REF!,#REF!,0,0,1))</f>
        <v>#REF!</v>
      </c>
      <c r="I310" t="e">
        <f>IF(_xlfn.XLOOKUP(A310,#REF!,#REF!,0,0,1)=0,"",_xlfn.XLOOKUP(A310,#REF!,#REF!,0,0,1))</f>
        <v>#REF!</v>
      </c>
      <c r="J310" t="e">
        <f>IF(_xlfn.XLOOKUP(A310,#REF!,#REF!,0,0,1)=0,"",_xlfn.XLOOKUP(A310,#REF!,#REF!,0,0,1))</f>
        <v>#REF!</v>
      </c>
    </row>
    <row r="311" spans="1:10" x14ac:dyDescent="0.3">
      <c r="A311" s="1" t="e">
        <f>#REF!</f>
        <v>#REF!</v>
      </c>
      <c r="B311" t="e">
        <f>IF(_xlfn.XLOOKUP(A311,#REF!,#REF!,0,0,1)=0,"",(_xlfn.XLOOKUP(A311,#REF!,#REF!,0,0,1)))</f>
        <v>#REF!</v>
      </c>
      <c r="C311" t="e">
        <f>IF(_xlfn.XLOOKUP(A311,#REF!,#REF!,0,0,1)=0,"",_xlfn.XLOOKUP(A311,#REF!,#REF!,0,0,1))</f>
        <v>#REF!</v>
      </c>
      <c r="D311" t="e">
        <f>IF(_xlfn.XLOOKUP(A311,#REF!,#REF!,0,0,1)=0,"",_xlfn.XLOOKUP(A311,#REF!,#REF!,0,0,1))</f>
        <v>#REF!</v>
      </c>
      <c r="E311" t="e">
        <f>IF(_xlfn.XLOOKUP(A311,#REF!,#REF!,0,0,1)=0,"",_xlfn.XLOOKUP(A311,#REF!,#REF!,0,0,1))</f>
        <v>#REF!</v>
      </c>
      <c r="F311" t="e">
        <f>IF(_xlfn.XLOOKUP(A311,#REF!,#REF!,0,0,1)=0,"",_xlfn.XLOOKUP(A311,#REF!,#REF!,0,0,1))</f>
        <v>#REF!</v>
      </c>
      <c r="G311" t="e">
        <f>IF(_xlfn.XLOOKUP(A311,#REF!,#REF!,0,0,1)=0,"",_xlfn.XLOOKUP(A311,#REF!,#REF!,0,0,1))</f>
        <v>#REF!</v>
      </c>
      <c r="H311" t="e">
        <f>IF(_xlfn.XLOOKUP(A311,#REF!,#REF!,0,0,1)=0,"",_xlfn.XLOOKUP(A311,#REF!,#REF!,0,0,1))</f>
        <v>#REF!</v>
      </c>
      <c r="I311" t="e">
        <f>IF(_xlfn.XLOOKUP(A311,#REF!,#REF!,0,0,1)=0,"",_xlfn.XLOOKUP(A311,#REF!,#REF!,0,0,1))</f>
        <v>#REF!</v>
      </c>
      <c r="J311" t="e">
        <f>IF(_xlfn.XLOOKUP(A311,#REF!,#REF!,0,0,1)=0,"",_xlfn.XLOOKUP(A311,#REF!,#REF!,0,0,1))</f>
        <v>#REF!</v>
      </c>
    </row>
    <row r="312" spans="1:10" x14ac:dyDescent="0.3">
      <c r="A312" s="1" t="e">
        <f>#REF!</f>
        <v>#REF!</v>
      </c>
      <c r="B312" t="e">
        <f>IF(_xlfn.XLOOKUP(A312,#REF!,#REF!,0,0,1)=0,"",(_xlfn.XLOOKUP(A312,#REF!,#REF!,0,0,1)))</f>
        <v>#REF!</v>
      </c>
      <c r="C312" t="e">
        <f>IF(_xlfn.XLOOKUP(A312,#REF!,#REF!,0,0,1)=0,"",_xlfn.XLOOKUP(A312,#REF!,#REF!,0,0,1))</f>
        <v>#REF!</v>
      </c>
      <c r="D312" t="e">
        <f>IF(_xlfn.XLOOKUP(A312,#REF!,#REF!,0,0,1)=0,"",_xlfn.XLOOKUP(A312,#REF!,#REF!,0,0,1))</f>
        <v>#REF!</v>
      </c>
      <c r="E312" t="e">
        <f>IF(_xlfn.XLOOKUP(A312,#REF!,#REF!,0,0,1)=0,"",_xlfn.XLOOKUP(A312,#REF!,#REF!,0,0,1))</f>
        <v>#REF!</v>
      </c>
      <c r="F312" t="e">
        <f>IF(_xlfn.XLOOKUP(A312,#REF!,#REF!,0,0,1)=0,"",_xlfn.XLOOKUP(A312,#REF!,#REF!,0,0,1))</f>
        <v>#REF!</v>
      </c>
      <c r="G312" t="e">
        <f>IF(_xlfn.XLOOKUP(A312,#REF!,#REF!,0,0,1)=0,"",_xlfn.XLOOKUP(A312,#REF!,#REF!,0,0,1))</f>
        <v>#REF!</v>
      </c>
      <c r="H312" t="e">
        <f>IF(_xlfn.XLOOKUP(A312,#REF!,#REF!,0,0,1)=0,"",_xlfn.XLOOKUP(A312,#REF!,#REF!,0,0,1))</f>
        <v>#REF!</v>
      </c>
      <c r="I312" t="e">
        <f>IF(_xlfn.XLOOKUP(A312,#REF!,#REF!,0,0,1)=0,"",_xlfn.XLOOKUP(A312,#REF!,#REF!,0,0,1))</f>
        <v>#REF!</v>
      </c>
      <c r="J312" t="e">
        <f>IF(_xlfn.XLOOKUP(A312,#REF!,#REF!,0,0,1)=0,"",_xlfn.XLOOKUP(A312,#REF!,#REF!,0,0,1))</f>
        <v>#REF!</v>
      </c>
    </row>
    <row r="313" spans="1:10" x14ac:dyDescent="0.3">
      <c r="A313" s="1" t="e">
        <f>#REF!</f>
        <v>#REF!</v>
      </c>
      <c r="B313" t="e">
        <f>IF(_xlfn.XLOOKUP(A313,#REF!,#REF!,0,0,1)=0,"",(_xlfn.XLOOKUP(A313,#REF!,#REF!,0,0,1)))</f>
        <v>#REF!</v>
      </c>
      <c r="C313" t="e">
        <f>IF(_xlfn.XLOOKUP(A313,#REF!,#REF!,0,0,1)=0,"",_xlfn.XLOOKUP(A313,#REF!,#REF!,0,0,1))</f>
        <v>#REF!</v>
      </c>
      <c r="D313" t="e">
        <f>IF(_xlfn.XLOOKUP(A313,#REF!,#REF!,0,0,1)=0,"",_xlfn.XLOOKUP(A313,#REF!,#REF!,0,0,1))</f>
        <v>#REF!</v>
      </c>
      <c r="E313" t="e">
        <f>IF(_xlfn.XLOOKUP(A313,#REF!,#REF!,0,0,1)=0,"",_xlfn.XLOOKUP(A313,#REF!,#REF!,0,0,1))</f>
        <v>#REF!</v>
      </c>
      <c r="F313" t="e">
        <f>IF(_xlfn.XLOOKUP(A313,#REF!,#REF!,0,0,1)=0,"",_xlfn.XLOOKUP(A313,#REF!,#REF!,0,0,1))</f>
        <v>#REF!</v>
      </c>
      <c r="G313" t="e">
        <f>IF(_xlfn.XLOOKUP(A313,#REF!,#REF!,0,0,1)=0,"",_xlfn.XLOOKUP(A313,#REF!,#REF!,0,0,1))</f>
        <v>#REF!</v>
      </c>
      <c r="H313" t="e">
        <f>IF(_xlfn.XLOOKUP(A313,#REF!,#REF!,0,0,1)=0,"",_xlfn.XLOOKUP(A313,#REF!,#REF!,0,0,1))</f>
        <v>#REF!</v>
      </c>
      <c r="I313" t="e">
        <f>IF(_xlfn.XLOOKUP(A313,#REF!,#REF!,0,0,1)=0,"",_xlfn.XLOOKUP(A313,#REF!,#REF!,0,0,1))</f>
        <v>#REF!</v>
      </c>
      <c r="J313" t="e">
        <f>IF(_xlfn.XLOOKUP(A313,#REF!,#REF!,0,0,1)=0,"",_xlfn.XLOOKUP(A313,#REF!,#REF!,0,0,1))</f>
        <v>#REF!</v>
      </c>
    </row>
    <row r="314" spans="1:10" x14ac:dyDescent="0.3">
      <c r="A314" s="1" t="e">
        <f>#REF!</f>
        <v>#REF!</v>
      </c>
      <c r="B314" t="e">
        <f>IF(_xlfn.XLOOKUP(A314,#REF!,#REF!,0,0,1)=0,"",(_xlfn.XLOOKUP(A314,#REF!,#REF!,0,0,1)))</f>
        <v>#REF!</v>
      </c>
      <c r="C314" t="e">
        <f>IF(_xlfn.XLOOKUP(A314,#REF!,#REF!,0,0,1)=0,"",_xlfn.XLOOKUP(A314,#REF!,#REF!,0,0,1))</f>
        <v>#REF!</v>
      </c>
      <c r="D314" t="e">
        <f>IF(_xlfn.XLOOKUP(A314,#REF!,#REF!,0,0,1)=0,"",_xlfn.XLOOKUP(A314,#REF!,#REF!,0,0,1))</f>
        <v>#REF!</v>
      </c>
      <c r="E314" t="e">
        <f>IF(_xlfn.XLOOKUP(A314,#REF!,#REF!,0,0,1)=0,"",_xlfn.XLOOKUP(A314,#REF!,#REF!,0,0,1))</f>
        <v>#REF!</v>
      </c>
      <c r="F314" t="e">
        <f>IF(_xlfn.XLOOKUP(A314,#REF!,#REF!,0,0,1)=0,"",_xlfn.XLOOKUP(A314,#REF!,#REF!,0,0,1))</f>
        <v>#REF!</v>
      </c>
      <c r="G314" t="e">
        <f>IF(_xlfn.XLOOKUP(A314,#REF!,#REF!,0,0,1)=0,"",_xlfn.XLOOKUP(A314,#REF!,#REF!,0,0,1))</f>
        <v>#REF!</v>
      </c>
      <c r="H314" t="e">
        <f>IF(_xlfn.XLOOKUP(A314,#REF!,#REF!,0,0,1)=0,"",_xlfn.XLOOKUP(A314,#REF!,#REF!,0,0,1))</f>
        <v>#REF!</v>
      </c>
      <c r="I314" t="e">
        <f>IF(_xlfn.XLOOKUP(A314,#REF!,#REF!,0,0,1)=0,"",_xlfn.XLOOKUP(A314,#REF!,#REF!,0,0,1))</f>
        <v>#REF!</v>
      </c>
      <c r="J314" t="e">
        <f>IF(_xlfn.XLOOKUP(A314,#REF!,#REF!,0,0,1)=0,"",_xlfn.XLOOKUP(A314,#REF!,#REF!,0,0,1))</f>
        <v>#REF!</v>
      </c>
    </row>
    <row r="315" spans="1:10" x14ac:dyDescent="0.3">
      <c r="A315" s="1" t="e">
        <f>#REF!</f>
        <v>#REF!</v>
      </c>
      <c r="B315" t="e">
        <f>IF(_xlfn.XLOOKUP(A315,#REF!,#REF!,0,0,1)=0,"",(_xlfn.XLOOKUP(A315,#REF!,#REF!,0,0,1)))</f>
        <v>#REF!</v>
      </c>
      <c r="C315" t="e">
        <f>IF(_xlfn.XLOOKUP(A315,#REF!,#REF!,0,0,1)=0,"",_xlfn.XLOOKUP(A315,#REF!,#REF!,0,0,1))</f>
        <v>#REF!</v>
      </c>
      <c r="D315" t="e">
        <f>IF(_xlfn.XLOOKUP(A315,#REF!,#REF!,0,0,1)=0,"",_xlfn.XLOOKUP(A315,#REF!,#REF!,0,0,1))</f>
        <v>#REF!</v>
      </c>
      <c r="E315" t="e">
        <f>IF(_xlfn.XLOOKUP(A315,#REF!,#REF!,0,0,1)=0,"",_xlfn.XLOOKUP(A315,#REF!,#REF!,0,0,1))</f>
        <v>#REF!</v>
      </c>
      <c r="F315" t="e">
        <f>IF(_xlfn.XLOOKUP(A315,#REF!,#REF!,0,0,1)=0,"",_xlfn.XLOOKUP(A315,#REF!,#REF!,0,0,1))</f>
        <v>#REF!</v>
      </c>
      <c r="G315" t="e">
        <f>IF(_xlfn.XLOOKUP(A315,#REF!,#REF!,0,0,1)=0,"",_xlfn.XLOOKUP(A315,#REF!,#REF!,0,0,1))</f>
        <v>#REF!</v>
      </c>
      <c r="H315" t="e">
        <f>IF(_xlfn.XLOOKUP(A315,#REF!,#REF!,0,0,1)=0,"",_xlfn.XLOOKUP(A315,#REF!,#REF!,0,0,1))</f>
        <v>#REF!</v>
      </c>
      <c r="I315" t="e">
        <f>IF(_xlfn.XLOOKUP(A315,#REF!,#REF!,0,0,1)=0,"",_xlfn.XLOOKUP(A315,#REF!,#REF!,0,0,1))</f>
        <v>#REF!</v>
      </c>
      <c r="J315" t="e">
        <f>IF(_xlfn.XLOOKUP(A315,#REF!,#REF!,0,0,1)=0,"",_xlfn.XLOOKUP(A315,#REF!,#REF!,0,0,1))</f>
        <v>#REF!</v>
      </c>
    </row>
    <row r="316" spans="1:10" x14ac:dyDescent="0.3">
      <c r="A316" s="1" t="e">
        <f>#REF!</f>
        <v>#REF!</v>
      </c>
      <c r="B316" t="e">
        <f>IF(_xlfn.XLOOKUP(A316,#REF!,#REF!,0,0,1)=0,"",(_xlfn.XLOOKUP(A316,#REF!,#REF!,0,0,1)))</f>
        <v>#REF!</v>
      </c>
      <c r="C316" t="e">
        <f>IF(_xlfn.XLOOKUP(A316,#REF!,#REF!,0,0,1)=0,"",_xlfn.XLOOKUP(A316,#REF!,#REF!,0,0,1))</f>
        <v>#REF!</v>
      </c>
      <c r="D316" t="e">
        <f>IF(_xlfn.XLOOKUP(A316,#REF!,#REF!,0,0,1)=0,"",_xlfn.XLOOKUP(A316,#REF!,#REF!,0,0,1))</f>
        <v>#REF!</v>
      </c>
      <c r="E316" t="e">
        <f>IF(_xlfn.XLOOKUP(A316,#REF!,#REF!,0,0,1)=0,"",_xlfn.XLOOKUP(A316,#REF!,#REF!,0,0,1))</f>
        <v>#REF!</v>
      </c>
      <c r="F316" t="e">
        <f>IF(_xlfn.XLOOKUP(A316,#REF!,#REF!,0,0,1)=0,"",_xlfn.XLOOKUP(A316,#REF!,#REF!,0,0,1))</f>
        <v>#REF!</v>
      </c>
      <c r="G316" t="e">
        <f>IF(_xlfn.XLOOKUP(A316,#REF!,#REF!,0,0,1)=0,"",_xlfn.XLOOKUP(A316,#REF!,#REF!,0,0,1))</f>
        <v>#REF!</v>
      </c>
      <c r="H316" t="e">
        <f>IF(_xlfn.XLOOKUP(A316,#REF!,#REF!,0,0,1)=0,"",_xlfn.XLOOKUP(A316,#REF!,#REF!,0,0,1))</f>
        <v>#REF!</v>
      </c>
      <c r="I316" t="e">
        <f>IF(_xlfn.XLOOKUP(A316,#REF!,#REF!,0,0,1)=0,"",_xlfn.XLOOKUP(A316,#REF!,#REF!,0,0,1))</f>
        <v>#REF!</v>
      </c>
      <c r="J316" t="e">
        <f>IF(_xlfn.XLOOKUP(A316,#REF!,#REF!,0,0,1)=0,"",_xlfn.XLOOKUP(A316,#REF!,#REF!,0,0,1))</f>
        <v>#REF!</v>
      </c>
    </row>
    <row r="317" spans="1:10" x14ac:dyDescent="0.3">
      <c r="A317" s="1" t="e">
        <f>#REF!</f>
        <v>#REF!</v>
      </c>
      <c r="B317" t="e">
        <f>IF(_xlfn.XLOOKUP(A317,#REF!,#REF!,0,0,1)=0,"",(_xlfn.XLOOKUP(A317,#REF!,#REF!,0,0,1)))</f>
        <v>#REF!</v>
      </c>
      <c r="C317" t="e">
        <f>IF(_xlfn.XLOOKUP(A317,#REF!,#REF!,0,0,1)=0,"",_xlfn.XLOOKUP(A317,#REF!,#REF!,0,0,1))</f>
        <v>#REF!</v>
      </c>
      <c r="D317" t="e">
        <f>IF(_xlfn.XLOOKUP(A317,#REF!,#REF!,0,0,1)=0,"",_xlfn.XLOOKUP(A317,#REF!,#REF!,0,0,1))</f>
        <v>#REF!</v>
      </c>
      <c r="E317" t="e">
        <f>IF(_xlfn.XLOOKUP(A317,#REF!,#REF!,0,0,1)=0,"",_xlfn.XLOOKUP(A317,#REF!,#REF!,0,0,1))</f>
        <v>#REF!</v>
      </c>
      <c r="F317" t="e">
        <f>IF(_xlfn.XLOOKUP(A317,#REF!,#REF!,0,0,1)=0,"",_xlfn.XLOOKUP(A317,#REF!,#REF!,0,0,1))</f>
        <v>#REF!</v>
      </c>
      <c r="G317" t="e">
        <f>IF(_xlfn.XLOOKUP(A317,#REF!,#REF!,0,0,1)=0,"",_xlfn.XLOOKUP(A317,#REF!,#REF!,0,0,1))</f>
        <v>#REF!</v>
      </c>
      <c r="H317" t="e">
        <f>IF(_xlfn.XLOOKUP(A317,#REF!,#REF!,0,0,1)=0,"",_xlfn.XLOOKUP(A317,#REF!,#REF!,0,0,1))</f>
        <v>#REF!</v>
      </c>
      <c r="I317" t="e">
        <f>IF(_xlfn.XLOOKUP(A317,#REF!,#REF!,0,0,1)=0,"",_xlfn.XLOOKUP(A317,#REF!,#REF!,0,0,1))</f>
        <v>#REF!</v>
      </c>
      <c r="J317" t="e">
        <f>IF(_xlfn.XLOOKUP(A317,#REF!,#REF!,0,0,1)=0,"",_xlfn.XLOOKUP(A317,#REF!,#REF!,0,0,1))</f>
        <v>#REF!</v>
      </c>
    </row>
    <row r="318" spans="1:10" x14ac:dyDescent="0.3">
      <c r="A318" s="1" t="e">
        <f>#REF!</f>
        <v>#REF!</v>
      </c>
      <c r="B318" t="e">
        <f>IF(_xlfn.XLOOKUP(A318,#REF!,#REF!,0,0,1)=0,"",(_xlfn.XLOOKUP(A318,#REF!,#REF!,0,0,1)))</f>
        <v>#REF!</v>
      </c>
      <c r="C318" t="e">
        <f>IF(_xlfn.XLOOKUP(A318,#REF!,#REF!,0,0,1)=0,"",_xlfn.XLOOKUP(A318,#REF!,#REF!,0,0,1))</f>
        <v>#REF!</v>
      </c>
      <c r="D318" t="e">
        <f>IF(_xlfn.XLOOKUP(A318,#REF!,#REF!,0,0,1)=0,"",_xlfn.XLOOKUP(A318,#REF!,#REF!,0,0,1))</f>
        <v>#REF!</v>
      </c>
      <c r="E318" t="e">
        <f>IF(_xlfn.XLOOKUP(A318,#REF!,#REF!,0,0,1)=0,"",_xlfn.XLOOKUP(A318,#REF!,#REF!,0,0,1))</f>
        <v>#REF!</v>
      </c>
      <c r="F318" t="e">
        <f>IF(_xlfn.XLOOKUP(A318,#REF!,#REF!,0,0,1)=0,"",_xlfn.XLOOKUP(A318,#REF!,#REF!,0,0,1))</f>
        <v>#REF!</v>
      </c>
      <c r="G318" t="e">
        <f>IF(_xlfn.XLOOKUP(A318,#REF!,#REF!,0,0,1)=0,"",_xlfn.XLOOKUP(A318,#REF!,#REF!,0,0,1))</f>
        <v>#REF!</v>
      </c>
      <c r="H318" t="e">
        <f>IF(_xlfn.XLOOKUP(A318,#REF!,#REF!,0,0,1)=0,"",_xlfn.XLOOKUP(A318,#REF!,#REF!,0,0,1))</f>
        <v>#REF!</v>
      </c>
      <c r="I318" t="e">
        <f>IF(_xlfn.XLOOKUP(A318,#REF!,#REF!,0,0,1)=0,"",_xlfn.XLOOKUP(A318,#REF!,#REF!,0,0,1))</f>
        <v>#REF!</v>
      </c>
      <c r="J318" t="e">
        <f>IF(_xlfn.XLOOKUP(A318,#REF!,#REF!,0,0,1)=0,"",_xlfn.XLOOKUP(A318,#REF!,#REF!,0,0,1))</f>
        <v>#REF!</v>
      </c>
    </row>
    <row r="319" spans="1:10" x14ac:dyDescent="0.3">
      <c r="A319" s="1" t="e">
        <f>#REF!</f>
        <v>#REF!</v>
      </c>
      <c r="B319" t="e">
        <f>IF(_xlfn.XLOOKUP(A319,#REF!,#REF!,0,0,1)=0,"",(_xlfn.XLOOKUP(A319,#REF!,#REF!,0,0,1)))</f>
        <v>#REF!</v>
      </c>
      <c r="C319" t="e">
        <f>IF(_xlfn.XLOOKUP(A319,#REF!,#REF!,0,0,1)=0,"",_xlfn.XLOOKUP(A319,#REF!,#REF!,0,0,1))</f>
        <v>#REF!</v>
      </c>
      <c r="D319" t="e">
        <f>IF(_xlfn.XLOOKUP(A319,#REF!,#REF!,0,0,1)=0,"",_xlfn.XLOOKUP(A319,#REF!,#REF!,0,0,1))</f>
        <v>#REF!</v>
      </c>
      <c r="E319" t="e">
        <f>IF(_xlfn.XLOOKUP(A319,#REF!,#REF!,0,0,1)=0,"",_xlfn.XLOOKUP(A319,#REF!,#REF!,0,0,1))</f>
        <v>#REF!</v>
      </c>
      <c r="F319" t="e">
        <f>IF(_xlfn.XLOOKUP(A319,#REF!,#REF!,0,0,1)=0,"",_xlfn.XLOOKUP(A319,#REF!,#REF!,0,0,1))</f>
        <v>#REF!</v>
      </c>
      <c r="G319" t="e">
        <f>IF(_xlfn.XLOOKUP(A319,#REF!,#REF!,0,0,1)=0,"",_xlfn.XLOOKUP(A319,#REF!,#REF!,0,0,1))</f>
        <v>#REF!</v>
      </c>
      <c r="H319" t="e">
        <f>IF(_xlfn.XLOOKUP(A319,#REF!,#REF!,0,0,1)=0,"",_xlfn.XLOOKUP(A319,#REF!,#REF!,0,0,1))</f>
        <v>#REF!</v>
      </c>
      <c r="I319" t="e">
        <f>IF(_xlfn.XLOOKUP(A319,#REF!,#REF!,0,0,1)=0,"",_xlfn.XLOOKUP(A319,#REF!,#REF!,0,0,1))</f>
        <v>#REF!</v>
      </c>
      <c r="J319" t="e">
        <f>IF(_xlfn.XLOOKUP(A319,#REF!,#REF!,0,0,1)=0,"",_xlfn.XLOOKUP(A319,#REF!,#REF!,0,0,1))</f>
        <v>#REF!</v>
      </c>
    </row>
    <row r="320" spans="1:10" x14ac:dyDescent="0.3">
      <c r="A320" s="1" t="e">
        <f>#REF!</f>
        <v>#REF!</v>
      </c>
      <c r="B320" t="e">
        <f>IF(_xlfn.XLOOKUP(A320,#REF!,#REF!,0,0,1)=0,"",(_xlfn.XLOOKUP(A320,#REF!,#REF!,0,0,1)))</f>
        <v>#REF!</v>
      </c>
      <c r="C320" t="e">
        <f>IF(_xlfn.XLOOKUP(A320,#REF!,#REF!,0,0,1)=0,"",_xlfn.XLOOKUP(A320,#REF!,#REF!,0,0,1))</f>
        <v>#REF!</v>
      </c>
      <c r="D320" t="e">
        <f>IF(_xlfn.XLOOKUP(A320,#REF!,#REF!,0,0,1)=0,"",_xlfn.XLOOKUP(A320,#REF!,#REF!,0,0,1))</f>
        <v>#REF!</v>
      </c>
      <c r="E320" t="e">
        <f>IF(_xlfn.XLOOKUP(A320,#REF!,#REF!,0,0,1)=0,"",_xlfn.XLOOKUP(A320,#REF!,#REF!,0,0,1))</f>
        <v>#REF!</v>
      </c>
      <c r="F320" t="e">
        <f>IF(_xlfn.XLOOKUP(A320,#REF!,#REF!,0,0,1)=0,"",_xlfn.XLOOKUP(A320,#REF!,#REF!,0,0,1))</f>
        <v>#REF!</v>
      </c>
      <c r="G320" t="e">
        <f>IF(_xlfn.XLOOKUP(A320,#REF!,#REF!,0,0,1)=0,"",_xlfn.XLOOKUP(A320,#REF!,#REF!,0,0,1))</f>
        <v>#REF!</v>
      </c>
      <c r="H320" t="e">
        <f>IF(_xlfn.XLOOKUP(A320,#REF!,#REF!,0,0,1)=0,"",_xlfn.XLOOKUP(A320,#REF!,#REF!,0,0,1))</f>
        <v>#REF!</v>
      </c>
      <c r="I320" t="e">
        <f>IF(_xlfn.XLOOKUP(A320,#REF!,#REF!,0,0,1)=0,"",_xlfn.XLOOKUP(A320,#REF!,#REF!,0,0,1))</f>
        <v>#REF!</v>
      </c>
      <c r="J320" t="e">
        <f>IF(_xlfn.XLOOKUP(A320,#REF!,#REF!,0,0,1)=0,"",_xlfn.XLOOKUP(A320,#REF!,#REF!,0,0,1))</f>
        <v>#REF!</v>
      </c>
    </row>
    <row r="321" spans="1:10" x14ac:dyDescent="0.3">
      <c r="A321" s="1" t="e">
        <f>#REF!</f>
        <v>#REF!</v>
      </c>
      <c r="B321" t="e">
        <f>IF(_xlfn.XLOOKUP(A321,#REF!,#REF!,0,0,1)=0,"",(_xlfn.XLOOKUP(A321,#REF!,#REF!,0,0,1)))</f>
        <v>#REF!</v>
      </c>
      <c r="C321" t="e">
        <f>IF(_xlfn.XLOOKUP(A321,#REF!,#REF!,0,0,1)=0,"",_xlfn.XLOOKUP(A321,#REF!,#REF!,0,0,1))</f>
        <v>#REF!</v>
      </c>
      <c r="D321" t="e">
        <f>IF(_xlfn.XLOOKUP(A321,#REF!,#REF!,0,0,1)=0,"",_xlfn.XLOOKUP(A321,#REF!,#REF!,0,0,1))</f>
        <v>#REF!</v>
      </c>
      <c r="E321" t="e">
        <f>IF(_xlfn.XLOOKUP(A321,#REF!,#REF!,0,0,1)=0,"",_xlfn.XLOOKUP(A321,#REF!,#REF!,0,0,1))</f>
        <v>#REF!</v>
      </c>
      <c r="F321" t="e">
        <f>IF(_xlfn.XLOOKUP(A321,#REF!,#REF!,0,0,1)=0,"",_xlfn.XLOOKUP(A321,#REF!,#REF!,0,0,1))</f>
        <v>#REF!</v>
      </c>
      <c r="G321" t="e">
        <f>IF(_xlfn.XLOOKUP(A321,#REF!,#REF!,0,0,1)=0,"",_xlfn.XLOOKUP(A321,#REF!,#REF!,0,0,1))</f>
        <v>#REF!</v>
      </c>
      <c r="H321" t="e">
        <f>IF(_xlfn.XLOOKUP(A321,#REF!,#REF!,0,0,1)=0,"",_xlfn.XLOOKUP(A321,#REF!,#REF!,0,0,1))</f>
        <v>#REF!</v>
      </c>
      <c r="I321" t="e">
        <f>IF(_xlfn.XLOOKUP(A321,#REF!,#REF!,0,0,1)=0,"",_xlfn.XLOOKUP(A321,#REF!,#REF!,0,0,1))</f>
        <v>#REF!</v>
      </c>
      <c r="J321" t="e">
        <f>IF(_xlfn.XLOOKUP(A321,#REF!,#REF!,0,0,1)=0,"",_xlfn.XLOOKUP(A321,#REF!,#REF!,0,0,1))</f>
        <v>#REF!</v>
      </c>
    </row>
    <row r="322" spans="1:10" x14ac:dyDescent="0.3">
      <c r="A322" s="1" t="e">
        <f>#REF!</f>
        <v>#REF!</v>
      </c>
      <c r="B322" t="e">
        <f>IF(_xlfn.XLOOKUP(A322,#REF!,#REF!,0,0,1)=0,"",(_xlfn.XLOOKUP(A322,#REF!,#REF!,0,0,1)))</f>
        <v>#REF!</v>
      </c>
      <c r="C322" t="e">
        <f>IF(_xlfn.XLOOKUP(A322,#REF!,#REF!,0,0,1)=0,"",_xlfn.XLOOKUP(A322,#REF!,#REF!,0,0,1))</f>
        <v>#REF!</v>
      </c>
      <c r="D322" t="e">
        <f>IF(_xlfn.XLOOKUP(A322,#REF!,#REF!,0,0,1)=0,"",_xlfn.XLOOKUP(A322,#REF!,#REF!,0,0,1))</f>
        <v>#REF!</v>
      </c>
      <c r="E322" t="e">
        <f>IF(_xlfn.XLOOKUP(A322,#REF!,#REF!,0,0,1)=0,"",_xlfn.XLOOKUP(A322,#REF!,#REF!,0,0,1))</f>
        <v>#REF!</v>
      </c>
      <c r="F322" t="e">
        <f>IF(_xlfn.XLOOKUP(A322,#REF!,#REF!,0,0,1)=0,"",_xlfn.XLOOKUP(A322,#REF!,#REF!,0,0,1))</f>
        <v>#REF!</v>
      </c>
      <c r="G322" t="e">
        <f>IF(_xlfn.XLOOKUP(A322,#REF!,#REF!,0,0,1)=0,"",_xlfn.XLOOKUP(A322,#REF!,#REF!,0,0,1))</f>
        <v>#REF!</v>
      </c>
      <c r="H322" t="e">
        <f>IF(_xlfn.XLOOKUP(A322,#REF!,#REF!,0,0,1)=0,"",_xlfn.XLOOKUP(A322,#REF!,#REF!,0,0,1))</f>
        <v>#REF!</v>
      </c>
      <c r="I322" t="e">
        <f>IF(_xlfn.XLOOKUP(A322,#REF!,#REF!,0,0,1)=0,"",_xlfn.XLOOKUP(A322,#REF!,#REF!,0,0,1))</f>
        <v>#REF!</v>
      </c>
      <c r="J322" t="e">
        <f>IF(_xlfn.XLOOKUP(A322,#REF!,#REF!,0,0,1)=0,"",_xlfn.XLOOKUP(A322,#REF!,#REF!,0,0,1))</f>
        <v>#REF!</v>
      </c>
    </row>
    <row r="323" spans="1:10" x14ac:dyDescent="0.3">
      <c r="A323" s="1" t="e">
        <f>#REF!</f>
        <v>#REF!</v>
      </c>
      <c r="B323" t="e">
        <f>IF(_xlfn.XLOOKUP(A323,#REF!,#REF!,0,0,1)=0,"",(_xlfn.XLOOKUP(A323,#REF!,#REF!,0,0,1)))</f>
        <v>#REF!</v>
      </c>
      <c r="C323" t="e">
        <f>IF(_xlfn.XLOOKUP(A323,#REF!,#REF!,0,0,1)=0,"",_xlfn.XLOOKUP(A323,#REF!,#REF!,0,0,1))</f>
        <v>#REF!</v>
      </c>
      <c r="D323" t="e">
        <f>IF(_xlfn.XLOOKUP(A323,#REF!,#REF!,0,0,1)=0,"",_xlfn.XLOOKUP(A323,#REF!,#REF!,0,0,1))</f>
        <v>#REF!</v>
      </c>
      <c r="E323" t="e">
        <f>IF(_xlfn.XLOOKUP(A323,#REF!,#REF!,0,0,1)=0,"",_xlfn.XLOOKUP(A323,#REF!,#REF!,0,0,1))</f>
        <v>#REF!</v>
      </c>
      <c r="F323" t="e">
        <f>IF(_xlfn.XLOOKUP(A323,#REF!,#REF!,0,0,1)=0,"",_xlfn.XLOOKUP(A323,#REF!,#REF!,0,0,1))</f>
        <v>#REF!</v>
      </c>
      <c r="G323" t="e">
        <f>IF(_xlfn.XLOOKUP(A323,#REF!,#REF!,0,0,1)=0,"",_xlfn.XLOOKUP(A323,#REF!,#REF!,0,0,1))</f>
        <v>#REF!</v>
      </c>
      <c r="H323" t="e">
        <f>IF(_xlfn.XLOOKUP(A323,#REF!,#REF!,0,0,1)=0,"",_xlfn.XLOOKUP(A323,#REF!,#REF!,0,0,1))</f>
        <v>#REF!</v>
      </c>
      <c r="I323" t="e">
        <f>IF(_xlfn.XLOOKUP(A323,#REF!,#REF!,0,0,1)=0,"",_xlfn.XLOOKUP(A323,#REF!,#REF!,0,0,1))</f>
        <v>#REF!</v>
      </c>
      <c r="J323" t="e">
        <f>IF(_xlfn.XLOOKUP(A323,#REF!,#REF!,0,0,1)=0,"",_xlfn.XLOOKUP(A323,#REF!,#REF!,0,0,1))</f>
        <v>#REF!</v>
      </c>
    </row>
    <row r="324" spans="1:10" x14ac:dyDescent="0.3">
      <c r="A324" s="1" t="e">
        <f>#REF!</f>
        <v>#REF!</v>
      </c>
      <c r="B324" t="e">
        <f>IF(_xlfn.XLOOKUP(A324,#REF!,#REF!,0,0,1)=0,"",(_xlfn.XLOOKUP(A324,#REF!,#REF!,0,0,1)))</f>
        <v>#REF!</v>
      </c>
      <c r="C324" t="e">
        <f>IF(_xlfn.XLOOKUP(A324,#REF!,#REF!,0,0,1)=0,"",_xlfn.XLOOKUP(A324,#REF!,#REF!,0,0,1))</f>
        <v>#REF!</v>
      </c>
      <c r="D324" t="e">
        <f>IF(_xlfn.XLOOKUP(A324,#REF!,#REF!,0,0,1)=0,"",_xlfn.XLOOKUP(A324,#REF!,#REF!,0,0,1))</f>
        <v>#REF!</v>
      </c>
      <c r="E324" t="e">
        <f>IF(_xlfn.XLOOKUP(A324,#REF!,#REF!,0,0,1)=0,"",_xlfn.XLOOKUP(A324,#REF!,#REF!,0,0,1))</f>
        <v>#REF!</v>
      </c>
      <c r="F324" t="e">
        <f>IF(_xlfn.XLOOKUP(A324,#REF!,#REF!,0,0,1)=0,"",_xlfn.XLOOKUP(A324,#REF!,#REF!,0,0,1))</f>
        <v>#REF!</v>
      </c>
      <c r="G324" t="e">
        <f>IF(_xlfn.XLOOKUP(A324,#REF!,#REF!,0,0,1)=0,"",_xlfn.XLOOKUP(A324,#REF!,#REF!,0,0,1))</f>
        <v>#REF!</v>
      </c>
      <c r="H324" t="e">
        <f>IF(_xlfn.XLOOKUP(A324,#REF!,#REF!,0,0,1)=0,"",_xlfn.XLOOKUP(A324,#REF!,#REF!,0,0,1))</f>
        <v>#REF!</v>
      </c>
      <c r="I324" t="e">
        <f>IF(_xlfn.XLOOKUP(A324,#REF!,#REF!,0,0,1)=0,"",_xlfn.XLOOKUP(A324,#REF!,#REF!,0,0,1))</f>
        <v>#REF!</v>
      </c>
      <c r="J324" t="e">
        <f>IF(_xlfn.XLOOKUP(A324,#REF!,#REF!,0,0,1)=0,"",_xlfn.XLOOKUP(A324,#REF!,#REF!,0,0,1))</f>
        <v>#REF!</v>
      </c>
    </row>
    <row r="325" spans="1:10" x14ac:dyDescent="0.3">
      <c r="A325" s="1" t="e">
        <f>#REF!</f>
        <v>#REF!</v>
      </c>
      <c r="B325" t="e">
        <f>IF(_xlfn.XLOOKUP(A325,#REF!,#REF!,0,0,1)=0,"",(_xlfn.XLOOKUP(A325,#REF!,#REF!,0,0,1)))</f>
        <v>#REF!</v>
      </c>
      <c r="C325" t="e">
        <f>IF(_xlfn.XLOOKUP(A325,#REF!,#REF!,0,0,1)=0,"",_xlfn.XLOOKUP(A325,#REF!,#REF!,0,0,1))</f>
        <v>#REF!</v>
      </c>
      <c r="D325" t="e">
        <f>IF(_xlfn.XLOOKUP(A325,#REF!,#REF!,0,0,1)=0,"",_xlfn.XLOOKUP(A325,#REF!,#REF!,0,0,1))</f>
        <v>#REF!</v>
      </c>
      <c r="E325" t="e">
        <f>IF(_xlfn.XLOOKUP(A325,#REF!,#REF!,0,0,1)=0,"",_xlfn.XLOOKUP(A325,#REF!,#REF!,0,0,1))</f>
        <v>#REF!</v>
      </c>
      <c r="F325" t="e">
        <f>IF(_xlfn.XLOOKUP(A325,#REF!,#REF!,0,0,1)=0,"",_xlfn.XLOOKUP(A325,#REF!,#REF!,0,0,1))</f>
        <v>#REF!</v>
      </c>
      <c r="G325" t="e">
        <f>IF(_xlfn.XLOOKUP(A325,#REF!,#REF!,0,0,1)=0,"",_xlfn.XLOOKUP(A325,#REF!,#REF!,0,0,1))</f>
        <v>#REF!</v>
      </c>
      <c r="H325" t="e">
        <f>IF(_xlfn.XLOOKUP(A325,#REF!,#REF!,0,0,1)=0,"",_xlfn.XLOOKUP(A325,#REF!,#REF!,0,0,1))</f>
        <v>#REF!</v>
      </c>
      <c r="I325" t="e">
        <f>IF(_xlfn.XLOOKUP(A325,#REF!,#REF!,0,0,1)=0,"",_xlfn.XLOOKUP(A325,#REF!,#REF!,0,0,1))</f>
        <v>#REF!</v>
      </c>
      <c r="J325" t="e">
        <f>IF(_xlfn.XLOOKUP(A325,#REF!,#REF!,0,0,1)=0,"",_xlfn.XLOOKUP(A325,#REF!,#REF!,0,0,1))</f>
        <v>#REF!</v>
      </c>
    </row>
    <row r="326" spans="1:10" x14ac:dyDescent="0.3">
      <c r="A326" s="1" t="e">
        <f>#REF!</f>
        <v>#REF!</v>
      </c>
      <c r="B326" t="e">
        <f>IF(_xlfn.XLOOKUP(A326,#REF!,#REF!,0,0,1)=0,"",(_xlfn.XLOOKUP(A326,#REF!,#REF!,0,0,1)))</f>
        <v>#REF!</v>
      </c>
      <c r="C326" t="e">
        <f>IF(_xlfn.XLOOKUP(A326,#REF!,#REF!,0,0,1)=0,"",_xlfn.XLOOKUP(A326,#REF!,#REF!,0,0,1))</f>
        <v>#REF!</v>
      </c>
      <c r="D326" t="e">
        <f>IF(_xlfn.XLOOKUP(A326,#REF!,#REF!,0,0,1)=0,"",_xlfn.XLOOKUP(A326,#REF!,#REF!,0,0,1))</f>
        <v>#REF!</v>
      </c>
      <c r="E326" t="e">
        <f>IF(_xlfn.XLOOKUP(A326,#REF!,#REF!,0,0,1)=0,"",_xlfn.XLOOKUP(A326,#REF!,#REF!,0,0,1))</f>
        <v>#REF!</v>
      </c>
      <c r="F326" t="e">
        <f>IF(_xlfn.XLOOKUP(A326,#REF!,#REF!,0,0,1)=0,"",_xlfn.XLOOKUP(A326,#REF!,#REF!,0,0,1))</f>
        <v>#REF!</v>
      </c>
      <c r="G326" t="e">
        <f>IF(_xlfn.XLOOKUP(A326,#REF!,#REF!,0,0,1)=0,"",_xlfn.XLOOKUP(A326,#REF!,#REF!,0,0,1))</f>
        <v>#REF!</v>
      </c>
      <c r="H326" t="e">
        <f>IF(_xlfn.XLOOKUP(A326,#REF!,#REF!,0,0,1)=0,"",_xlfn.XLOOKUP(A326,#REF!,#REF!,0,0,1))</f>
        <v>#REF!</v>
      </c>
      <c r="I326" t="e">
        <f>IF(_xlfn.XLOOKUP(A326,#REF!,#REF!,0,0,1)=0,"",_xlfn.XLOOKUP(A326,#REF!,#REF!,0,0,1))</f>
        <v>#REF!</v>
      </c>
      <c r="J326" t="e">
        <f>IF(_xlfn.XLOOKUP(A326,#REF!,#REF!,0,0,1)=0,"",_xlfn.XLOOKUP(A326,#REF!,#REF!,0,0,1))</f>
        <v>#REF!</v>
      </c>
    </row>
    <row r="327" spans="1:10" x14ac:dyDescent="0.3">
      <c r="A327" s="1" t="e">
        <f>#REF!</f>
        <v>#REF!</v>
      </c>
      <c r="B327" t="e">
        <f>IF(_xlfn.XLOOKUP(A327,#REF!,#REF!,0,0,1)=0,"",(_xlfn.XLOOKUP(A327,#REF!,#REF!,0,0,1)))</f>
        <v>#REF!</v>
      </c>
      <c r="C327" t="e">
        <f>IF(_xlfn.XLOOKUP(A327,#REF!,#REF!,0,0,1)=0,"",_xlfn.XLOOKUP(A327,#REF!,#REF!,0,0,1))</f>
        <v>#REF!</v>
      </c>
      <c r="D327" t="e">
        <f>IF(_xlfn.XLOOKUP(A327,#REF!,#REF!,0,0,1)=0,"",_xlfn.XLOOKUP(A327,#REF!,#REF!,0,0,1))</f>
        <v>#REF!</v>
      </c>
      <c r="E327" t="e">
        <f>IF(_xlfn.XLOOKUP(A327,#REF!,#REF!,0,0,1)=0,"",_xlfn.XLOOKUP(A327,#REF!,#REF!,0,0,1))</f>
        <v>#REF!</v>
      </c>
      <c r="F327" t="e">
        <f>IF(_xlfn.XLOOKUP(A327,#REF!,#REF!,0,0,1)=0,"",_xlfn.XLOOKUP(A327,#REF!,#REF!,0,0,1))</f>
        <v>#REF!</v>
      </c>
      <c r="G327" t="e">
        <f>IF(_xlfn.XLOOKUP(A327,#REF!,#REF!,0,0,1)=0,"",_xlfn.XLOOKUP(A327,#REF!,#REF!,0,0,1))</f>
        <v>#REF!</v>
      </c>
      <c r="H327" t="e">
        <f>IF(_xlfn.XLOOKUP(A327,#REF!,#REF!,0,0,1)=0,"",_xlfn.XLOOKUP(A327,#REF!,#REF!,0,0,1))</f>
        <v>#REF!</v>
      </c>
      <c r="I327" t="e">
        <f>IF(_xlfn.XLOOKUP(A327,#REF!,#REF!,0,0,1)=0,"",_xlfn.XLOOKUP(A327,#REF!,#REF!,0,0,1))</f>
        <v>#REF!</v>
      </c>
      <c r="J327" t="e">
        <f>IF(_xlfn.XLOOKUP(A327,#REF!,#REF!,0,0,1)=0,"",_xlfn.XLOOKUP(A327,#REF!,#REF!,0,0,1))</f>
        <v>#REF!</v>
      </c>
    </row>
    <row r="328" spans="1:10" x14ac:dyDescent="0.3">
      <c r="A328" s="1" t="e">
        <f>#REF!</f>
        <v>#REF!</v>
      </c>
      <c r="B328" t="e">
        <f>IF(_xlfn.XLOOKUP(A328,#REF!,#REF!,0,0,1)=0,"",(_xlfn.XLOOKUP(A328,#REF!,#REF!,0,0,1)))</f>
        <v>#REF!</v>
      </c>
      <c r="C328" t="e">
        <f>IF(_xlfn.XLOOKUP(A328,#REF!,#REF!,0,0,1)=0,"",_xlfn.XLOOKUP(A328,#REF!,#REF!,0,0,1))</f>
        <v>#REF!</v>
      </c>
      <c r="D328" t="e">
        <f>IF(_xlfn.XLOOKUP(A328,#REF!,#REF!,0,0,1)=0,"",_xlfn.XLOOKUP(A328,#REF!,#REF!,0,0,1))</f>
        <v>#REF!</v>
      </c>
      <c r="E328" t="e">
        <f>IF(_xlfn.XLOOKUP(A328,#REF!,#REF!,0,0,1)=0,"",_xlfn.XLOOKUP(A328,#REF!,#REF!,0,0,1))</f>
        <v>#REF!</v>
      </c>
      <c r="F328" t="e">
        <f>IF(_xlfn.XLOOKUP(A328,#REF!,#REF!,0,0,1)=0,"",_xlfn.XLOOKUP(A328,#REF!,#REF!,0,0,1))</f>
        <v>#REF!</v>
      </c>
      <c r="G328" t="e">
        <f>IF(_xlfn.XLOOKUP(A328,#REF!,#REF!,0,0,1)=0,"",_xlfn.XLOOKUP(A328,#REF!,#REF!,0,0,1))</f>
        <v>#REF!</v>
      </c>
      <c r="H328" t="e">
        <f>IF(_xlfn.XLOOKUP(A328,#REF!,#REF!,0,0,1)=0,"",_xlfn.XLOOKUP(A328,#REF!,#REF!,0,0,1))</f>
        <v>#REF!</v>
      </c>
      <c r="I328" t="e">
        <f>IF(_xlfn.XLOOKUP(A328,#REF!,#REF!,0,0,1)=0,"",_xlfn.XLOOKUP(A328,#REF!,#REF!,0,0,1))</f>
        <v>#REF!</v>
      </c>
      <c r="J328" t="e">
        <f>IF(_xlfn.XLOOKUP(A328,#REF!,#REF!,0,0,1)=0,"",_xlfn.XLOOKUP(A328,#REF!,#REF!,0,0,1))</f>
        <v>#REF!</v>
      </c>
    </row>
    <row r="329" spans="1:10" x14ac:dyDescent="0.3">
      <c r="A329" s="1" t="e">
        <f>#REF!</f>
        <v>#REF!</v>
      </c>
      <c r="B329" t="e">
        <f>IF(_xlfn.XLOOKUP(A329,#REF!,#REF!,0,0,1)=0,"",(_xlfn.XLOOKUP(A329,#REF!,#REF!,0,0,1)))</f>
        <v>#REF!</v>
      </c>
      <c r="C329" t="e">
        <f>IF(_xlfn.XLOOKUP(A329,#REF!,#REF!,0,0,1)=0,"",_xlfn.XLOOKUP(A329,#REF!,#REF!,0,0,1))</f>
        <v>#REF!</v>
      </c>
      <c r="D329" t="e">
        <f>IF(_xlfn.XLOOKUP(A329,#REF!,#REF!,0,0,1)=0,"",_xlfn.XLOOKUP(A329,#REF!,#REF!,0,0,1))</f>
        <v>#REF!</v>
      </c>
      <c r="E329" t="e">
        <f>IF(_xlfn.XLOOKUP(A329,#REF!,#REF!,0,0,1)=0,"",_xlfn.XLOOKUP(A329,#REF!,#REF!,0,0,1))</f>
        <v>#REF!</v>
      </c>
      <c r="F329" t="e">
        <f>IF(_xlfn.XLOOKUP(A329,#REF!,#REF!,0,0,1)=0,"",_xlfn.XLOOKUP(A329,#REF!,#REF!,0,0,1))</f>
        <v>#REF!</v>
      </c>
      <c r="G329" t="e">
        <f>IF(_xlfn.XLOOKUP(A329,#REF!,#REF!,0,0,1)=0,"",_xlfn.XLOOKUP(A329,#REF!,#REF!,0,0,1))</f>
        <v>#REF!</v>
      </c>
      <c r="H329" t="e">
        <f>IF(_xlfn.XLOOKUP(A329,#REF!,#REF!,0,0,1)=0,"",_xlfn.XLOOKUP(A329,#REF!,#REF!,0,0,1))</f>
        <v>#REF!</v>
      </c>
      <c r="I329" t="e">
        <f>IF(_xlfn.XLOOKUP(A329,#REF!,#REF!,0,0,1)=0,"",_xlfn.XLOOKUP(A329,#REF!,#REF!,0,0,1))</f>
        <v>#REF!</v>
      </c>
      <c r="J329" t="e">
        <f>IF(_xlfn.XLOOKUP(A329,#REF!,#REF!,0,0,1)=0,"",_xlfn.XLOOKUP(A329,#REF!,#REF!,0,0,1))</f>
        <v>#REF!</v>
      </c>
    </row>
    <row r="330" spans="1:10" x14ac:dyDescent="0.3">
      <c r="A330" s="1" t="e">
        <f>#REF!</f>
        <v>#REF!</v>
      </c>
      <c r="B330" t="e">
        <f>IF(_xlfn.XLOOKUP(A330,#REF!,#REF!,0,0,1)=0,"",(_xlfn.XLOOKUP(A330,#REF!,#REF!,0,0,1)))</f>
        <v>#REF!</v>
      </c>
      <c r="C330" t="e">
        <f>IF(_xlfn.XLOOKUP(A330,#REF!,#REF!,0,0,1)=0,"",_xlfn.XLOOKUP(A330,#REF!,#REF!,0,0,1))</f>
        <v>#REF!</v>
      </c>
      <c r="D330" t="e">
        <f>IF(_xlfn.XLOOKUP(A330,#REF!,#REF!,0,0,1)=0,"",_xlfn.XLOOKUP(A330,#REF!,#REF!,0,0,1))</f>
        <v>#REF!</v>
      </c>
      <c r="E330" t="e">
        <f>IF(_xlfn.XLOOKUP(A330,#REF!,#REF!,0,0,1)=0,"",_xlfn.XLOOKUP(A330,#REF!,#REF!,0,0,1))</f>
        <v>#REF!</v>
      </c>
      <c r="F330" t="e">
        <f>IF(_xlfn.XLOOKUP(A330,#REF!,#REF!,0,0,1)=0,"",_xlfn.XLOOKUP(A330,#REF!,#REF!,0,0,1))</f>
        <v>#REF!</v>
      </c>
      <c r="G330" t="e">
        <f>IF(_xlfn.XLOOKUP(A330,#REF!,#REF!,0,0,1)=0,"",_xlfn.XLOOKUP(A330,#REF!,#REF!,0,0,1))</f>
        <v>#REF!</v>
      </c>
      <c r="H330" t="e">
        <f>IF(_xlfn.XLOOKUP(A330,#REF!,#REF!,0,0,1)=0,"",_xlfn.XLOOKUP(A330,#REF!,#REF!,0,0,1))</f>
        <v>#REF!</v>
      </c>
      <c r="I330" t="e">
        <f>IF(_xlfn.XLOOKUP(A330,#REF!,#REF!,0,0,1)=0,"",_xlfn.XLOOKUP(A330,#REF!,#REF!,0,0,1))</f>
        <v>#REF!</v>
      </c>
      <c r="J330" t="e">
        <f>IF(_xlfn.XLOOKUP(A330,#REF!,#REF!,0,0,1)=0,"",_xlfn.XLOOKUP(A330,#REF!,#REF!,0,0,1))</f>
        <v>#REF!</v>
      </c>
    </row>
    <row r="331" spans="1:10" x14ac:dyDescent="0.3">
      <c r="A331" s="1" t="e">
        <f>#REF!</f>
        <v>#REF!</v>
      </c>
      <c r="B331" t="e">
        <f>IF(_xlfn.XLOOKUP(A331,#REF!,#REF!,0,0,1)=0,"",(_xlfn.XLOOKUP(A331,#REF!,#REF!,0,0,1)))</f>
        <v>#REF!</v>
      </c>
      <c r="C331" t="e">
        <f>IF(_xlfn.XLOOKUP(A331,#REF!,#REF!,0,0,1)=0,"",_xlfn.XLOOKUP(A331,#REF!,#REF!,0,0,1))</f>
        <v>#REF!</v>
      </c>
      <c r="D331" t="e">
        <f>IF(_xlfn.XLOOKUP(A331,#REF!,#REF!,0,0,1)=0,"",_xlfn.XLOOKUP(A331,#REF!,#REF!,0,0,1))</f>
        <v>#REF!</v>
      </c>
      <c r="E331" t="e">
        <f>IF(_xlfn.XLOOKUP(A331,#REF!,#REF!,0,0,1)=0,"",_xlfn.XLOOKUP(A331,#REF!,#REF!,0,0,1))</f>
        <v>#REF!</v>
      </c>
      <c r="F331" t="e">
        <f>IF(_xlfn.XLOOKUP(A331,#REF!,#REF!,0,0,1)=0,"",_xlfn.XLOOKUP(A331,#REF!,#REF!,0,0,1))</f>
        <v>#REF!</v>
      </c>
      <c r="G331" t="e">
        <f>IF(_xlfn.XLOOKUP(A331,#REF!,#REF!,0,0,1)=0,"",_xlfn.XLOOKUP(A331,#REF!,#REF!,0,0,1))</f>
        <v>#REF!</v>
      </c>
      <c r="H331" t="e">
        <f>IF(_xlfn.XLOOKUP(A331,#REF!,#REF!,0,0,1)=0,"",_xlfn.XLOOKUP(A331,#REF!,#REF!,0,0,1))</f>
        <v>#REF!</v>
      </c>
      <c r="I331" t="e">
        <f>IF(_xlfn.XLOOKUP(A331,#REF!,#REF!,0,0,1)=0,"",_xlfn.XLOOKUP(A331,#REF!,#REF!,0,0,1))</f>
        <v>#REF!</v>
      </c>
      <c r="J331" t="e">
        <f>IF(_xlfn.XLOOKUP(A331,#REF!,#REF!,0,0,1)=0,"",_xlfn.XLOOKUP(A331,#REF!,#REF!,0,0,1))</f>
        <v>#REF!</v>
      </c>
    </row>
    <row r="332" spans="1:10" x14ac:dyDescent="0.3">
      <c r="A332" s="1" t="e">
        <f>#REF!</f>
        <v>#REF!</v>
      </c>
      <c r="B332" t="e">
        <f>IF(_xlfn.XLOOKUP(A332,#REF!,#REF!,0,0,1)=0,"",(_xlfn.XLOOKUP(A332,#REF!,#REF!,0,0,1)))</f>
        <v>#REF!</v>
      </c>
      <c r="C332" t="e">
        <f>IF(_xlfn.XLOOKUP(A332,#REF!,#REF!,0,0,1)=0,"",_xlfn.XLOOKUP(A332,#REF!,#REF!,0,0,1))</f>
        <v>#REF!</v>
      </c>
      <c r="D332" t="e">
        <f>IF(_xlfn.XLOOKUP(A332,#REF!,#REF!,0,0,1)=0,"",_xlfn.XLOOKUP(A332,#REF!,#REF!,0,0,1))</f>
        <v>#REF!</v>
      </c>
      <c r="E332" t="e">
        <f>IF(_xlfn.XLOOKUP(A332,#REF!,#REF!,0,0,1)=0,"",_xlfn.XLOOKUP(A332,#REF!,#REF!,0,0,1))</f>
        <v>#REF!</v>
      </c>
      <c r="F332" t="e">
        <f>IF(_xlfn.XLOOKUP(A332,#REF!,#REF!,0,0,1)=0,"",_xlfn.XLOOKUP(A332,#REF!,#REF!,0,0,1))</f>
        <v>#REF!</v>
      </c>
      <c r="G332" t="e">
        <f>IF(_xlfn.XLOOKUP(A332,#REF!,#REF!,0,0,1)=0,"",_xlfn.XLOOKUP(A332,#REF!,#REF!,0,0,1))</f>
        <v>#REF!</v>
      </c>
      <c r="H332" t="e">
        <f>IF(_xlfn.XLOOKUP(A332,#REF!,#REF!,0,0,1)=0,"",_xlfn.XLOOKUP(A332,#REF!,#REF!,0,0,1))</f>
        <v>#REF!</v>
      </c>
      <c r="I332" t="e">
        <f>IF(_xlfn.XLOOKUP(A332,#REF!,#REF!,0,0,1)=0,"",_xlfn.XLOOKUP(A332,#REF!,#REF!,0,0,1))</f>
        <v>#REF!</v>
      </c>
      <c r="J332" t="e">
        <f>IF(_xlfn.XLOOKUP(A332,#REF!,#REF!,0,0,1)=0,"",_xlfn.XLOOKUP(A332,#REF!,#REF!,0,0,1))</f>
        <v>#REF!</v>
      </c>
    </row>
    <row r="333" spans="1:10" x14ac:dyDescent="0.3">
      <c r="A333" s="1" t="e">
        <f>#REF!</f>
        <v>#REF!</v>
      </c>
      <c r="B333" t="e">
        <f>IF(_xlfn.XLOOKUP(A333,#REF!,#REF!,0,0,1)=0,"",(_xlfn.XLOOKUP(A333,#REF!,#REF!,0,0,1)))</f>
        <v>#REF!</v>
      </c>
      <c r="C333" t="e">
        <f>IF(_xlfn.XLOOKUP(A333,#REF!,#REF!,0,0,1)=0,"",_xlfn.XLOOKUP(A333,#REF!,#REF!,0,0,1))</f>
        <v>#REF!</v>
      </c>
      <c r="D333" t="e">
        <f>IF(_xlfn.XLOOKUP(A333,#REF!,#REF!,0,0,1)=0,"",_xlfn.XLOOKUP(A333,#REF!,#REF!,0,0,1))</f>
        <v>#REF!</v>
      </c>
      <c r="E333" t="e">
        <f>IF(_xlfn.XLOOKUP(A333,#REF!,#REF!,0,0,1)=0,"",_xlfn.XLOOKUP(A333,#REF!,#REF!,0,0,1))</f>
        <v>#REF!</v>
      </c>
      <c r="F333" t="e">
        <f>IF(_xlfn.XLOOKUP(A333,#REF!,#REF!,0,0,1)=0,"",_xlfn.XLOOKUP(A333,#REF!,#REF!,0,0,1))</f>
        <v>#REF!</v>
      </c>
      <c r="G333" t="e">
        <f>IF(_xlfn.XLOOKUP(A333,#REF!,#REF!,0,0,1)=0,"",_xlfn.XLOOKUP(A333,#REF!,#REF!,0,0,1))</f>
        <v>#REF!</v>
      </c>
      <c r="H333" t="e">
        <f>IF(_xlfn.XLOOKUP(A333,#REF!,#REF!,0,0,1)=0,"",_xlfn.XLOOKUP(A333,#REF!,#REF!,0,0,1))</f>
        <v>#REF!</v>
      </c>
      <c r="I333" t="e">
        <f>IF(_xlfn.XLOOKUP(A333,#REF!,#REF!,0,0,1)=0,"",_xlfn.XLOOKUP(A333,#REF!,#REF!,0,0,1))</f>
        <v>#REF!</v>
      </c>
      <c r="J333" t="e">
        <f>IF(_xlfn.XLOOKUP(A333,#REF!,#REF!,0,0,1)=0,"",_xlfn.XLOOKUP(A333,#REF!,#REF!,0,0,1))</f>
        <v>#REF!</v>
      </c>
    </row>
    <row r="334" spans="1:10" x14ac:dyDescent="0.3">
      <c r="A334" s="1" t="e">
        <f>#REF!</f>
        <v>#REF!</v>
      </c>
      <c r="B334" t="e">
        <f>IF(_xlfn.XLOOKUP(A334,#REF!,#REF!,0,0,1)=0,"",(_xlfn.XLOOKUP(A334,#REF!,#REF!,0,0,1)))</f>
        <v>#REF!</v>
      </c>
      <c r="C334" t="e">
        <f>IF(_xlfn.XLOOKUP(A334,#REF!,#REF!,0,0,1)=0,"",_xlfn.XLOOKUP(A334,#REF!,#REF!,0,0,1))</f>
        <v>#REF!</v>
      </c>
      <c r="D334" t="e">
        <f>IF(_xlfn.XLOOKUP(A334,#REF!,#REF!,0,0,1)=0,"",_xlfn.XLOOKUP(A334,#REF!,#REF!,0,0,1))</f>
        <v>#REF!</v>
      </c>
      <c r="E334" t="e">
        <f>IF(_xlfn.XLOOKUP(A334,#REF!,#REF!,0,0,1)=0,"",_xlfn.XLOOKUP(A334,#REF!,#REF!,0,0,1))</f>
        <v>#REF!</v>
      </c>
      <c r="F334" t="e">
        <f>IF(_xlfn.XLOOKUP(A334,#REF!,#REF!,0,0,1)=0,"",_xlfn.XLOOKUP(A334,#REF!,#REF!,0,0,1))</f>
        <v>#REF!</v>
      </c>
      <c r="G334" t="e">
        <f>IF(_xlfn.XLOOKUP(A334,#REF!,#REF!,0,0,1)=0,"",_xlfn.XLOOKUP(A334,#REF!,#REF!,0,0,1))</f>
        <v>#REF!</v>
      </c>
      <c r="H334" t="e">
        <f>IF(_xlfn.XLOOKUP(A334,#REF!,#REF!,0,0,1)=0,"",_xlfn.XLOOKUP(A334,#REF!,#REF!,0,0,1))</f>
        <v>#REF!</v>
      </c>
      <c r="I334" t="e">
        <f>IF(_xlfn.XLOOKUP(A334,#REF!,#REF!,0,0,1)=0,"",_xlfn.XLOOKUP(A334,#REF!,#REF!,0,0,1))</f>
        <v>#REF!</v>
      </c>
      <c r="J334" t="e">
        <f>IF(_xlfn.XLOOKUP(A334,#REF!,#REF!,0,0,1)=0,"",_xlfn.XLOOKUP(A334,#REF!,#REF!,0,0,1))</f>
        <v>#REF!</v>
      </c>
    </row>
    <row r="335" spans="1:10" x14ac:dyDescent="0.3">
      <c r="A335" s="1" t="e">
        <f>#REF!</f>
        <v>#REF!</v>
      </c>
      <c r="B335" t="e">
        <f>IF(_xlfn.XLOOKUP(A335,#REF!,#REF!,0,0,1)=0,"",(_xlfn.XLOOKUP(A335,#REF!,#REF!,0,0,1)))</f>
        <v>#REF!</v>
      </c>
      <c r="C335" t="e">
        <f>IF(_xlfn.XLOOKUP(A335,#REF!,#REF!,0,0,1)=0,"",_xlfn.XLOOKUP(A335,#REF!,#REF!,0,0,1))</f>
        <v>#REF!</v>
      </c>
      <c r="D335" t="e">
        <f>IF(_xlfn.XLOOKUP(A335,#REF!,#REF!,0,0,1)=0,"",_xlfn.XLOOKUP(A335,#REF!,#REF!,0,0,1))</f>
        <v>#REF!</v>
      </c>
      <c r="E335" t="e">
        <f>IF(_xlfn.XLOOKUP(A335,#REF!,#REF!,0,0,1)=0,"",_xlfn.XLOOKUP(A335,#REF!,#REF!,0,0,1))</f>
        <v>#REF!</v>
      </c>
      <c r="F335" t="e">
        <f>IF(_xlfn.XLOOKUP(A335,#REF!,#REF!,0,0,1)=0,"",_xlfn.XLOOKUP(A335,#REF!,#REF!,0,0,1))</f>
        <v>#REF!</v>
      </c>
      <c r="G335" t="e">
        <f>IF(_xlfn.XLOOKUP(A335,#REF!,#REF!,0,0,1)=0,"",_xlfn.XLOOKUP(A335,#REF!,#REF!,0,0,1))</f>
        <v>#REF!</v>
      </c>
      <c r="H335" t="e">
        <f>IF(_xlfn.XLOOKUP(A335,#REF!,#REF!,0,0,1)=0,"",_xlfn.XLOOKUP(A335,#REF!,#REF!,0,0,1))</f>
        <v>#REF!</v>
      </c>
      <c r="I335" t="e">
        <f>IF(_xlfn.XLOOKUP(A335,#REF!,#REF!,0,0,1)=0,"",_xlfn.XLOOKUP(A335,#REF!,#REF!,0,0,1))</f>
        <v>#REF!</v>
      </c>
      <c r="J335" t="e">
        <f>IF(_xlfn.XLOOKUP(A335,#REF!,#REF!,0,0,1)=0,"",_xlfn.XLOOKUP(A335,#REF!,#REF!,0,0,1))</f>
        <v>#REF!</v>
      </c>
    </row>
    <row r="336" spans="1:10" x14ac:dyDescent="0.3">
      <c r="A336" s="1" t="e">
        <f>#REF!</f>
        <v>#REF!</v>
      </c>
      <c r="B336" t="e">
        <f>IF(_xlfn.XLOOKUP(A336,#REF!,#REF!,0,0,1)=0,"",(_xlfn.XLOOKUP(A336,#REF!,#REF!,0,0,1)))</f>
        <v>#REF!</v>
      </c>
      <c r="C336" t="e">
        <f>IF(_xlfn.XLOOKUP(A336,#REF!,#REF!,0,0,1)=0,"",_xlfn.XLOOKUP(A336,#REF!,#REF!,0,0,1))</f>
        <v>#REF!</v>
      </c>
      <c r="D336" t="e">
        <f>IF(_xlfn.XLOOKUP(A336,#REF!,#REF!,0,0,1)=0,"",_xlfn.XLOOKUP(A336,#REF!,#REF!,0,0,1))</f>
        <v>#REF!</v>
      </c>
      <c r="E336" t="e">
        <f>IF(_xlfn.XLOOKUP(A336,#REF!,#REF!,0,0,1)=0,"",_xlfn.XLOOKUP(A336,#REF!,#REF!,0,0,1))</f>
        <v>#REF!</v>
      </c>
      <c r="F336" t="e">
        <f>IF(_xlfn.XLOOKUP(A336,#REF!,#REF!,0,0,1)=0,"",_xlfn.XLOOKUP(A336,#REF!,#REF!,0,0,1))</f>
        <v>#REF!</v>
      </c>
      <c r="G336" t="e">
        <f>IF(_xlfn.XLOOKUP(A336,#REF!,#REF!,0,0,1)=0,"",_xlfn.XLOOKUP(A336,#REF!,#REF!,0,0,1))</f>
        <v>#REF!</v>
      </c>
      <c r="H336" t="e">
        <f>IF(_xlfn.XLOOKUP(A336,#REF!,#REF!,0,0,1)=0,"",_xlfn.XLOOKUP(A336,#REF!,#REF!,0,0,1))</f>
        <v>#REF!</v>
      </c>
      <c r="I336" t="e">
        <f>IF(_xlfn.XLOOKUP(A336,#REF!,#REF!,0,0,1)=0,"",_xlfn.XLOOKUP(A336,#REF!,#REF!,0,0,1))</f>
        <v>#REF!</v>
      </c>
      <c r="J336" t="e">
        <f>IF(_xlfn.XLOOKUP(A336,#REF!,#REF!,0,0,1)=0,"",_xlfn.XLOOKUP(A336,#REF!,#REF!,0,0,1))</f>
        <v>#REF!</v>
      </c>
    </row>
    <row r="337" spans="1:10" x14ac:dyDescent="0.3">
      <c r="A337" s="1" t="e">
        <f>#REF!</f>
        <v>#REF!</v>
      </c>
      <c r="B337" t="e">
        <f>IF(_xlfn.XLOOKUP(A337,#REF!,#REF!,0,0,1)=0,"",(_xlfn.XLOOKUP(A337,#REF!,#REF!,0,0,1)))</f>
        <v>#REF!</v>
      </c>
      <c r="C337" t="e">
        <f>IF(_xlfn.XLOOKUP(A337,#REF!,#REF!,0,0,1)=0,"",_xlfn.XLOOKUP(A337,#REF!,#REF!,0,0,1))</f>
        <v>#REF!</v>
      </c>
      <c r="D337" t="e">
        <f>IF(_xlfn.XLOOKUP(A337,#REF!,#REF!,0,0,1)=0,"",_xlfn.XLOOKUP(A337,#REF!,#REF!,0,0,1))</f>
        <v>#REF!</v>
      </c>
      <c r="E337" t="e">
        <f>IF(_xlfn.XLOOKUP(A337,#REF!,#REF!,0,0,1)=0,"",_xlfn.XLOOKUP(A337,#REF!,#REF!,0,0,1))</f>
        <v>#REF!</v>
      </c>
      <c r="F337" t="e">
        <f>IF(_xlfn.XLOOKUP(A337,#REF!,#REF!,0,0,1)=0,"",_xlfn.XLOOKUP(A337,#REF!,#REF!,0,0,1))</f>
        <v>#REF!</v>
      </c>
      <c r="G337" t="e">
        <f>IF(_xlfn.XLOOKUP(A337,#REF!,#REF!,0,0,1)=0,"",_xlfn.XLOOKUP(A337,#REF!,#REF!,0,0,1))</f>
        <v>#REF!</v>
      </c>
      <c r="H337" t="e">
        <f>IF(_xlfn.XLOOKUP(A337,#REF!,#REF!,0,0,1)=0,"",_xlfn.XLOOKUP(A337,#REF!,#REF!,0,0,1))</f>
        <v>#REF!</v>
      </c>
      <c r="I337" t="e">
        <f>IF(_xlfn.XLOOKUP(A337,#REF!,#REF!,0,0,1)=0,"",_xlfn.XLOOKUP(A337,#REF!,#REF!,0,0,1))</f>
        <v>#REF!</v>
      </c>
      <c r="J337" t="e">
        <f>IF(_xlfn.XLOOKUP(A337,#REF!,#REF!,0,0,1)=0,"",_xlfn.XLOOKUP(A337,#REF!,#REF!,0,0,1))</f>
        <v>#REF!</v>
      </c>
    </row>
    <row r="338" spans="1:10" x14ac:dyDescent="0.3">
      <c r="A338" s="1" t="e">
        <f>#REF!</f>
        <v>#REF!</v>
      </c>
      <c r="B338" t="e">
        <f>IF(_xlfn.XLOOKUP(A338,#REF!,#REF!,0,0,1)=0,"",(_xlfn.XLOOKUP(A338,#REF!,#REF!,0,0,1)))</f>
        <v>#REF!</v>
      </c>
      <c r="C338" t="e">
        <f>IF(_xlfn.XLOOKUP(A338,#REF!,#REF!,0,0,1)=0,"",_xlfn.XLOOKUP(A338,#REF!,#REF!,0,0,1))</f>
        <v>#REF!</v>
      </c>
      <c r="D338" t="e">
        <f>IF(_xlfn.XLOOKUP(A338,#REF!,#REF!,0,0,1)=0,"",_xlfn.XLOOKUP(A338,#REF!,#REF!,0,0,1))</f>
        <v>#REF!</v>
      </c>
      <c r="E338" t="e">
        <f>IF(_xlfn.XLOOKUP(A338,#REF!,#REF!,0,0,1)=0,"",_xlfn.XLOOKUP(A338,#REF!,#REF!,0,0,1))</f>
        <v>#REF!</v>
      </c>
      <c r="F338" t="e">
        <f>IF(_xlfn.XLOOKUP(A338,#REF!,#REF!,0,0,1)=0,"",_xlfn.XLOOKUP(A338,#REF!,#REF!,0,0,1))</f>
        <v>#REF!</v>
      </c>
      <c r="G338" t="e">
        <f>IF(_xlfn.XLOOKUP(A338,#REF!,#REF!,0,0,1)=0,"",_xlfn.XLOOKUP(A338,#REF!,#REF!,0,0,1))</f>
        <v>#REF!</v>
      </c>
      <c r="H338" t="e">
        <f>IF(_xlfn.XLOOKUP(A338,#REF!,#REF!,0,0,1)=0,"",_xlfn.XLOOKUP(A338,#REF!,#REF!,0,0,1))</f>
        <v>#REF!</v>
      </c>
      <c r="I338" t="e">
        <f>IF(_xlfn.XLOOKUP(A338,#REF!,#REF!,0,0,1)=0,"",_xlfn.XLOOKUP(A338,#REF!,#REF!,0,0,1))</f>
        <v>#REF!</v>
      </c>
      <c r="J338" t="e">
        <f>IF(_xlfn.XLOOKUP(A338,#REF!,#REF!,0,0,1)=0,"",_xlfn.XLOOKUP(A338,#REF!,#REF!,0,0,1))</f>
        <v>#REF!</v>
      </c>
    </row>
    <row r="339" spans="1:10" x14ac:dyDescent="0.3">
      <c r="A339" s="1" t="e">
        <f>#REF!</f>
        <v>#REF!</v>
      </c>
      <c r="B339" t="e">
        <f>IF(_xlfn.XLOOKUP(A339,#REF!,#REF!,0,0,1)=0,"",(_xlfn.XLOOKUP(A339,#REF!,#REF!,0,0,1)))</f>
        <v>#REF!</v>
      </c>
      <c r="C339" t="e">
        <f>IF(_xlfn.XLOOKUP(A339,#REF!,#REF!,0,0,1)=0,"",_xlfn.XLOOKUP(A339,#REF!,#REF!,0,0,1))</f>
        <v>#REF!</v>
      </c>
      <c r="D339" t="e">
        <f>IF(_xlfn.XLOOKUP(A339,#REF!,#REF!,0,0,1)=0,"",_xlfn.XLOOKUP(A339,#REF!,#REF!,0,0,1))</f>
        <v>#REF!</v>
      </c>
      <c r="E339" t="e">
        <f>IF(_xlfn.XLOOKUP(A339,#REF!,#REF!,0,0,1)=0,"",_xlfn.XLOOKUP(A339,#REF!,#REF!,0,0,1))</f>
        <v>#REF!</v>
      </c>
      <c r="F339" t="e">
        <f>IF(_xlfn.XLOOKUP(A339,#REF!,#REF!,0,0,1)=0,"",_xlfn.XLOOKUP(A339,#REF!,#REF!,0,0,1))</f>
        <v>#REF!</v>
      </c>
      <c r="G339" t="e">
        <f>IF(_xlfn.XLOOKUP(A339,#REF!,#REF!,0,0,1)=0,"",_xlfn.XLOOKUP(A339,#REF!,#REF!,0,0,1))</f>
        <v>#REF!</v>
      </c>
      <c r="H339" t="e">
        <f>IF(_xlfn.XLOOKUP(A339,#REF!,#REF!,0,0,1)=0,"",_xlfn.XLOOKUP(A339,#REF!,#REF!,0,0,1))</f>
        <v>#REF!</v>
      </c>
      <c r="I339" t="e">
        <f>IF(_xlfn.XLOOKUP(A339,#REF!,#REF!,0,0,1)=0,"",_xlfn.XLOOKUP(A339,#REF!,#REF!,0,0,1))</f>
        <v>#REF!</v>
      </c>
      <c r="J339" t="e">
        <f>IF(_xlfn.XLOOKUP(A339,#REF!,#REF!,0,0,1)=0,"",_xlfn.XLOOKUP(A339,#REF!,#REF!,0,0,1))</f>
        <v>#REF!</v>
      </c>
    </row>
    <row r="340" spans="1:10" x14ac:dyDescent="0.3">
      <c r="A340" s="1" t="e">
        <f>#REF!</f>
        <v>#REF!</v>
      </c>
      <c r="B340" t="e">
        <f>IF(_xlfn.XLOOKUP(A340,#REF!,#REF!,0,0,1)=0,"",(_xlfn.XLOOKUP(A340,#REF!,#REF!,0,0,1)))</f>
        <v>#REF!</v>
      </c>
      <c r="C340" t="e">
        <f>IF(_xlfn.XLOOKUP(A340,#REF!,#REF!,0,0,1)=0,"",_xlfn.XLOOKUP(A340,#REF!,#REF!,0,0,1))</f>
        <v>#REF!</v>
      </c>
      <c r="D340" t="e">
        <f>IF(_xlfn.XLOOKUP(A340,#REF!,#REF!,0,0,1)=0,"",_xlfn.XLOOKUP(A340,#REF!,#REF!,0,0,1))</f>
        <v>#REF!</v>
      </c>
      <c r="E340" t="e">
        <f>IF(_xlfn.XLOOKUP(A340,#REF!,#REF!,0,0,1)=0,"",_xlfn.XLOOKUP(A340,#REF!,#REF!,0,0,1))</f>
        <v>#REF!</v>
      </c>
      <c r="F340" t="e">
        <f>IF(_xlfn.XLOOKUP(A340,#REF!,#REF!,0,0,1)=0,"",_xlfn.XLOOKUP(A340,#REF!,#REF!,0,0,1))</f>
        <v>#REF!</v>
      </c>
      <c r="G340" t="e">
        <f>IF(_xlfn.XLOOKUP(A340,#REF!,#REF!,0,0,1)=0,"",_xlfn.XLOOKUP(A340,#REF!,#REF!,0,0,1))</f>
        <v>#REF!</v>
      </c>
      <c r="H340" t="e">
        <f>IF(_xlfn.XLOOKUP(A340,#REF!,#REF!,0,0,1)=0,"",_xlfn.XLOOKUP(A340,#REF!,#REF!,0,0,1))</f>
        <v>#REF!</v>
      </c>
      <c r="I340" t="e">
        <f>IF(_xlfn.XLOOKUP(A340,#REF!,#REF!,0,0,1)=0,"",_xlfn.XLOOKUP(A340,#REF!,#REF!,0,0,1))</f>
        <v>#REF!</v>
      </c>
      <c r="J340" t="e">
        <f>IF(_xlfn.XLOOKUP(A340,#REF!,#REF!,0,0,1)=0,"",_xlfn.XLOOKUP(A340,#REF!,#REF!,0,0,1))</f>
        <v>#REF!</v>
      </c>
    </row>
    <row r="341" spans="1:10" x14ac:dyDescent="0.3">
      <c r="A341" s="1" t="e">
        <f>#REF!</f>
        <v>#REF!</v>
      </c>
      <c r="B341" t="e">
        <f>IF(_xlfn.XLOOKUP(A341,#REF!,#REF!,0,0,1)=0,"",(_xlfn.XLOOKUP(A341,#REF!,#REF!,0,0,1)))</f>
        <v>#REF!</v>
      </c>
      <c r="C341" t="e">
        <f>IF(_xlfn.XLOOKUP(A341,#REF!,#REF!,0,0,1)=0,"",_xlfn.XLOOKUP(A341,#REF!,#REF!,0,0,1))</f>
        <v>#REF!</v>
      </c>
      <c r="D341" t="e">
        <f>IF(_xlfn.XLOOKUP(A341,#REF!,#REF!,0,0,1)=0,"",_xlfn.XLOOKUP(A341,#REF!,#REF!,0,0,1))</f>
        <v>#REF!</v>
      </c>
      <c r="E341" t="e">
        <f>IF(_xlfn.XLOOKUP(A341,#REF!,#REF!,0,0,1)=0,"",_xlfn.XLOOKUP(A341,#REF!,#REF!,0,0,1))</f>
        <v>#REF!</v>
      </c>
      <c r="F341" t="e">
        <f>IF(_xlfn.XLOOKUP(A341,#REF!,#REF!,0,0,1)=0,"",_xlfn.XLOOKUP(A341,#REF!,#REF!,0,0,1))</f>
        <v>#REF!</v>
      </c>
      <c r="G341" t="e">
        <f>IF(_xlfn.XLOOKUP(A341,#REF!,#REF!,0,0,1)=0,"",_xlfn.XLOOKUP(A341,#REF!,#REF!,0,0,1))</f>
        <v>#REF!</v>
      </c>
      <c r="H341" t="e">
        <f>IF(_xlfn.XLOOKUP(A341,#REF!,#REF!,0,0,1)=0,"",_xlfn.XLOOKUP(A341,#REF!,#REF!,0,0,1))</f>
        <v>#REF!</v>
      </c>
      <c r="I341" t="e">
        <f>IF(_xlfn.XLOOKUP(A341,#REF!,#REF!,0,0,1)=0,"",_xlfn.XLOOKUP(A341,#REF!,#REF!,0,0,1))</f>
        <v>#REF!</v>
      </c>
      <c r="J341" t="e">
        <f>IF(_xlfn.XLOOKUP(A341,#REF!,#REF!,0,0,1)=0,"",_xlfn.XLOOKUP(A341,#REF!,#REF!,0,0,1))</f>
        <v>#REF!</v>
      </c>
    </row>
    <row r="342" spans="1:10" x14ac:dyDescent="0.3">
      <c r="A342" s="1" t="e">
        <f>#REF!</f>
        <v>#REF!</v>
      </c>
      <c r="B342" t="e">
        <f>IF(_xlfn.XLOOKUP(A342,#REF!,#REF!,0,0,1)=0,"",(_xlfn.XLOOKUP(A342,#REF!,#REF!,0,0,1)))</f>
        <v>#REF!</v>
      </c>
      <c r="C342" t="e">
        <f>IF(_xlfn.XLOOKUP(A342,#REF!,#REF!,0,0,1)=0,"",_xlfn.XLOOKUP(A342,#REF!,#REF!,0,0,1))</f>
        <v>#REF!</v>
      </c>
      <c r="D342" t="e">
        <f>IF(_xlfn.XLOOKUP(A342,#REF!,#REF!,0,0,1)=0,"",_xlfn.XLOOKUP(A342,#REF!,#REF!,0,0,1))</f>
        <v>#REF!</v>
      </c>
      <c r="E342" t="e">
        <f>IF(_xlfn.XLOOKUP(A342,#REF!,#REF!,0,0,1)=0,"",_xlfn.XLOOKUP(A342,#REF!,#REF!,0,0,1))</f>
        <v>#REF!</v>
      </c>
      <c r="F342" t="e">
        <f>IF(_xlfn.XLOOKUP(A342,#REF!,#REF!,0,0,1)=0,"",_xlfn.XLOOKUP(A342,#REF!,#REF!,0,0,1))</f>
        <v>#REF!</v>
      </c>
      <c r="G342" t="e">
        <f>IF(_xlfn.XLOOKUP(A342,#REF!,#REF!,0,0,1)=0,"",_xlfn.XLOOKUP(A342,#REF!,#REF!,0,0,1))</f>
        <v>#REF!</v>
      </c>
      <c r="H342" t="e">
        <f>IF(_xlfn.XLOOKUP(A342,#REF!,#REF!,0,0,1)=0,"",_xlfn.XLOOKUP(A342,#REF!,#REF!,0,0,1))</f>
        <v>#REF!</v>
      </c>
      <c r="I342" t="e">
        <f>IF(_xlfn.XLOOKUP(A342,#REF!,#REF!,0,0,1)=0,"",_xlfn.XLOOKUP(A342,#REF!,#REF!,0,0,1))</f>
        <v>#REF!</v>
      </c>
      <c r="J342" t="e">
        <f>IF(_xlfn.XLOOKUP(A342,#REF!,#REF!,0,0,1)=0,"",_xlfn.XLOOKUP(A342,#REF!,#REF!,0,0,1))</f>
        <v>#REF!</v>
      </c>
    </row>
    <row r="343" spans="1:10" x14ac:dyDescent="0.3">
      <c r="A343" s="1" t="e">
        <f>#REF!</f>
        <v>#REF!</v>
      </c>
      <c r="B343" t="e">
        <f>IF(_xlfn.XLOOKUP(A343,#REF!,#REF!,0,0,1)=0,"",(_xlfn.XLOOKUP(A343,#REF!,#REF!,0,0,1)))</f>
        <v>#REF!</v>
      </c>
      <c r="C343" t="e">
        <f>IF(_xlfn.XLOOKUP(A343,#REF!,#REF!,0,0,1)=0,"",_xlfn.XLOOKUP(A343,#REF!,#REF!,0,0,1))</f>
        <v>#REF!</v>
      </c>
      <c r="D343" t="e">
        <f>IF(_xlfn.XLOOKUP(A343,#REF!,#REF!,0,0,1)=0,"",_xlfn.XLOOKUP(A343,#REF!,#REF!,0,0,1))</f>
        <v>#REF!</v>
      </c>
      <c r="E343" t="e">
        <f>IF(_xlfn.XLOOKUP(A343,#REF!,#REF!,0,0,1)=0,"",_xlfn.XLOOKUP(A343,#REF!,#REF!,0,0,1))</f>
        <v>#REF!</v>
      </c>
      <c r="F343" t="e">
        <f>IF(_xlfn.XLOOKUP(A343,#REF!,#REF!,0,0,1)=0,"",_xlfn.XLOOKUP(A343,#REF!,#REF!,0,0,1))</f>
        <v>#REF!</v>
      </c>
      <c r="G343" t="e">
        <f>IF(_xlfn.XLOOKUP(A343,#REF!,#REF!,0,0,1)=0,"",_xlfn.XLOOKUP(A343,#REF!,#REF!,0,0,1))</f>
        <v>#REF!</v>
      </c>
      <c r="H343" t="e">
        <f>IF(_xlfn.XLOOKUP(A343,#REF!,#REF!,0,0,1)=0,"",_xlfn.XLOOKUP(A343,#REF!,#REF!,0,0,1))</f>
        <v>#REF!</v>
      </c>
      <c r="I343" t="e">
        <f>IF(_xlfn.XLOOKUP(A343,#REF!,#REF!,0,0,1)=0,"",_xlfn.XLOOKUP(A343,#REF!,#REF!,0,0,1))</f>
        <v>#REF!</v>
      </c>
      <c r="J343" t="e">
        <f>IF(_xlfn.XLOOKUP(A343,#REF!,#REF!,0,0,1)=0,"",_xlfn.XLOOKUP(A343,#REF!,#REF!,0,0,1))</f>
        <v>#REF!</v>
      </c>
    </row>
    <row r="344" spans="1:10" x14ac:dyDescent="0.3">
      <c r="A344" s="1" t="e">
        <f>#REF!</f>
        <v>#REF!</v>
      </c>
      <c r="B344" t="e">
        <f>IF(_xlfn.XLOOKUP(A344,#REF!,#REF!,0,0,1)=0,"",(_xlfn.XLOOKUP(A344,#REF!,#REF!,0,0,1)))</f>
        <v>#REF!</v>
      </c>
      <c r="C344" t="e">
        <f>IF(_xlfn.XLOOKUP(A344,#REF!,#REF!,0,0,1)=0,"",_xlfn.XLOOKUP(A344,#REF!,#REF!,0,0,1))</f>
        <v>#REF!</v>
      </c>
      <c r="D344" t="e">
        <f>IF(_xlfn.XLOOKUP(A344,#REF!,#REF!,0,0,1)=0,"",_xlfn.XLOOKUP(A344,#REF!,#REF!,0,0,1))</f>
        <v>#REF!</v>
      </c>
      <c r="E344" t="e">
        <f>IF(_xlfn.XLOOKUP(A344,#REF!,#REF!,0,0,1)=0,"",_xlfn.XLOOKUP(A344,#REF!,#REF!,0,0,1))</f>
        <v>#REF!</v>
      </c>
      <c r="F344" t="e">
        <f>IF(_xlfn.XLOOKUP(A344,#REF!,#REF!,0,0,1)=0,"",_xlfn.XLOOKUP(A344,#REF!,#REF!,0,0,1))</f>
        <v>#REF!</v>
      </c>
      <c r="G344" t="e">
        <f>IF(_xlfn.XLOOKUP(A344,#REF!,#REF!,0,0,1)=0,"",_xlfn.XLOOKUP(A344,#REF!,#REF!,0,0,1))</f>
        <v>#REF!</v>
      </c>
      <c r="H344" t="e">
        <f>IF(_xlfn.XLOOKUP(A344,#REF!,#REF!,0,0,1)=0,"",_xlfn.XLOOKUP(A344,#REF!,#REF!,0,0,1))</f>
        <v>#REF!</v>
      </c>
      <c r="I344" t="e">
        <f>IF(_xlfn.XLOOKUP(A344,#REF!,#REF!,0,0,1)=0,"",_xlfn.XLOOKUP(A344,#REF!,#REF!,0,0,1))</f>
        <v>#REF!</v>
      </c>
      <c r="J344" t="e">
        <f>IF(_xlfn.XLOOKUP(A344,#REF!,#REF!,0,0,1)=0,"",_xlfn.XLOOKUP(A344,#REF!,#REF!,0,0,1))</f>
        <v>#REF!</v>
      </c>
    </row>
    <row r="345" spans="1:10" x14ac:dyDescent="0.3">
      <c r="A345" s="1" t="e">
        <f>#REF!</f>
        <v>#REF!</v>
      </c>
      <c r="B345" t="e">
        <f>IF(_xlfn.XLOOKUP(A345,#REF!,#REF!,0,0,1)=0,"",(_xlfn.XLOOKUP(A345,#REF!,#REF!,0,0,1)))</f>
        <v>#REF!</v>
      </c>
      <c r="C345" t="e">
        <f>IF(_xlfn.XLOOKUP(A345,#REF!,#REF!,0,0,1)=0,"",_xlfn.XLOOKUP(A345,#REF!,#REF!,0,0,1))</f>
        <v>#REF!</v>
      </c>
      <c r="D345" t="e">
        <f>IF(_xlfn.XLOOKUP(A345,#REF!,#REF!,0,0,1)=0,"",_xlfn.XLOOKUP(A345,#REF!,#REF!,0,0,1))</f>
        <v>#REF!</v>
      </c>
      <c r="E345" t="e">
        <f>IF(_xlfn.XLOOKUP(A345,#REF!,#REF!,0,0,1)=0,"",_xlfn.XLOOKUP(A345,#REF!,#REF!,0,0,1))</f>
        <v>#REF!</v>
      </c>
      <c r="F345" t="e">
        <f>IF(_xlfn.XLOOKUP(A345,#REF!,#REF!,0,0,1)=0,"",_xlfn.XLOOKUP(A345,#REF!,#REF!,0,0,1))</f>
        <v>#REF!</v>
      </c>
      <c r="G345" t="e">
        <f>IF(_xlfn.XLOOKUP(A345,#REF!,#REF!,0,0,1)=0,"",_xlfn.XLOOKUP(A345,#REF!,#REF!,0,0,1))</f>
        <v>#REF!</v>
      </c>
      <c r="H345" t="e">
        <f>IF(_xlfn.XLOOKUP(A345,#REF!,#REF!,0,0,1)=0,"",_xlfn.XLOOKUP(A345,#REF!,#REF!,0,0,1))</f>
        <v>#REF!</v>
      </c>
      <c r="I345" t="e">
        <f>IF(_xlfn.XLOOKUP(A345,#REF!,#REF!,0,0,1)=0,"",_xlfn.XLOOKUP(A345,#REF!,#REF!,0,0,1))</f>
        <v>#REF!</v>
      </c>
      <c r="J345" t="e">
        <f>IF(_xlfn.XLOOKUP(A345,#REF!,#REF!,0,0,1)=0,"",_xlfn.XLOOKUP(A345,#REF!,#REF!,0,0,1))</f>
        <v>#REF!</v>
      </c>
    </row>
    <row r="346" spans="1:10" x14ac:dyDescent="0.3">
      <c r="A346" s="1" t="e">
        <f>#REF!</f>
        <v>#REF!</v>
      </c>
      <c r="B346" t="e">
        <f>IF(_xlfn.XLOOKUP(A346,#REF!,#REF!,0,0,1)=0,"",(_xlfn.XLOOKUP(A346,#REF!,#REF!,0,0,1)))</f>
        <v>#REF!</v>
      </c>
      <c r="C346" t="e">
        <f>IF(_xlfn.XLOOKUP(A346,#REF!,#REF!,0,0,1)=0,"",_xlfn.XLOOKUP(A346,#REF!,#REF!,0,0,1))</f>
        <v>#REF!</v>
      </c>
      <c r="D346" t="e">
        <f>IF(_xlfn.XLOOKUP(A346,#REF!,#REF!,0,0,1)=0,"",_xlfn.XLOOKUP(A346,#REF!,#REF!,0,0,1))</f>
        <v>#REF!</v>
      </c>
      <c r="E346" t="e">
        <f>IF(_xlfn.XLOOKUP(A346,#REF!,#REF!,0,0,1)=0,"",_xlfn.XLOOKUP(A346,#REF!,#REF!,0,0,1))</f>
        <v>#REF!</v>
      </c>
      <c r="F346" t="e">
        <f>IF(_xlfn.XLOOKUP(A346,#REF!,#REF!,0,0,1)=0,"",_xlfn.XLOOKUP(A346,#REF!,#REF!,0,0,1))</f>
        <v>#REF!</v>
      </c>
      <c r="G346" t="e">
        <f>IF(_xlfn.XLOOKUP(A346,#REF!,#REF!,0,0,1)=0,"",_xlfn.XLOOKUP(A346,#REF!,#REF!,0,0,1))</f>
        <v>#REF!</v>
      </c>
      <c r="H346" t="e">
        <f>IF(_xlfn.XLOOKUP(A346,#REF!,#REF!,0,0,1)=0,"",_xlfn.XLOOKUP(A346,#REF!,#REF!,0,0,1))</f>
        <v>#REF!</v>
      </c>
      <c r="I346" t="e">
        <f>IF(_xlfn.XLOOKUP(A346,#REF!,#REF!,0,0,1)=0,"",_xlfn.XLOOKUP(A346,#REF!,#REF!,0,0,1))</f>
        <v>#REF!</v>
      </c>
      <c r="J346" t="e">
        <f>IF(_xlfn.XLOOKUP(A346,#REF!,#REF!,0,0,1)=0,"",_xlfn.XLOOKUP(A346,#REF!,#REF!,0,0,1))</f>
        <v>#REF!</v>
      </c>
    </row>
    <row r="347" spans="1:10" x14ac:dyDescent="0.3">
      <c r="A347" s="1" t="e">
        <f>#REF!</f>
        <v>#REF!</v>
      </c>
      <c r="B347" t="e">
        <f>IF(_xlfn.XLOOKUP(A347,#REF!,#REF!,0,0,1)=0,"",(_xlfn.XLOOKUP(A347,#REF!,#REF!,0,0,1)))</f>
        <v>#REF!</v>
      </c>
      <c r="C347" t="e">
        <f>IF(_xlfn.XLOOKUP(A347,#REF!,#REF!,0,0,1)=0,"",_xlfn.XLOOKUP(A347,#REF!,#REF!,0,0,1))</f>
        <v>#REF!</v>
      </c>
      <c r="D347" t="e">
        <f>IF(_xlfn.XLOOKUP(A347,#REF!,#REF!,0,0,1)=0,"",_xlfn.XLOOKUP(A347,#REF!,#REF!,0,0,1))</f>
        <v>#REF!</v>
      </c>
      <c r="E347" t="e">
        <f>IF(_xlfn.XLOOKUP(A347,#REF!,#REF!,0,0,1)=0,"",_xlfn.XLOOKUP(A347,#REF!,#REF!,0,0,1))</f>
        <v>#REF!</v>
      </c>
      <c r="F347" t="e">
        <f>IF(_xlfn.XLOOKUP(A347,#REF!,#REF!,0,0,1)=0,"",_xlfn.XLOOKUP(A347,#REF!,#REF!,0,0,1))</f>
        <v>#REF!</v>
      </c>
      <c r="G347" t="e">
        <f>IF(_xlfn.XLOOKUP(A347,#REF!,#REF!,0,0,1)=0,"",_xlfn.XLOOKUP(A347,#REF!,#REF!,0,0,1))</f>
        <v>#REF!</v>
      </c>
      <c r="H347" t="e">
        <f>IF(_xlfn.XLOOKUP(A347,#REF!,#REF!,0,0,1)=0,"",_xlfn.XLOOKUP(A347,#REF!,#REF!,0,0,1))</f>
        <v>#REF!</v>
      </c>
      <c r="I347" t="e">
        <f>IF(_xlfn.XLOOKUP(A347,#REF!,#REF!,0,0,1)=0,"",_xlfn.XLOOKUP(A347,#REF!,#REF!,0,0,1))</f>
        <v>#REF!</v>
      </c>
      <c r="J347" t="e">
        <f>IF(_xlfn.XLOOKUP(A347,#REF!,#REF!,0,0,1)=0,"",_xlfn.XLOOKUP(A347,#REF!,#REF!,0,0,1))</f>
        <v>#REF!</v>
      </c>
    </row>
    <row r="348" spans="1:10" x14ac:dyDescent="0.3">
      <c r="A348" s="1" t="e">
        <f>#REF!</f>
        <v>#REF!</v>
      </c>
      <c r="B348" t="e">
        <f>IF(_xlfn.XLOOKUP(A348,#REF!,#REF!,0,0,1)=0,"",(_xlfn.XLOOKUP(A348,#REF!,#REF!,0,0,1)))</f>
        <v>#REF!</v>
      </c>
      <c r="C348" t="e">
        <f>IF(_xlfn.XLOOKUP(A348,#REF!,#REF!,0,0,1)=0,"",_xlfn.XLOOKUP(A348,#REF!,#REF!,0,0,1))</f>
        <v>#REF!</v>
      </c>
      <c r="D348" t="e">
        <f>IF(_xlfn.XLOOKUP(A348,#REF!,#REF!,0,0,1)=0,"",_xlfn.XLOOKUP(A348,#REF!,#REF!,0,0,1))</f>
        <v>#REF!</v>
      </c>
      <c r="E348" t="e">
        <f>IF(_xlfn.XLOOKUP(A348,#REF!,#REF!,0,0,1)=0,"",_xlfn.XLOOKUP(A348,#REF!,#REF!,0,0,1))</f>
        <v>#REF!</v>
      </c>
      <c r="F348" t="e">
        <f>IF(_xlfn.XLOOKUP(A348,#REF!,#REF!,0,0,1)=0,"",_xlfn.XLOOKUP(A348,#REF!,#REF!,0,0,1))</f>
        <v>#REF!</v>
      </c>
      <c r="G348" t="e">
        <f>IF(_xlfn.XLOOKUP(A348,#REF!,#REF!,0,0,1)=0,"",_xlfn.XLOOKUP(A348,#REF!,#REF!,0,0,1))</f>
        <v>#REF!</v>
      </c>
      <c r="H348" t="e">
        <f>IF(_xlfn.XLOOKUP(A348,#REF!,#REF!,0,0,1)=0,"",_xlfn.XLOOKUP(A348,#REF!,#REF!,0,0,1))</f>
        <v>#REF!</v>
      </c>
      <c r="I348" t="e">
        <f>IF(_xlfn.XLOOKUP(A348,#REF!,#REF!,0,0,1)=0,"",_xlfn.XLOOKUP(A348,#REF!,#REF!,0,0,1))</f>
        <v>#REF!</v>
      </c>
      <c r="J348" t="e">
        <f>IF(_xlfn.XLOOKUP(A348,#REF!,#REF!,0,0,1)=0,"",_xlfn.XLOOKUP(A348,#REF!,#REF!,0,0,1))</f>
        <v>#REF!</v>
      </c>
    </row>
    <row r="349" spans="1:10" x14ac:dyDescent="0.3">
      <c r="A349" s="1" t="e">
        <f>#REF!</f>
        <v>#REF!</v>
      </c>
      <c r="B349" t="e">
        <f>IF(_xlfn.XLOOKUP(A349,#REF!,#REF!,0,0,1)=0,"",(_xlfn.XLOOKUP(A349,#REF!,#REF!,0,0,1)))</f>
        <v>#REF!</v>
      </c>
      <c r="C349" t="e">
        <f>IF(_xlfn.XLOOKUP(A349,#REF!,#REF!,0,0,1)=0,"",_xlfn.XLOOKUP(A349,#REF!,#REF!,0,0,1))</f>
        <v>#REF!</v>
      </c>
      <c r="D349" t="e">
        <f>IF(_xlfn.XLOOKUP(A349,#REF!,#REF!,0,0,1)=0,"",_xlfn.XLOOKUP(A349,#REF!,#REF!,0,0,1))</f>
        <v>#REF!</v>
      </c>
      <c r="E349" t="e">
        <f>IF(_xlfn.XLOOKUP(A349,#REF!,#REF!,0,0,1)=0,"",_xlfn.XLOOKUP(A349,#REF!,#REF!,0,0,1))</f>
        <v>#REF!</v>
      </c>
      <c r="F349" t="e">
        <f>IF(_xlfn.XLOOKUP(A349,#REF!,#REF!,0,0,1)=0,"",_xlfn.XLOOKUP(A349,#REF!,#REF!,0,0,1))</f>
        <v>#REF!</v>
      </c>
      <c r="G349" t="e">
        <f>IF(_xlfn.XLOOKUP(A349,#REF!,#REF!,0,0,1)=0,"",_xlfn.XLOOKUP(A349,#REF!,#REF!,0,0,1))</f>
        <v>#REF!</v>
      </c>
      <c r="H349" t="e">
        <f>IF(_xlfn.XLOOKUP(A349,#REF!,#REF!,0,0,1)=0,"",_xlfn.XLOOKUP(A349,#REF!,#REF!,0,0,1))</f>
        <v>#REF!</v>
      </c>
      <c r="I349" t="e">
        <f>IF(_xlfn.XLOOKUP(A349,#REF!,#REF!,0,0,1)=0,"",_xlfn.XLOOKUP(A349,#REF!,#REF!,0,0,1))</f>
        <v>#REF!</v>
      </c>
      <c r="J349" t="e">
        <f>IF(_xlfn.XLOOKUP(A349,#REF!,#REF!,0,0,1)=0,"",_xlfn.XLOOKUP(A349,#REF!,#REF!,0,0,1))</f>
        <v>#REF!</v>
      </c>
    </row>
    <row r="350" spans="1:10" x14ac:dyDescent="0.3">
      <c r="A350" s="1" t="e">
        <f>#REF!</f>
        <v>#REF!</v>
      </c>
      <c r="B350" t="e">
        <f>IF(_xlfn.XLOOKUP(A350,#REF!,#REF!,0,0,1)=0,"",(_xlfn.XLOOKUP(A350,#REF!,#REF!,0,0,1)))</f>
        <v>#REF!</v>
      </c>
      <c r="C350" t="e">
        <f>IF(_xlfn.XLOOKUP(A350,#REF!,#REF!,0,0,1)=0,"",_xlfn.XLOOKUP(A350,#REF!,#REF!,0,0,1))</f>
        <v>#REF!</v>
      </c>
      <c r="D350" t="e">
        <f>IF(_xlfn.XLOOKUP(A350,#REF!,#REF!,0,0,1)=0,"",_xlfn.XLOOKUP(A350,#REF!,#REF!,0,0,1))</f>
        <v>#REF!</v>
      </c>
      <c r="E350" t="e">
        <f>IF(_xlfn.XLOOKUP(A350,#REF!,#REF!,0,0,1)=0,"",_xlfn.XLOOKUP(A350,#REF!,#REF!,0,0,1))</f>
        <v>#REF!</v>
      </c>
      <c r="F350" t="e">
        <f>IF(_xlfn.XLOOKUP(A350,#REF!,#REF!,0,0,1)=0,"",_xlfn.XLOOKUP(A350,#REF!,#REF!,0,0,1))</f>
        <v>#REF!</v>
      </c>
      <c r="G350" t="e">
        <f>IF(_xlfn.XLOOKUP(A350,#REF!,#REF!,0,0,1)=0,"",_xlfn.XLOOKUP(A350,#REF!,#REF!,0,0,1))</f>
        <v>#REF!</v>
      </c>
      <c r="H350" t="e">
        <f>IF(_xlfn.XLOOKUP(A350,#REF!,#REF!,0,0,1)=0,"",_xlfn.XLOOKUP(A350,#REF!,#REF!,0,0,1))</f>
        <v>#REF!</v>
      </c>
      <c r="I350" t="e">
        <f>IF(_xlfn.XLOOKUP(A350,#REF!,#REF!,0,0,1)=0,"",_xlfn.XLOOKUP(A350,#REF!,#REF!,0,0,1))</f>
        <v>#REF!</v>
      </c>
      <c r="J350" t="e">
        <f>IF(_xlfn.XLOOKUP(A350,#REF!,#REF!,0,0,1)=0,"",_xlfn.XLOOKUP(A350,#REF!,#REF!,0,0,1))</f>
        <v>#REF!</v>
      </c>
    </row>
    <row r="351" spans="1:10" x14ac:dyDescent="0.3">
      <c r="A351" s="1" t="e">
        <f>#REF!</f>
        <v>#REF!</v>
      </c>
      <c r="B351" t="e">
        <f>IF(_xlfn.XLOOKUP(A351,#REF!,#REF!,0,0,1)=0,"",(_xlfn.XLOOKUP(A351,#REF!,#REF!,0,0,1)))</f>
        <v>#REF!</v>
      </c>
      <c r="C351" t="e">
        <f>IF(_xlfn.XLOOKUP(A351,#REF!,#REF!,0,0,1)=0,"",_xlfn.XLOOKUP(A351,#REF!,#REF!,0,0,1))</f>
        <v>#REF!</v>
      </c>
      <c r="D351" t="e">
        <f>IF(_xlfn.XLOOKUP(A351,#REF!,#REF!,0,0,1)=0,"",_xlfn.XLOOKUP(A351,#REF!,#REF!,0,0,1))</f>
        <v>#REF!</v>
      </c>
      <c r="E351" t="e">
        <f>IF(_xlfn.XLOOKUP(A351,#REF!,#REF!,0,0,1)=0,"",_xlfn.XLOOKUP(A351,#REF!,#REF!,0,0,1))</f>
        <v>#REF!</v>
      </c>
      <c r="F351" t="e">
        <f>IF(_xlfn.XLOOKUP(A351,#REF!,#REF!,0,0,1)=0,"",_xlfn.XLOOKUP(A351,#REF!,#REF!,0,0,1))</f>
        <v>#REF!</v>
      </c>
      <c r="G351" t="e">
        <f>IF(_xlfn.XLOOKUP(A351,#REF!,#REF!,0,0,1)=0,"",_xlfn.XLOOKUP(A351,#REF!,#REF!,0,0,1))</f>
        <v>#REF!</v>
      </c>
      <c r="H351" t="e">
        <f>IF(_xlfn.XLOOKUP(A351,#REF!,#REF!,0,0,1)=0,"",_xlfn.XLOOKUP(A351,#REF!,#REF!,0,0,1))</f>
        <v>#REF!</v>
      </c>
      <c r="I351" t="e">
        <f>IF(_xlfn.XLOOKUP(A351,#REF!,#REF!,0,0,1)=0,"",_xlfn.XLOOKUP(A351,#REF!,#REF!,0,0,1))</f>
        <v>#REF!</v>
      </c>
      <c r="J351" t="e">
        <f>IF(_xlfn.XLOOKUP(A351,#REF!,#REF!,0,0,1)=0,"",_xlfn.XLOOKUP(A351,#REF!,#REF!,0,0,1))</f>
        <v>#REF!</v>
      </c>
    </row>
    <row r="352" spans="1:10" x14ac:dyDescent="0.3">
      <c r="A352" s="1" t="e">
        <f>#REF!</f>
        <v>#REF!</v>
      </c>
      <c r="B352" t="e">
        <f>IF(_xlfn.XLOOKUP(A352,#REF!,#REF!,0,0,1)=0,"",(_xlfn.XLOOKUP(A352,#REF!,#REF!,0,0,1)))</f>
        <v>#REF!</v>
      </c>
      <c r="C352" t="e">
        <f>IF(_xlfn.XLOOKUP(A352,#REF!,#REF!,0,0,1)=0,"",_xlfn.XLOOKUP(A352,#REF!,#REF!,0,0,1))</f>
        <v>#REF!</v>
      </c>
      <c r="D352" t="e">
        <f>IF(_xlfn.XLOOKUP(A352,#REF!,#REF!,0,0,1)=0,"",_xlfn.XLOOKUP(A352,#REF!,#REF!,0,0,1))</f>
        <v>#REF!</v>
      </c>
      <c r="E352" t="e">
        <f>IF(_xlfn.XLOOKUP(A352,#REF!,#REF!,0,0,1)=0,"",_xlfn.XLOOKUP(A352,#REF!,#REF!,0,0,1))</f>
        <v>#REF!</v>
      </c>
      <c r="F352" t="e">
        <f>IF(_xlfn.XLOOKUP(A352,#REF!,#REF!,0,0,1)=0,"",_xlfn.XLOOKUP(A352,#REF!,#REF!,0,0,1))</f>
        <v>#REF!</v>
      </c>
      <c r="G352" t="e">
        <f>IF(_xlfn.XLOOKUP(A352,#REF!,#REF!,0,0,1)=0,"",_xlfn.XLOOKUP(A352,#REF!,#REF!,0,0,1))</f>
        <v>#REF!</v>
      </c>
      <c r="H352" t="e">
        <f>IF(_xlfn.XLOOKUP(A352,#REF!,#REF!,0,0,1)=0,"",_xlfn.XLOOKUP(A352,#REF!,#REF!,0,0,1))</f>
        <v>#REF!</v>
      </c>
      <c r="I352" t="e">
        <f>IF(_xlfn.XLOOKUP(A352,#REF!,#REF!,0,0,1)=0,"",_xlfn.XLOOKUP(A352,#REF!,#REF!,0,0,1))</f>
        <v>#REF!</v>
      </c>
      <c r="J352" t="e">
        <f>IF(_xlfn.XLOOKUP(A352,#REF!,#REF!,0,0,1)=0,"",_xlfn.XLOOKUP(A352,#REF!,#REF!,0,0,1))</f>
        <v>#REF!</v>
      </c>
    </row>
    <row r="353" spans="1:10" x14ac:dyDescent="0.3">
      <c r="A353" s="1" t="e">
        <f>#REF!</f>
        <v>#REF!</v>
      </c>
      <c r="B353" t="e">
        <f>IF(_xlfn.XLOOKUP(A353,#REF!,#REF!,0,0,1)=0,"",(_xlfn.XLOOKUP(A353,#REF!,#REF!,0,0,1)))</f>
        <v>#REF!</v>
      </c>
      <c r="C353" t="e">
        <f>IF(_xlfn.XLOOKUP(A353,#REF!,#REF!,0,0,1)=0,"",_xlfn.XLOOKUP(A353,#REF!,#REF!,0,0,1))</f>
        <v>#REF!</v>
      </c>
      <c r="D353" t="e">
        <f>IF(_xlfn.XLOOKUP(A353,#REF!,#REF!,0,0,1)=0,"",_xlfn.XLOOKUP(A353,#REF!,#REF!,0,0,1))</f>
        <v>#REF!</v>
      </c>
      <c r="E353" t="e">
        <f>IF(_xlfn.XLOOKUP(A353,#REF!,#REF!,0,0,1)=0,"",_xlfn.XLOOKUP(A353,#REF!,#REF!,0,0,1))</f>
        <v>#REF!</v>
      </c>
      <c r="F353" t="e">
        <f>IF(_xlfn.XLOOKUP(A353,#REF!,#REF!,0,0,1)=0,"",_xlfn.XLOOKUP(A353,#REF!,#REF!,0,0,1))</f>
        <v>#REF!</v>
      </c>
      <c r="G353" t="e">
        <f>IF(_xlfn.XLOOKUP(A353,#REF!,#REF!,0,0,1)=0,"",_xlfn.XLOOKUP(A353,#REF!,#REF!,0,0,1))</f>
        <v>#REF!</v>
      </c>
      <c r="H353" t="e">
        <f>IF(_xlfn.XLOOKUP(A353,#REF!,#REF!,0,0,1)=0,"",_xlfn.XLOOKUP(A353,#REF!,#REF!,0,0,1))</f>
        <v>#REF!</v>
      </c>
      <c r="I353" t="e">
        <f>IF(_xlfn.XLOOKUP(A353,#REF!,#REF!,0,0,1)=0,"",_xlfn.XLOOKUP(A353,#REF!,#REF!,0,0,1))</f>
        <v>#REF!</v>
      </c>
      <c r="J353" t="e">
        <f>IF(_xlfn.XLOOKUP(A353,#REF!,#REF!,0,0,1)=0,"",_xlfn.XLOOKUP(A353,#REF!,#REF!,0,0,1))</f>
        <v>#REF!</v>
      </c>
    </row>
    <row r="354" spans="1:10" x14ac:dyDescent="0.3">
      <c r="A354" s="1" t="e">
        <f>#REF!</f>
        <v>#REF!</v>
      </c>
      <c r="B354" t="e">
        <f>IF(_xlfn.XLOOKUP(A354,#REF!,#REF!,0,0,1)=0,"",(_xlfn.XLOOKUP(A354,#REF!,#REF!,0,0,1)))</f>
        <v>#REF!</v>
      </c>
      <c r="C354" t="e">
        <f>IF(_xlfn.XLOOKUP(A354,#REF!,#REF!,0,0,1)=0,"",_xlfn.XLOOKUP(A354,#REF!,#REF!,0,0,1))</f>
        <v>#REF!</v>
      </c>
      <c r="D354" t="e">
        <f>IF(_xlfn.XLOOKUP(A354,#REF!,#REF!,0,0,1)=0,"",_xlfn.XLOOKUP(A354,#REF!,#REF!,0,0,1))</f>
        <v>#REF!</v>
      </c>
      <c r="E354" t="e">
        <f>IF(_xlfn.XLOOKUP(A354,#REF!,#REF!,0,0,1)=0,"",_xlfn.XLOOKUP(A354,#REF!,#REF!,0,0,1))</f>
        <v>#REF!</v>
      </c>
      <c r="F354" t="e">
        <f>IF(_xlfn.XLOOKUP(A354,#REF!,#REF!,0,0,1)=0,"",_xlfn.XLOOKUP(A354,#REF!,#REF!,0,0,1))</f>
        <v>#REF!</v>
      </c>
      <c r="G354" t="e">
        <f>IF(_xlfn.XLOOKUP(A354,#REF!,#REF!,0,0,1)=0,"",_xlfn.XLOOKUP(A354,#REF!,#REF!,0,0,1))</f>
        <v>#REF!</v>
      </c>
      <c r="H354" t="e">
        <f>IF(_xlfn.XLOOKUP(A354,#REF!,#REF!,0,0,1)=0,"",_xlfn.XLOOKUP(A354,#REF!,#REF!,0,0,1))</f>
        <v>#REF!</v>
      </c>
      <c r="I354" t="e">
        <f>IF(_xlfn.XLOOKUP(A354,#REF!,#REF!,0,0,1)=0,"",_xlfn.XLOOKUP(A354,#REF!,#REF!,0,0,1))</f>
        <v>#REF!</v>
      </c>
      <c r="J354" t="e">
        <f>IF(_xlfn.XLOOKUP(A354,#REF!,#REF!,0,0,1)=0,"",_xlfn.XLOOKUP(A354,#REF!,#REF!,0,0,1))</f>
        <v>#REF!</v>
      </c>
    </row>
    <row r="355" spans="1:10" x14ac:dyDescent="0.3">
      <c r="A355" s="1" t="e">
        <f>#REF!</f>
        <v>#REF!</v>
      </c>
      <c r="B355" t="e">
        <f>IF(_xlfn.XLOOKUP(A355,#REF!,#REF!,0,0,1)=0,"",(_xlfn.XLOOKUP(A355,#REF!,#REF!,0,0,1)))</f>
        <v>#REF!</v>
      </c>
      <c r="C355" t="e">
        <f>IF(_xlfn.XLOOKUP(A355,#REF!,#REF!,0,0,1)=0,"",_xlfn.XLOOKUP(A355,#REF!,#REF!,0,0,1))</f>
        <v>#REF!</v>
      </c>
      <c r="D355" t="e">
        <f>IF(_xlfn.XLOOKUP(A355,#REF!,#REF!,0,0,1)=0,"",_xlfn.XLOOKUP(A355,#REF!,#REF!,0,0,1))</f>
        <v>#REF!</v>
      </c>
      <c r="E355" t="e">
        <f>IF(_xlfn.XLOOKUP(A355,#REF!,#REF!,0,0,1)=0,"",_xlfn.XLOOKUP(A355,#REF!,#REF!,0,0,1))</f>
        <v>#REF!</v>
      </c>
      <c r="F355" t="e">
        <f>IF(_xlfn.XLOOKUP(A355,#REF!,#REF!,0,0,1)=0,"",_xlfn.XLOOKUP(A355,#REF!,#REF!,0,0,1))</f>
        <v>#REF!</v>
      </c>
      <c r="G355" t="e">
        <f>IF(_xlfn.XLOOKUP(A355,#REF!,#REF!,0,0,1)=0,"",_xlfn.XLOOKUP(A355,#REF!,#REF!,0,0,1))</f>
        <v>#REF!</v>
      </c>
      <c r="H355" t="e">
        <f>IF(_xlfn.XLOOKUP(A355,#REF!,#REF!,0,0,1)=0,"",_xlfn.XLOOKUP(A355,#REF!,#REF!,0,0,1))</f>
        <v>#REF!</v>
      </c>
      <c r="I355" t="e">
        <f>IF(_xlfn.XLOOKUP(A355,#REF!,#REF!,0,0,1)=0,"",_xlfn.XLOOKUP(A355,#REF!,#REF!,0,0,1))</f>
        <v>#REF!</v>
      </c>
      <c r="J355" t="e">
        <f>IF(_xlfn.XLOOKUP(A355,#REF!,#REF!,0,0,1)=0,"",_xlfn.XLOOKUP(A355,#REF!,#REF!,0,0,1))</f>
        <v>#REF!</v>
      </c>
    </row>
    <row r="356" spans="1:10" x14ac:dyDescent="0.3">
      <c r="A356" s="1" t="e">
        <f>#REF!</f>
        <v>#REF!</v>
      </c>
      <c r="B356" t="e">
        <f>IF(_xlfn.XLOOKUP(A356,#REF!,#REF!,0,0,1)=0,"",(_xlfn.XLOOKUP(A356,#REF!,#REF!,0,0,1)))</f>
        <v>#REF!</v>
      </c>
      <c r="C356" t="e">
        <f>IF(_xlfn.XLOOKUP(A356,#REF!,#REF!,0,0,1)=0,"",_xlfn.XLOOKUP(A356,#REF!,#REF!,0,0,1))</f>
        <v>#REF!</v>
      </c>
      <c r="D356" t="e">
        <f>IF(_xlfn.XLOOKUP(A356,#REF!,#REF!,0,0,1)=0,"",_xlfn.XLOOKUP(A356,#REF!,#REF!,0,0,1))</f>
        <v>#REF!</v>
      </c>
      <c r="E356" t="e">
        <f>IF(_xlfn.XLOOKUP(A356,#REF!,#REF!,0,0,1)=0,"",_xlfn.XLOOKUP(A356,#REF!,#REF!,0,0,1))</f>
        <v>#REF!</v>
      </c>
      <c r="F356" t="e">
        <f>IF(_xlfn.XLOOKUP(A356,#REF!,#REF!,0,0,1)=0,"",_xlfn.XLOOKUP(A356,#REF!,#REF!,0,0,1))</f>
        <v>#REF!</v>
      </c>
      <c r="G356" t="e">
        <f>IF(_xlfn.XLOOKUP(A356,#REF!,#REF!,0,0,1)=0,"",_xlfn.XLOOKUP(A356,#REF!,#REF!,0,0,1))</f>
        <v>#REF!</v>
      </c>
      <c r="H356" t="e">
        <f>IF(_xlfn.XLOOKUP(A356,#REF!,#REF!,0,0,1)=0,"",_xlfn.XLOOKUP(A356,#REF!,#REF!,0,0,1))</f>
        <v>#REF!</v>
      </c>
      <c r="I356" t="e">
        <f>IF(_xlfn.XLOOKUP(A356,#REF!,#REF!,0,0,1)=0,"",_xlfn.XLOOKUP(A356,#REF!,#REF!,0,0,1))</f>
        <v>#REF!</v>
      </c>
      <c r="J356" t="e">
        <f>IF(_xlfn.XLOOKUP(A356,#REF!,#REF!,0,0,1)=0,"",_xlfn.XLOOKUP(A356,#REF!,#REF!,0,0,1))</f>
        <v>#REF!</v>
      </c>
    </row>
    <row r="357" spans="1:10" x14ac:dyDescent="0.3">
      <c r="A357" s="1" t="e">
        <f>#REF!</f>
        <v>#REF!</v>
      </c>
      <c r="B357" t="e">
        <f>IF(_xlfn.XLOOKUP(A357,#REF!,#REF!,0,0,1)=0,"",(_xlfn.XLOOKUP(A357,#REF!,#REF!,0,0,1)))</f>
        <v>#REF!</v>
      </c>
      <c r="C357" t="e">
        <f>IF(_xlfn.XLOOKUP(A357,#REF!,#REF!,0,0,1)=0,"",_xlfn.XLOOKUP(A357,#REF!,#REF!,0,0,1))</f>
        <v>#REF!</v>
      </c>
      <c r="D357" t="e">
        <f>IF(_xlfn.XLOOKUP(A357,#REF!,#REF!,0,0,1)=0,"",_xlfn.XLOOKUP(A357,#REF!,#REF!,0,0,1))</f>
        <v>#REF!</v>
      </c>
      <c r="E357" t="e">
        <f>IF(_xlfn.XLOOKUP(A357,#REF!,#REF!,0,0,1)=0,"",_xlfn.XLOOKUP(A357,#REF!,#REF!,0,0,1))</f>
        <v>#REF!</v>
      </c>
      <c r="F357" t="e">
        <f>IF(_xlfn.XLOOKUP(A357,#REF!,#REF!,0,0,1)=0,"",_xlfn.XLOOKUP(A357,#REF!,#REF!,0,0,1))</f>
        <v>#REF!</v>
      </c>
      <c r="G357" t="e">
        <f>IF(_xlfn.XLOOKUP(A357,#REF!,#REF!,0,0,1)=0,"",_xlfn.XLOOKUP(A357,#REF!,#REF!,0,0,1))</f>
        <v>#REF!</v>
      </c>
      <c r="H357" t="e">
        <f>IF(_xlfn.XLOOKUP(A357,#REF!,#REF!,0,0,1)=0,"",_xlfn.XLOOKUP(A357,#REF!,#REF!,0,0,1))</f>
        <v>#REF!</v>
      </c>
      <c r="I357" t="e">
        <f>IF(_xlfn.XLOOKUP(A357,#REF!,#REF!,0,0,1)=0,"",_xlfn.XLOOKUP(A357,#REF!,#REF!,0,0,1))</f>
        <v>#REF!</v>
      </c>
      <c r="J357" t="e">
        <f>IF(_xlfn.XLOOKUP(A357,#REF!,#REF!,0,0,1)=0,"",_xlfn.XLOOKUP(A357,#REF!,#REF!,0,0,1))</f>
        <v>#REF!</v>
      </c>
    </row>
    <row r="358" spans="1:10" x14ac:dyDescent="0.3">
      <c r="A358" s="1" t="e">
        <f>#REF!</f>
        <v>#REF!</v>
      </c>
      <c r="B358" t="e">
        <f>IF(_xlfn.XLOOKUP(A358,#REF!,#REF!,0,0,1)=0,"",(_xlfn.XLOOKUP(A358,#REF!,#REF!,0,0,1)))</f>
        <v>#REF!</v>
      </c>
      <c r="C358" t="e">
        <f>IF(_xlfn.XLOOKUP(A358,#REF!,#REF!,0,0,1)=0,"",_xlfn.XLOOKUP(A358,#REF!,#REF!,0,0,1))</f>
        <v>#REF!</v>
      </c>
      <c r="D358" t="e">
        <f>IF(_xlfn.XLOOKUP(A358,#REF!,#REF!,0,0,1)=0,"",_xlfn.XLOOKUP(A358,#REF!,#REF!,0,0,1))</f>
        <v>#REF!</v>
      </c>
      <c r="E358" t="e">
        <f>IF(_xlfn.XLOOKUP(A358,#REF!,#REF!,0,0,1)=0,"",_xlfn.XLOOKUP(A358,#REF!,#REF!,0,0,1))</f>
        <v>#REF!</v>
      </c>
      <c r="F358" t="e">
        <f>IF(_xlfn.XLOOKUP(A358,#REF!,#REF!,0,0,1)=0,"",_xlfn.XLOOKUP(A358,#REF!,#REF!,0,0,1))</f>
        <v>#REF!</v>
      </c>
      <c r="G358" t="e">
        <f>IF(_xlfn.XLOOKUP(A358,#REF!,#REF!,0,0,1)=0,"",_xlfn.XLOOKUP(A358,#REF!,#REF!,0,0,1))</f>
        <v>#REF!</v>
      </c>
      <c r="H358" t="e">
        <f>IF(_xlfn.XLOOKUP(A358,#REF!,#REF!,0,0,1)=0,"",_xlfn.XLOOKUP(A358,#REF!,#REF!,0,0,1))</f>
        <v>#REF!</v>
      </c>
      <c r="I358" t="e">
        <f>IF(_xlfn.XLOOKUP(A358,#REF!,#REF!,0,0,1)=0,"",_xlfn.XLOOKUP(A358,#REF!,#REF!,0,0,1))</f>
        <v>#REF!</v>
      </c>
      <c r="J358" t="e">
        <f>IF(_xlfn.XLOOKUP(A358,#REF!,#REF!,0,0,1)=0,"",_xlfn.XLOOKUP(A358,#REF!,#REF!,0,0,1))</f>
        <v>#REF!</v>
      </c>
    </row>
    <row r="359" spans="1:10" x14ac:dyDescent="0.3">
      <c r="A359" s="1" t="e">
        <f>#REF!</f>
        <v>#REF!</v>
      </c>
      <c r="B359" t="e">
        <f>IF(_xlfn.XLOOKUP(A359,#REF!,#REF!,0,0,1)=0,"",(_xlfn.XLOOKUP(A359,#REF!,#REF!,0,0,1)))</f>
        <v>#REF!</v>
      </c>
      <c r="C359" t="e">
        <f>IF(_xlfn.XLOOKUP(A359,#REF!,#REF!,0,0,1)=0,"",_xlfn.XLOOKUP(A359,#REF!,#REF!,0,0,1))</f>
        <v>#REF!</v>
      </c>
      <c r="D359" t="e">
        <f>IF(_xlfn.XLOOKUP(A359,#REF!,#REF!,0,0,1)=0,"",_xlfn.XLOOKUP(A359,#REF!,#REF!,0,0,1))</f>
        <v>#REF!</v>
      </c>
      <c r="E359" t="e">
        <f>IF(_xlfn.XLOOKUP(A359,#REF!,#REF!,0,0,1)=0,"",_xlfn.XLOOKUP(A359,#REF!,#REF!,0,0,1))</f>
        <v>#REF!</v>
      </c>
      <c r="F359" t="e">
        <f>IF(_xlfn.XLOOKUP(A359,#REF!,#REF!,0,0,1)=0,"",_xlfn.XLOOKUP(A359,#REF!,#REF!,0,0,1))</f>
        <v>#REF!</v>
      </c>
      <c r="G359" t="e">
        <f>IF(_xlfn.XLOOKUP(A359,#REF!,#REF!,0,0,1)=0,"",_xlfn.XLOOKUP(A359,#REF!,#REF!,0,0,1))</f>
        <v>#REF!</v>
      </c>
      <c r="H359" t="e">
        <f>IF(_xlfn.XLOOKUP(A359,#REF!,#REF!,0,0,1)=0,"",_xlfn.XLOOKUP(A359,#REF!,#REF!,0,0,1))</f>
        <v>#REF!</v>
      </c>
      <c r="I359" t="e">
        <f>IF(_xlfn.XLOOKUP(A359,#REF!,#REF!,0,0,1)=0,"",_xlfn.XLOOKUP(A359,#REF!,#REF!,0,0,1))</f>
        <v>#REF!</v>
      </c>
      <c r="J359" t="e">
        <f>IF(_xlfn.XLOOKUP(A359,#REF!,#REF!,0,0,1)=0,"",_xlfn.XLOOKUP(A359,#REF!,#REF!,0,0,1))</f>
        <v>#REF!</v>
      </c>
    </row>
    <row r="360" spans="1:10" x14ac:dyDescent="0.3">
      <c r="A360" s="1" t="e">
        <f>#REF!</f>
        <v>#REF!</v>
      </c>
      <c r="B360" t="e">
        <f>IF(_xlfn.XLOOKUP(A360,#REF!,#REF!,0,0,1)=0,"",(_xlfn.XLOOKUP(A360,#REF!,#REF!,0,0,1)))</f>
        <v>#REF!</v>
      </c>
      <c r="C360" t="e">
        <f>IF(_xlfn.XLOOKUP(A360,#REF!,#REF!,0,0,1)=0,"",_xlfn.XLOOKUP(A360,#REF!,#REF!,0,0,1))</f>
        <v>#REF!</v>
      </c>
      <c r="D360" t="e">
        <f>IF(_xlfn.XLOOKUP(A360,#REF!,#REF!,0,0,1)=0,"",_xlfn.XLOOKUP(A360,#REF!,#REF!,0,0,1))</f>
        <v>#REF!</v>
      </c>
      <c r="E360" t="e">
        <f>IF(_xlfn.XLOOKUP(A360,#REF!,#REF!,0,0,1)=0,"",_xlfn.XLOOKUP(A360,#REF!,#REF!,0,0,1))</f>
        <v>#REF!</v>
      </c>
      <c r="F360" t="e">
        <f>IF(_xlfn.XLOOKUP(A360,#REF!,#REF!,0,0,1)=0,"",_xlfn.XLOOKUP(A360,#REF!,#REF!,0,0,1))</f>
        <v>#REF!</v>
      </c>
      <c r="G360" t="e">
        <f>IF(_xlfn.XLOOKUP(A360,#REF!,#REF!,0,0,1)=0,"",_xlfn.XLOOKUP(A360,#REF!,#REF!,0,0,1))</f>
        <v>#REF!</v>
      </c>
      <c r="H360" t="e">
        <f>IF(_xlfn.XLOOKUP(A360,#REF!,#REF!,0,0,1)=0,"",_xlfn.XLOOKUP(A360,#REF!,#REF!,0,0,1))</f>
        <v>#REF!</v>
      </c>
      <c r="I360" t="e">
        <f>IF(_xlfn.XLOOKUP(A360,#REF!,#REF!,0,0,1)=0,"",_xlfn.XLOOKUP(A360,#REF!,#REF!,0,0,1))</f>
        <v>#REF!</v>
      </c>
      <c r="J360" t="e">
        <f>IF(_xlfn.XLOOKUP(A360,#REF!,#REF!,0,0,1)=0,"",_xlfn.XLOOKUP(A360,#REF!,#REF!,0,0,1))</f>
        <v>#REF!</v>
      </c>
    </row>
    <row r="361" spans="1:10" x14ac:dyDescent="0.3">
      <c r="A361" s="1" t="e">
        <f>#REF!</f>
        <v>#REF!</v>
      </c>
      <c r="B361" t="e">
        <f>IF(_xlfn.XLOOKUP(A361,#REF!,#REF!,0,0,1)=0,"",(_xlfn.XLOOKUP(A361,#REF!,#REF!,0,0,1)))</f>
        <v>#REF!</v>
      </c>
      <c r="C361" t="e">
        <f>IF(_xlfn.XLOOKUP(A361,#REF!,#REF!,0,0,1)=0,"",_xlfn.XLOOKUP(A361,#REF!,#REF!,0,0,1))</f>
        <v>#REF!</v>
      </c>
      <c r="D361" t="e">
        <f>IF(_xlfn.XLOOKUP(A361,#REF!,#REF!,0,0,1)=0,"",_xlfn.XLOOKUP(A361,#REF!,#REF!,0,0,1))</f>
        <v>#REF!</v>
      </c>
      <c r="E361" t="e">
        <f>IF(_xlfn.XLOOKUP(A361,#REF!,#REF!,0,0,1)=0,"",_xlfn.XLOOKUP(A361,#REF!,#REF!,0,0,1))</f>
        <v>#REF!</v>
      </c>
      <c r="F361" t="e">
        <f>IF(_xlfn.XLOOKUP(A361,#REF!,#REF!,0,0,1)=0,"",_xlfn.XLOOKUP(A361,#REF!,#REF!,0,0,1))</f>
        <v>#REF!</v>
      </c>
      <c r="G361" t="e">
        <f>IF(_xlfn.XLOOKUP(A361,#REF!,#REF!,0,0,1)=0,"",_xlfn.XLOOKUP(A361,#REF!,#REF!,0,0,1))</f>
        <v>#REF!</v>
      </c>
      <c r="H361" t="e">
        <f>IF(_xlfn.XLOOKUP(A361,#REF!,#REF!,0,0,1)=0,"",_xlfn.XLOOKUP(A361,#REF!,#REF!,0,0,1))</f>
        <v>#REF!</v>
      </c>
      <c r="I361" t="e">
        <f>IF(_xlfn.XLOOKUP(A361,#REF!,#REF!,0,0,1)=0,"",_xlfn.XLOOKUP(A361,#REF!,#REF!,0,0,1))</f>
        <v>#REF!</v>
      </c>
      <c r="J361" t="e">
        <f>IF(_xlfn.XLOOKUP(A361,#REF!,#REF!,0,0,1)=0,"",_xlfn.XLOOKUP(A361,#REF!,#REF!,0,0,1))</f>
        <v>#REF!</v>
      </c>
    </row>
    <row r="362" spans="1:10" x14ac:dyDescent="0.3">
      <c r="A362" s="1" t="e">
        <f>#REF!</f>
        <v>#REF!</v>
      </c>
      <c r="B362" t="e">
        <f>IF(_xlfn.XLOOKUP(A362,#REF!,#REF!,0,0,1)=0,"",(_xlfn.XLOOKUP(A362,#REF!,#REF!,0,0,1)))</f>
        <v>#REF!</v>
      </c>
      <c r="C362" t="e">
        <f>IF(_xlfn.XLOOKUP(A362,#REF!,#REF!,0,0,1)=0,"",_xlfn.XLOOKUP(A362,#REF!,#REF!,0,0,1))</f>
        <v>#REF!</v>
      </c>
      <c r="D362" t="e">
        <f>IF(_xlfn.XLOOKUP(A362,#REF!,#REF!,0,0,1)=0,"",_xlfn.XLOOKUP(A362,#REF!,#REF!,0,0,1))</f>
        <v>#REF!</v>
      </c>
      <c r="E362" t="e">
        <f>IF(_xlfn.XLOOKUP(A362,#REF!,#REF!,0,0,1)=0,"",_xlfn.XLOOKUP(A362,#REF!,#REF!,0,0,1))</f>
        <v>#REF!</v>
      </c>
      <c r="F362" t="e">
        <f>IF(_xlfn.XLOOKUP(A362,#REF!,#REF!,0,0,1)=0,"",_xlfn.XLOOKUP(A362,#REF!,#REF!,0,0,1))</f>
        <v>#REF!</v>
      </c>
      <c r="G362" t="e">
        <f>IF(_xlfn.XLOOKUP(A362,#REF!,#REF!,0,0,1)=0,"",_xlfn.XLOOKUP(A362,#REF!,#REF!,0,0,1))</f>
        <v>#REF!</v>
      </c>
      <c r="H362" t="e">
        <f>IF(_xlfn.XLOOKUP(A362,#REF!,#REF!,0,0,1)=0,"",_xlfn.XLOOKUP(A362,#REF!,#REF!,0,0,1))</f>
        <v>#REF!</v>
      </c>
      <c r="I362" t="e">
        <f>IF(_xlfn.XLOOKUP(A362,#REF!,#REF!,0,0,1)=0,"",_xlfn.XLOOKUP(A362,#REF!,#REF!,0,0,1))</f>
        <v>#REF!</v>
      </c>
      <c r="J362" t="e">
        <f>IF(_xlfn.XLOOKUP(A362,#REF!,#REF!,0,0,1)=0,"",_xlfn.XLOOKUP(A362,#REF!,#REF!,0,0,1))</f>
        <v>#REF!</v>
      </c>
    </row>
    <row r="363" spans="1:10" x14ac:dyDescent="0.3">
      <c r="A363" s="1" t="e">
        <f>#REF!</f>
        <v>#REF!</v>
      </c>
      <c r="B363" t="e">
        <f>IF(_xlfn.XLOOKUP(A363,#REF!,#REF!,0,0,1)=0,"",(_xlfn.XLOOKUP(A363,#REF!,#REF!,0,0,1)))</f>
        <v>#REF!</v>
      </c>
      <c r="C363" t="e">
        <f>IF(_xlfn.XLOOKUP(A363,#REF!,#REF!,0,0,1)=0,"",_xlfn.XLOOKUP(A363,#REF!,#REF!,0,0,1))</f>
        <v>#REF!</v>
      </c>
      <c r="D363" t="e">
        <f>IF(_xlfn.XLOOKUP(A363,#REF!,#REF!,0,0,1)=0,"",_xlfn.XLOOKUP(A363,#REF!,#REF!,0,0,1))</f>
        <v>#REF!</v>
      </c>
      <c r="E363" t="e">
        <f>IF(_xlfn.XLOOKUP(A363,#REF!,#REF!,0,0,1)=0,"",_xlfn.XLOOKUP(A363,#REF!,#REF!,0,0,1))</f>
        <v>#REF!</v>
      </c>
      <c r="F363" t="e">
        <f>IF(_xlfn.XLOOKUP(A363,#REF!,#REF!,0,0,1)=0,"",_xlfn.XLOOKUP(A363,#REF!,#REF!,0,0,1))</f>
        <v>#REF!</v>
      </c>
      <c r="G363" t="e">
        <f>IF(_xlfn.XLOOKUP(A363,#REF!,#REF!,0,0,1)=0,"",_xlfn.XLOOKUP(A363,#REF!,#REF!,0,0,1))</f>
        <v>#REF!</v>
      </c>
      <c r="H363" t="e">
        <f>IF(_xlfn.XLOOKUP(A363,#REF!,#REF!,0,0,1)=0,"",_xlfn.XLOOKUP(A363,#REF!,#REF!,0,0,1))</f>
        <v>#REF!</v>
      </c>
      <c r="I363" t="e">
        <f>IF(_xlfn.XLOOKUP(A363,#REF!,#REF!,0,0,1)=0,"",_xlfn.XLOOKUP(A363,#REF!,#REF!,0,0,1))</f>
        <v>#REF!</v>
      </c>
      <c r="J363" t="e">
        <f>IF(_xlfn.XLOOKUP(A363,#REF!,#REF!,0,0,1)=0,"",_xlfn.XLOOKUP(A363,#REF!,#REF!,0,0,1))</f>
        <v>#REF!</v>
      </c>
    </row>
    <row r="364" spans="1:10" x14ac:dyDescent="0.3">
      <c r="A364" s="1" t="e">
        <f>#REF!</f>
        <v>#REF!</v>
      </c>
      <c r="B364" t="e">
        <f>IF(_xlfn.XLOOKUP(A364,#REF!,#REF!,0,0,1)=0,"",(_xlfn.XLOOKUP(A364,#REF!,#REF!,0,0,1)))</f>
        <v>#REF!</v>
      </c>
      <c r="C364" t="e">
        <f>IF(_xlfn.XLOOKUP(A364,#REF!,#REF!,0,0,1)=0,"",_xlfn.XLOOKUP(A364,#REF!,#REF!,0,0,1))</f>
        <v>#REF!</v>
      </c>
      <c r="D364" t="e">
        <f>IF(_xlfn.XLOOKUP(A364,#REF!,#REF!,0,0,1)=0,"",_xlfn.XLOOKUP(A364,#REF!,#REF!,0,0,1))</f>
        <v>#REF!</v>
      </c>
      <c r="E364" t="e">
        <f>IF(_xlfn.XLOOKUP(A364,#REF!,#REF!,0,0,1)=0,"",_xlfn.XLOOKUP(A364,#REF!,#REF!,0,0,1))</f>
        <v>#REF!</v>
      </c>
      <c r="F364" t="e">
        <f>IF(_xlfn.XLOOKUP(A364,#REF!,#REF!,0,0,1)=0,"",_xlfn.XLOOKUP(A364,#REF!,#REF!,0,0,1))</f>
        <v>#REF!</v>
      </c>
      <c r="G364" t="e">
        <f>IF(_xlfn.XLOOKUP(A364,#REF!,#REF!,0,0,1)=0,"",_xlfn.XLOOKUP(A364,#REF!,#REF!,0,0,1))</f>
        <v>#REF!</v>
      </c>
      <c r="H364" t="e">
        <f>IF(_xlfn.XLOOKUP(A364,#REF!,#REF!,0,0,1)=0,"",_xlfn.XLOOKUP(A364,#REF!,#REF!,0,0,1))</f>
        <v>#REF!</v>
      </c>
      <c r="I364" t="e">
        <f>IF(_xlfn.XLOOKUP(A364,#REF!,#REF!,0,0,1)=0,"",_xlfn.XLOOKUP(A364,#REF!,#REF!,0,0,1))</f>
        <v>#REF!</v>
      </c>
      <c r="J364" t="e">
        <f>IF(_xlfn.XLOOKUP(A364,#REF!,#REF!,0,0,1)=0,"",_xlfn.XLOOKUP(A364,#REF!,#REF!,0,0,1))</f>
        <v>#REF!</v>
      </c>
    </row>
    <row r="365" spans="1:10" x14ac:dyDescent="0.3">
      <c r="A365" s="1" t="e">
        <f>#REF!</f>
        <v>#REF!</v>
      </c>
      <c r="B365" t="e">
        <f>IF(_xlfn.XLOOKUP(A365,#REF!,#REF!,0,0,1)=0,"",(_xlfn.XLOOKUP(A365,#REF!,#REF!,0,0,1)))</f>
        <v>#REF!</v>
      </c>
      <c r="C365" t="e">
        <f>IF(_xlfn.XLOOKUP(A365,#REF!,#REF!,0,0,1)=0,"",_xlfn.XLOOKUP(A365,#REF!,#REF!,0,0,1))</f>
        <v>#REF!</v>
      </c>
      <c r="D365" t="e">
        <f>IF(_xlfn.XLOOKUP(A365,#REF!,#REF!,0,0,1)=0,"",_xlfn.XLOOKUP(A365,#REF!,#REF!,0,0,1))</f>
        <v>#REF!</v>
      </c>
      <c r="E365" t="e">
        <f>IF(_xlfn.XLOOKUP(A365,#REF!,#REF!,0,0,1)=0,"",_xlfn.XLOOKUP(A365,#REF!,#REF!,0,0,1))</f>
        <v>#REF!</v>
      </c>
      <c r="F365" t="e">
        <f>IF(_xlfn.XLOOKUP(A365,#REF!,#REF!,0,0,1)=0,"",_xlfn.XLOOKUP(A365,#REF!,#REF!,0,0,1))</f>
        <v>#REF!</v>
      </c>
      <c r="G365" t="e">
        <f>IF(_xlfn.XLOOKUP(A365,#REF!,#REF!,0,0,1)=0,"",_xlfn.XLOOKUP(A365,#REF!,#REF!,0,0,1))</f>
        <v>#REF!</v>
      </c>
      <c r="H365" t="e">
        <f>IF(_xlfn.XLOOKUP(A365,#REF!,#REF!,0,0,1)=0,"",_xlfn.XLOOKUP(A365,#REF!,#REF!,0,0,1))</f>
        <v>#REF!</v>
      </c>
      <c r="I365" t="e">
        <f>IF(_xlfn.XLOOKUP(A365,#REF!,#REF!,0,0,1)=0,"",_xlfn.XLOOKUP(A365,#REF!,#REF!,0,0,1))</f>
        <v>#REF!</v>
      </c>
      <c r="J365" t="e">
        <f>IF(_xlfn.XLOOKUP(A365,#REF!,#REF!,0,0,1)=0,"",_xlfn.XLOOKUP(A365,#REF!,#REF!,0,0,1))</f>
        <v>#REF!</v>
      </c>
    </row>
    <row r="366" spans="1:10" x14ac:dyDescent="0.3">
      <c r="A366" s="1" t="e">
        <f>#REF!</f>
        <v>#REF!</v>
      </c>
      <c r="B366" t="e">
        <f>IF(_xlfn.XLOOKUP(A366,#REF!,#REF!,0,0,1)=0,"",(_xlfn.XLOOKUP(A366,#REF!,#REF!,0,0,1)))</f>
        <v>#REF!</v>
      </c>
      <c r="C366" t="e">
        <f>IF(_xlfn.XLOOKUP(A366,#REF!,#REF!,0,0,1)=0,"",_xlfn.XLOOKUP(A366,#REF!,#REF!,0,0,1))</f>
        <v>#REF!</v>
      </c>
      <c r="D366" t="e">
        <f>IF(_xlfn.XLOOKUP(A366,#REF!,#REF!,0,0,1)=0,"",_xlfn.XLOOKUP(A366,#REF!,#REF!,0,0,1))</f>
        <v>#REF!</v>
      </c>
      <c r="E366" t="e">
        <f>IF(_xlfn.XLOOKUP(A366,#REF!,#REF!,0,0,1)=0,"",_xlfn.XLOOKUP(A366,#REF!,#REF!,0,0,1))</f>
        <v>#REF!</v>
      </c>
      <c r="F366" t="e">
        <f>IF(_xlfn.XLOOKUP(A366,#REF!,#REF!,0,0,1)=0,"",_xlfn.XLOOKUP(A366,#REF!,#REF!,0,0,1))</f>
        <v>#REF!</v>
      </c>
      <c r="G366" t="e">
        <f>IF(_xlfn.XLOOKUP(A366,#REF!,#REF!,0,0,1)=0,"",_xlfn.XLOOKUP(A366,#REF!,#REF!,0,0,1))</f>
        <v>#REF!</v>
      </c>
      <c r="H366" t="e">
        <f>IF(_xlfn.XLOOKUP(A366,#REF!,#REF!,0,0,1)=0,"",_xlfn.XLOOKUP(A366,#REF!,#REF!,0,0,1))</f>
        <v>#REF!</v>
      </c>
      <c r="I366" t="e">
        <f>IF(_xlfn.XLOOKUP(A366,#REF!,#REF!,0,0,1)=0,"",_xlfn.XLOOKUP(A366,#REF!,#REF!,0,0,1))</f>
        <v>#REF!</v>
      </c>
      <c r="J366" t="e">
        <f>IF(_xlfn.XLOOKUP(A366,#REF!,#REF!,0,0,1)=0,"",_xlfn.XLOOKUP(A366,#REF!,#REF!,0,0,1))</f>
        <v>#REF!</v>
      </c>
    </row>
    <row r="367" spans="1:10" x14ac:dyDescent="0.3">
      <c r="A367" s="1" t="e">
        <f>#REF!</f>
        <v>#REF!</v>
      </c>
      <c r="B367" t="e">
        <f>IF(_xlfn.XLOOKUP(A367,#REF!,#REF!,0,0,1)=0,"",(_xlfn.XLOOKUP(A367,#REF!,#REF!,0,0,1)))</f>
        <v>#REF!</v>
      </c>
      <c r="C367" t="e">
        <f>IF(_xlfn.XLOOKUP(A367,#REF!,#REF!,0,0,1)=0,"",_xlfn.XLOOKUP(A367,#REF!,#REF!,0,0,1))</f>
        <v>#REF!</v>
      </c>
      <c r="D367" t="e">
        <f>IF(_xlfn.XLOOKUP(A367,#REF!,#REF!,0,0,1)=0,"",_xlfn.XLOOKUP(A367,#REF!,#REF!,0,0,1))</f>
        <v>#REF!</v>
      </c>
      <c r="E367" t="e">
        <f>IF(_xlfn.XLOOKUP(A367,#REF!,#REF!,0,0,1)=0,"",_xlfn.XLOOKUP(A367,#REF!,#REF!,0,0,1))</f>
        <v>#REF!</v>
      </c>
      <c r="F367" t="e">
        <f>IF(_xlfn.XLOOKUP(A367,#REF!,#REF!,0,0,1)=0,"",_xlfn.XLOOKUP(A367,#REF!,#REF!,0,0,1))</f>
        <v>#REF!</v>
      </c>
      <c r="G367" t="e">
        <f>IF(_xlfn.XLOOKUP(A367,#REF!,#REF!,0,0,1)=0,"",_xlfn.XLOOKUP(A367,#REF!,#REF!,0,0,1))</f>
        <v>#REF!</v>
      </c>
      <c r="H367" t="e">
        <f>IF(_xlfn.XLOOKUP(A367,#REF!,#REF!,0,0,1)=0,"",_xlfn.XLOOKUP(A367,#REF!,#REF!,0,0,1))</f>
        <v>#REF!</v>
      </c>
      <c r="I367" t="e">
        <f>IF(_xlfn.XLOOKUP(A367,#REF!,#REF!,0,0,1)=0,"",_xlfn.XLOOKUP(A367,#REF!,#REF!,0,0,1))</f>
        <v>#REF!</v>
      </c>
      <c r="J367" t="e">
        <f>IF(_xlfn.XLOOKUP(A367,#REF!,#REF!,0,0,1)=0,"",_xlfn.XLOOKUP(A367,#REF!,#REF!,0,0,1))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td sofr vs libor</vt:lpstr>
      <vt:lpstr>sofr vs libor</vt:lpstr>
      <vt:lpstr>FREIGHTS TABLE</vt:lpstr>
      <vt:lpstr>RVP PMX</vt:lpstr>
      <vt:lpstr>datos gráf Marít</vt:lpstr>
      <vt:lpstr>VAR GRAPH</vt:lpstr>
      <vt:lpstr>FLETES</vt:lpstr>
      <vt:lpstr>FLETES2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Castro Cruz Angel Ibrahim</dc:creator>
  <cp:keywords/>
  <dc:description/>
  <cp:lastModifiedBy>José Ángel Islas Alcántara</cp:lastModifiedBy>
  <cp:revision/>
  <dcterms:created xsi:type="dcterms:W3CDTF">2022-12-08T22:22:32Z</dcterms:created>
  <dcterms:modified xsi:type="dcterms:W3CDTF">2024-12-27T04:55:44Z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a85cbc-91d7-4bc3-bc7f-34262549961f_Enabled">
    <vt:lpwstr>true</vt:lpwstr>
  </property>
  <property fmtid="{D5CDD505-2E9C-101B-9397-08002B2CF9AE}" pid="3" name="MSIP_Label_b7a85cbc-91d7-4bc3-bc7f-34262549961f_SetDate">
    <vt:lpwstr>2023-11-16T15:32:20Z</vt:lpwstr>
  </property>
  <property fmtid="{D5CDD505-2E9C-101B-9397-08002B2CF9AE}" pid="4" name="MSIP_Label_b7a85cbc-91d7-4bc3-bc7f-34262549961f_Method">
    <vt:lpwstr>Standard</vt:lpwstr>
  </property>
  <property fmtid="{D5CDD505-2E9C-101B-9397-08002B2CF9AE}" pid="5" name="MSIP_Label_b7a85cbc-91d7-4bc3-bc7f-34262549961f_Name">
    <vt:lpwstr>Pública</vt:lpwstr>
  </property>
  <property fmtid="{D5CDD505-2E9C-101B-9397-08002B2CF9AE}" pid="6" name="MSIP_Label_b7a85cbc-91d7-4bc3-bc7f-34262549961f_SiteId">
    <vt:lpwstr>0fb730e1-89f1-4035-ae89-d327c0f1d87b</vt:lpwstr>
  </property>
  <property fmtid="{D5CDD505-2E9C-101B-9397-08002B2CF9AE}" pid="7" name="MSIP_Label_b7a85cbc-91d7-4bc3-bc7f-34262549961f_ActionId">
    <vt:lpwstr>4b61f74c-3f7e-4184-ab47-1b8872f458ac</vt:lpwstr>
  </property>
  <property fmtid="{D5CDD505-2E9C-101B-9397-08002B2CF9AE}" pid="8" name="MSIP_Label_b7a85cbc-91d7-4bc3-bc7f-34262549961f_ContentBits">
    <vt:lpwstr>0</vt:lpwstr>
  </property>
</Properties>
</file>