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ic\Documents\GitHub\113306048_資管一_鄧均婕\"/>
    </mc:Choice>
  </mc:AlternateContent>
  <xr:revisionPtr revIDLastSave="0" documentId="13_ncr:1_{D1C07313-376D-4E76-8D6A-B4D28B3DC0D7}" xr6:coauthVersionLast="47" xr6:coauthVersionMax="47" xr10:uidLastSave="{00000000-0000-0000-0000-000000000000}"/>
  <bookViews>
    <workbookView xWindow="-110" yWindow="-110" windowWidth="19420" windowHeight="10300" xr2:uid="{60C2E2F6-AD98-4042-9BF5-DA3DB7B4AD4C}"/>
  </bookViews>
  <sheets>
    <sheet name="工作表1" sheetId="1" r:id="rId1"/>
  </sheets>
  <definedNames>
    <definedName name="_xlnm._FilterDatabase" localSheetId="0" hidden="1">工作表1!$A$1:$L$17</definedName>
    <definedName name="_xlchart.v1.0" hidden="1">工作表1!$J$2:$J$15</definedName>
    <definedName name="_xlchart.v1.1" hidden="1">工作表1!$J$2:$J$15</definedName>
    <definedName name="_xlchart.v1.2" hidden="1">工作表1!$J$2:$J$15</definedName>
    <definedName name="_xlchart.v1.3" hidden="1">工作表1!$J$2:$J$15</definedName>
    <definedName name="_xlchart.v1.4" hidden="1">工作表1!$J$2:$J$15</definedName>
    <definedName name="_xlchart.v1.5" hidden="1">工作表1!$J$2:$J$15</definedName>
    <definedName name="_xlchart.v1.6" hidden="1">工作表1!$J$2:$J$15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L3" i="1" s="1"/>
  <c r="J4" i="1"/>
  <c r="K4" i="1" s="1" a="1"/>
  <c r="K4" i="1" s="1"/>
  <c r="J5" i="1"/>
  <c r="L5" i="1" s="1"/>
  <c r="J6" i="1"/>
  <c r="J7" i="1"/>
  <c r="J8" i="1"/>
  <c r="J9" i="1"/>
  <c r="J10" i="1"/>
  <c r="J11" i="1"/>
  <c r="L11" i="1" s="1"/>
  <c r="J12" i="1"/>
  <c r="K12" i="1" s="1" a="1"/>
  <c r="K12" i="1" s="1"/>
  <c r="J13" i="1"/>
  <c r="K13" i="1" s="1" a="1"/>
  <c r="K13" i="1" s="1"/>
  <c r="J14" i="1"/>
  <c r="J15" i="1"/>
  <c r="H17" i="1"/>
  <c r="D17" i="1"/>
  <c r="J2" i="1"/>
  <c r="H4" i="1"/>
  <c r="H2" i="1"/>
  <c r="L2" i="1"/>
  <c r="L6" i="1"/>
  <c r="L7" i="1"/>
  <c r="L8" i="1"/>
  <c r="L9" i="1"/>
  <c r="L10" i="1"/>
  <c r="L14" i="1"/>
  <c r="L15" i="1"/>
  <c r="K15" i="1" a="1"/>
  <c r="K15" i="1" s="1"/>
  <c r="K14" i="1" a="1"/>
  <c r="K14" i="1" s="1"/>
  <c r="K10" i="1" a="1"/>
  <c r="K10" i="1" s="1"/>
  <c r="K9" i="1" a="1"/>
  <c r="K9" i="1" s="1"/>
  <c r="K8" i="1" a="1"/>
  <c r="K8" i="1" s="1"/>
  <c r="K7" i="1" a="1"/>
  <c r="K7" i="1" s="1"/>
  <c r="K6" i="1" a="1"/>
  <c r="K6" i="1" s="1"/>
  <c r="K5" i="1" a="1"/>
  <c r="K5" i="1" s="1"/>
  <c r="K2" i="1" a="1"/>
  <c r="K2" i="1" s="1"/>
  <c r="H15" i="1"/>
  <c r="H14" i="1"/>
  <c r="H13" i="1"/>
  <c r="H12" i="1"/>
  <c r="H11" i="1"/>
  <c r="H10" i="1"/>
  <c r="H9" i="1"/>
  <c r="H8" i="1"/>
  <c r="H7" i="1"/>
  <c r="H6" i="1"/>
  <c r="H5" i="1"/>
  <c r="H3" i="1"/>
  <c r="C17" i="1"/>
  <c r="L18" i="1" l="1"/>
  <c r="L17" i="1"/>
  <c r="L13" i="1"/>
  <c r="K3" i="1" a="1"/>
  <c r="K3" i="1" s="1"/>
  <c r="K11" i="1" a="1"/>
  <c r="K11" i="1" s="1"/>
  <c r="L12" i="1"/>
  <c r="L4" i="1"/>
  <c r="J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<sst xmlns="http://schemas.openxmlformats.org/spreadsheetml/2006/main" count="34" uniqueCount="34">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</sst>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</a:t>
            </a:r>
            <a:r>
              <a:rPr lang="en-US" altLang="zh-TW" baseline="0"/>
              <a:t> score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spPr>
            <a:solidFill>
              <a:srgbClr val="FF0000">
                <a:alpha val="70000"/>
              </a:srgbClr>
            </a:solidFill>
          </c:spPr>
          <c:dPt>
            <c:idx val="0"/>
            <c:bubble3D val="0"/>
            <c:spPr>
              <a:solidFill>
                <a:srgbClr val="00B05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2D5-451D-A4C3-955568362892}"/>
              </c:ext>
            </c:extLst>
          </c:dPt>
          <c:dPt>
            <c:idx val="1"/>
            <c:bubble3D val="0"/>
            <c:spPr>
              <a:solidFill>
                <a:srgbClr val="FF000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5-451D-A4C3-9555683628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1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工作表1!$K$17:$K$18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工作表1!$L$17:$L$18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D5-451D-A4C3-95556836289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</a:t>
            </a:r>
            <a:r>
              <a:rPr lang="en-US" altLang="zh-TW" baseline="0"/>
              <a:t>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9486111111111112"/>
          <c:w val="0.89019685039370078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FD-4965-854A-BA967C01D0C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95890911"/>
        <c:axId val="1595890431"/>
      </c:barChart>
      <c:catAx>
        <c:axId val="1595890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5890431"/>
        <c:crosses val="autoZero"/>
        <c:auto val="1"/>
        <c:lblAlgn val="ctr"/>
        <c:lblOffset val="100"/>
        <c:noMultiLvlLbl val="0"/>
      </c:catAx>
      <c:valAx>
        <c:axId val="1595890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595890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6350</xdr:colOff>
      <xdr:row>18</xdr:row>
      <xdr:rowOff>12700</xdr:rowOff>
    </xdr:from>
    <xdr:to>
      <xdr:col>16</xdr:col>
      <xdr:colOff>533400</xdr:colOff>
      <xdr:row>30</xdr:row>
      <xdr:rowOff>165100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9FC5E9B3-9581-7577-4D02-E265E2B88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317500</xdr:colOff>
      <xdr:row>24</xdr:row>
      <xdr:rowOff>31750</xdr:rowOff>
    </xdr:from>
    <xdr:to>
      <xdr:col>10</xdr:col>
      <xdr:colOff>25400</xdr:colOff>
      <xdr:row>36</xdr:row>
      <xdr:rowOff>184150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C3702754-A571-4662-B937-FF018C4163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L24"/>
  <sheetViews>
    <sheetView tabSelected="1" topLeftCell="E1" workbookViewId="0">
      <selection activeCell="L17" sqref="L17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</cols>
  <sheetData>
    <row r="1" spans="1:1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2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(AVERAGE(C2:G2)*50%+I2*50%)</f>
        <v>91.7</v>
      </c>
      <c r="K2" t="str" cm="1">
        <f t="array" ref="K2">_xlfn.IFS(J2&gt;=90,"A",J2&gt;=80,"B",J2&gt;=70,"C",J2&gt;=60,"D",J2&lt;60,"F")</f>
        <v>A</v>
      </c>
      <c r="L2" t="str">
        <f>IF(J2&gt;=60,"pass","fail")</f>
        <v>pass</v>
      </c>
    </row>
    <row r="3" spans="1:12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>
        <f t="shared" ref="J3:J15" si="0">(AVERAGE(C3:G3)*50%+I3*50%)</f>
        <v>90</v>
      </c>
      <c r="K3" t="str" cm="1">
        <f t="array" ref="K3">_xlfn.IFS(J3&gt;=90,"A",J3&gt;=80,"B",J3&gt;=70,"C",J3&gt;=60,"D",J3&lt;60,"F")</f>
        <v>A</v>
      </c>
      <c r="L3" t="str">
        <f t="shared" ref="L3:L15" si="1">IF(J3&gt;=60,"pass","fail")</f>
        <v>pass</v>
      </c>
    </row>
    <row r="4" spans="1:12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>
        <f t="shared" si="0"/>
        <v>81.2</v>
      </c>
      <c r="K4" t="str" cm="1">
        <f t="array" ref="K4">_xlfn.IFS(J4&gt;=90,"A",J4&gt;=80,"B",J4&gt;=70,"C",J4&gt;=60,"D",J4&lt;60,"F")</f>
        <v>B</v>
      </c>
      <c r="L4" t="str">
        <f t="shared" si="1"/>
        <v>pass</v>
      </c>
    </row>
    <row r="5" spans="1:12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ref="H5:H15" si="2">AVERAGE(C5:G5)</f>
        <v>81.599999999999994</v>
      </c>
      <c r="I5" s="1">
        <v>80</v>
      </c>
      <c r="J5">
        <f t="shared" si="0"/>
        <v>80.8</v>
      </c>
      <c r="K5" t="str" cm="1">
        <f t="array" ref="K5">_xlfn.IFS(J5&gt;=90,"A",J5&gt;=80,"B",J5&gt;=70,"C",J5&gt;=60,"D",J5&lt;60,"F")</f>
        <v>B</v>
      </c>
      <c r="L5" t="str">
        <f t="shared" si="1"/>
        <v>pass</v>
      </c>
    </row>
    <row r="6" spans="1:12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2"/>
        <v>81.400000000000006</v>
      </c>
      <c r="I6" s="1">
        <v>88</v>
      </c>
      <c r="J6">
        <f t="shared" si="0"/>
        <v>84.7</v>
      </c>
      <c r="K6" t="str" cm="1">
        <f t="array" ref="K6">_xlfn.IFS(J6&gt;=90,"A",J6&gt;=80,"B",J6&gt;=70,"C",J6&gt;=60,"D",J6&lt;60,"F")</f>
        <v>B</v>
      </c>
      <c r="L6" t="str">
        <f t="shared" si="1"/>
        <v>pass</v>
      </c>
    </row>
    <row r="7" spans="1:12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2"/>
        <v>80.599999999999994</v>
      </c>
      <c r="I7" s="1">
        <v>81</v>
      </c>
      <c r="J7">
        <f t="shared" si="0"/>
        <v>80.8</v>
      </c>
      <c r="K7" t="str" cm="1">
        <f t="array" ref="K7">_xlfn.IFS(J7&gt;=90,"A",J7&gt;=80,"B",J7&gt;=70,"C",J7&gt;=60,"D",J7&lt;60,"F")</f>
        <v>B</v>
      </c>
      <c r="L7" t="str">
        <f t="shared" si="1"/>
        <v>pass</v>
      </c>
    </row>
    <row r="8" spans="1:12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2"/>
        <v>78.8</v>
      </c>
      <c r="I8" s="1">
        <v>77</v>
      </c>
      <c r="J8">
        <f t="shared" si="0"/>
        <v>77.900000000000006</v>
      </c>
      <c r="K8" t="str" cm="1">
        <f t="array" ref="K8">_xlfn.IFS(J8&gt;=90,"A",J8&gt;=80,"B",J8&gt;=70,"C",J8&gt;=60,"D",J8&lt;60,"F")</f>
        <v>C</v>
      </c>
      <c r="L8" t="str">
        <f t="shared" si="1"/>
        <v>pass</v>
      </c>
    </row>
    <row r="9" spans="1:12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2"/>
        <v>75.400000000000006</v>
      </c>
      <c r="I9" s="1">
        <v>73</v>
      </c>
      <c r="J9">
        <f t="shared" si="0"/>
        <v>74.2</v>
      </c>
      <c r="K9" t="str" cm="1">
        <f t="array" ref="K9">_xlfn.IFS(J9&gt;=90,"A",J9&gt;=80,"B",J9&gt;=70,"C",J9&gt;=60,"D",J9&lt;60,"F")</f>
        <v>C</v>
      </c>
      <c r="L9" t="str">
        <f t="shared" si="1"/>
        <v>pass</v>
      </c>
    </row>
    <row r="10" spans="1:12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2"/>
        <v>73.400000000000006</v>
      </c>
      <c r="I10" s="1">
        <v>77</v>
      </c>
      <c r="J10">
        <f t="shared" si="0"/>
        <v>75.2</v>
      </c>
      <c r="K10" t="str" cm="1">
        <f t="array" ref="K10">_xlfn.IFS(J10&gt;=90,"A",J10&gt;=80,"B",J10&gt;=70,"C",J10&gt;=60,"D",J10&lt;60,"F")</f>
        <v>C</v>
      </c>
      <c r="L10" t="str">
        <f t="shared" si="1"/>
        <v>pass</v>
      </c>
    </row>
    <row r="11" spans="1:12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2"/>
        <v>73.2</v>
      </c>
      <c r="I11" s="1">
        <v>82</v>
      </c>
      <c r="J11">
        <f t="shared" si="0"/>
        <v>77.599999999999994</v>
      </c>
      <c r="K11" t="str" cm="1">
        <f t="array" ref="K11">_xlfn.IFS(J11&gt;=90,"A",J11&gt;=80,"B",J11&gt;=70,"C",J11&gt;=60,"D",J11&lt;60,"F")</f>
        <v>C</v>
      </c>
      <c r="L11" t="str">
        <f t="shared" si="1"/>
        <v>pass</v>
      </c>
    </row>
    <row r="12" spans="1:12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2"/>
        <v>73.2</v>
      </c>
      <c r="I12" s="1">
        <v>88</v>
      </c>
      <c r="J12">
        <f t="shared" si="0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1"/>
        <v>pass</v>
      </c>
    </row>
    <row r="13" spans="1:12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2"/>
        <v>66</v>
      </c>
      <c r="I13" s="1">
        <v>52</v>
      </c>
      <c r="J13">
        <f t="shared" si="0"/>
        <v>59</v>
      </c>
      <c r="K13" t="str" cm="1">
        <f t="array" ref="K13">_xlfn.IFS(J13&gt;=90,"A",J13&gt;=80,"B",J13&gt;=70,"C",J13&gt;=60,"D",J13&lt;60,"F")</f>
        <v>F</v>
      </c>
      <c r="L13" t="str">
        <f t="shared" si="1"/>
        <v>fail</v>
      </c>
    </row>
    <row r="14" spans="1:12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2"/>
        <v>64.8</v>
      </c>
      <c r="I14" s="1">
        <v>69</v>
      </c>
      <c r="J14">
        <f t="shared" si="0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1"/>
        <v>pass</v>
      </c>
    </row>
    <row r="15" spans="1:12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2"/>
        <v>57.2</v>
      </c>
      <c r="I15" s="1">
        <v>54</v>
      </c>
      <c r="J15">
        <f t="shared" si="0"/>
        <v>55.6</v>
      </c>
      <c r="K15" t="str" cm="1">
        <f t="array" ref="K15">_xlfn.IFS(J15&gt;=90,"A",J15&gt;=80,"B",J15&gt;=70,"C",J15&gt;=60,"D",J15&lt;60,"F")</f>
        <v>F</v>
      </c>
      <c r="L15" t="str">
        <f t="shared" si="1"/>
        <v>fail</v>
      </c>
    </row>
    <row r="16" spans="1:12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2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K17" t="s">
        <v>32</v>
      </c>
      <c r="L17">
        <f>COUNTIF(L2:L15,"pass")</f>
        <v>12</v>
      </c>
    </row>
    <row r="18" spans="3:12">
      <c r="K18" t="s">
        <v>33</v>
      </c>
      <c r="L18">
        <f>COUNTIF(L2:L15,"fail")</f>
        <v>2</v>
      </c>
    </row>
    <row r="24" spans="3:12">
      <c r="J24" s="4" t="s">
        <v>30</v>
      </c>
    </row>
  </sheetData>
  <autoFilter ref="A1:L17" xr:uid="{9961FA0D-67BD-4FEB-B956-7740A55D5973}"/>
  <phoneticPr fontId="2" type="noConversion"/>
  <conditionalFormatting sqref="L2:L15 L17">
    <cfRule type="cellIs" dxfId="1" priority="2" operator="equal">
      <formula>"pass"</formula>
    </cfRule>
  </conditionalFormatting>
  <conditionalFormatting sqref="L13:L15 L17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janice teng</cp:lastModifiedBy>
  <dcterms:created xsi:type="dcterms:W3CDTF">2023-10-19T05:27:10Z</dcterms:created>
  <dcterms:modified xsi:type="dcterms:W3CDTF">2024-10-18T05:43:49Z</dcterms:modified>
</cp:coreProperties>
</file>