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ZEDD-VALORANT-SWORD-thingy\cad\rough stuff\"/>
    </mc:Choice>
  </mc:AlternateContent>
  <xr:revisionPtr revIDLastSave="0" documentId="13_ncr:1_{833164C0-33BA-4C4B-AE77-40EDD0ABEA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  <sheet name="Team Data I Fou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H5" i="1"/>
  <c r="F5" i="1"/>
  <c r="E5" i="1"/>
  <c r="D5" i="1"/>
  <c r="C5" i="1"/>
  <c r="B5" i="1"/>
  <c r="A5" i="1"/>
  <c r="H4" i="1"/>
  <c r="F4" i="1"/>
  <c r="E4" i="1"/>
  <c r="D4" i="1"/>
  <c r="C4" i="1"/>
  <c r="B4" i="1"/>
  <c r="A4" i="1"/>
  <c r="H3" i="1"/>
  <c r="F3" i="1"/>
  <c r="E3" i="1"/>
  <c r="D3" i="1"/>
  <c r="C3" i="1"/>
  <c r="B3" i="1"/>
  <c r="A3" i="1"/>
  <c r="H2" i="1"/>
</calcChain>
</file>

<file path=xl/sharedStrings.xml><?xml version="1.0" encoding="utf-8"?>
<sst xmlns="http://schemas.openxmlformats.org/spreadsheetml/2006/main" count="168" uniqueCount="124">
  <si>
    <t>BLADE:</t>
  </si>
  <si>
    <t>in inch</t>
  </si>
  <si>
    <t>HANDEL:</t>
  </si>
  <si>
    <t>12mm thick blade</t>
  </si>
  <si>
    <t>7.2mm thick blade</t>
  </si>
  <si>
    <t>8.4mm thick blade</t>
  </si>
  <si>
    <t>7.8mm thick blade</t>
  </si>
  <si>
    <t>CUSTOM</t>
  </si>
  <si>
    <t>(using 3 sheets of 1/8)</t>
  </si>
  <si>
    <t>&lt;= which is almost 9 mm</t>
  </si>
  <si>
    <t>HANDEL</t>
  </si>
  <si>
    <t>thick</t>
  </si>
  <si>
    <t>wide</t>
  </si>
  <si>
    <t>long</t>
  </si>
  <si>
    <t>tall</t>
  </si>
  <si>
    <t>note: the top of the handel has a thingy</t>
  </si>
  <si>
    <t>2702 Team Roster</t>
  </si>
  <si>
    <t>2017/18 Season</t>
  </si>
  <si>
    <t>mm/dd/yy</t>
  </si>
  <si>
    <t>Student Name</t>
  </si>
  <si>
    <t>Address</t>
  </si>
  <si>
    <t>email</t>
  </si>
  <si>
    <t>phone number</t>
  </si>
  <si>
    <t>grade</t>
  </si>
  <si>
    <t>birthday</t>
  </si>
  <si>
    <t>School</t>
  </si>
  <si>
    <t>Parent/Guardian #1</t>
  </si>
  <si>
    <t>email address</t>
  </si>
  <si>
    <t>Parent/Guardian #2</t>
  </si>
  <si>
    <t>Aaron Attwood</t>
  </si>
  <si>
    <t>1336 Michael Cres, Cambridge</t>
  </si>
  <si>
    <t>aaron324@live.com</t>
  </si>
  <si>
    <t>709-680-4985</t>
  </si>
  <si>
    <t>Jacob Hespeler</t>
  </si>
  <si>
    <t>Karen Attwood</t>
  </si>
  <si>
    <t>709-589-4960</t>
  </si>
  <si>
    <t>karen@academy4math.ca</t>
  </si>
  <si>
    <t>Wayne Attwood</t>
  </si>
  <si>
    <t>519-242-3509</t>
  </si>
  <si>
    <t>wayne@academy4math.ca</t>
  </si>
  <si>
    <t>Benjamin McDonnell</t>
  </si>
  <si>
    <t>132 Eby Cres New Hamburg</t>
  </si>
  <si>
    <t>bjm0013@gmail.com</t>
  </si>
  <si>
    <t>Cameron</t>
  </si>
  <si>
    <t>Michelle McDonnell</t>
  </si>
  <si>
    <t>519-616-9988</t>
  </si>
  <si>
    <t>michelle_mcdonnell@wrdsb.ca</t>
  </si>
  <si>
    <t>Paul McDonnell</t>
  </si>
  <si>
    <t>519-573-3526</t>
  </si>
  <si>
    <t>Elisa Knight</t>
  </si>
  <si>
    <t>Jordan Wallace</t>
  </si>
  <si>
    <t>Justin Zwart</t>
  </si>
  <si>
    <t>Kevin McCloy</t>
  </si>
  <si>
    <t>436 Gareb St</t>
  </si>
  <si>
    <t>mcclk9052@gmail.com</t>
  </si>
  <si>
    <t>514-662-4429</t>
  </si>
  <si>
    <t>Ursula McCloy</t>
  </si>
  <si>
    <t>Brad McCloy</t>
  </si>
  <si>
    <t>Lydia White</t>
  </si>
  <si>
    <t>Madeline McDonnell</t>
  </si>
  <si>
    <t>madelinemarie@gmail.com</t>
  </si>
  <si>
    <t>Baden PS</t>
  </si>
  <si>
    <t>Nolan Attwood</t>
  </si>
  <si>
    <t>nolan66@live.com</t>
  </si>
  <si>
    <t>709-680-2239</t>
  </si>
  <si>
    <t>Paige Wallace</t>
  </si>
  <si>
    <t>Tim Zwart</t>
  </si>
  <si>
    <t>1262 Berlett's Rd</t>
  </si>
  <si>
    <t>timrzwart@gmail.com</t>
  </si>
  <si>
    <t>519-503-2352</t>
  </si>
  <si>
    <t>Evely Zwart</t>
  </si>
  <si>
    <t>519-501-1004</t>
  </si>
  <si>
    <t>evelynzwart@aol.com</t>
  </si>
  <si>
    <t>phil Zwart</t>
  </si>
  <si>
    <t>519-616-4452</t>
  </si>
  <si>
    <t>zwart246@gmail.com</t>
  </si>
  <si>
    <t xml:space="preserve">Erika </t>
  </si>
  <si>
    <t>250 Keats Way #12</t>
  </si>
  <si>
    <t>bong2348@wrbsd.ca</t>
  </si>
  <si>
    <t>226-988-5271</t>
  </si>
  <si>
    <t>Jenny</t>
  </si>
  <si>
    <t>226-988-4563</t>
  </si>
  <si>
    <t>jykoo0318@gmail,com</t>
  </si>
  <si>
    <t>John Zakrzewski</t>
  </si>
  <si>
    <t>Paul Siri</t>
  </si>
  <si>
    <t>Carlos Siri</t>
  </si>
  <si>
    <t>226-755-3857</t>
  </si>
  <si>
    <t>csiri@ra.rockwell.com</t>
  </si>
  <si>
    <t>Jamal Nur</t>
  </si>
  <si>
    <t xml:space="preserve">Saif </t>
  </si>
  <si>
    <t>Fraser Morrison</t>
  </si>
  <si>
    <t>Aaron Fister</t>
  </si>
  <si>
    <t>Ryan Brenneman</t>
  </si>
  <si>
    <t>11 Meadow lane   Dr</t>
  </si>
  <si>
    <t>ryanbran15@gmail.com</t>
  </si>
  <si>
    <t>226-808-8740</t>
  </si>
  <si>
    <t>Michelle Brenneman</t>
  </si>
  <si>
    <t>226-989-4691</t>
  </si>
  <si>
    <t>mbbrenneman@gmail.com</t>
  </si>
  <si>
    <t>Brad Brenneman</t>
  </si>
  <si>
    <t>226-749-2949</t>
  </si>
  <si>
    <t>Kamal</t>
  </si>
  <si>
    <t>Gracen Pitre</t>
  </si>
  <si>
    <t>43 Woodcrest crt. Kitchener</t>
  </si>
  <si>
    <t>pitrg9179@wrdsb,ca</t>
  </si>
  <si>
    <t>519-893-6300</t>
  </si>
  <si>
    <t>Tess Pitre</t>
  </si>
  <si>
    <t>519-569-0608</t>
  </si>
  <si>
    <t>tesspitre@bell.net</t>
  </si>
  <si>
    <t>Dan Pitre</t>
  </si>
  <si>
    <t>519-588-6390</t>
  </si>
  <si>
    <t>Mentor Name</t>
  </si>
  <si>
    <t>Lachlin Morrison</t>
  </si>
  <si>
    <t>Richard Morrison</t>
  </si>
  <si>
    <t>Phil Zwart</t>
  </si>
  <si>
    <t>Melissa Blondeau</t>
  </si>
  <si>
    <t>Shawn Wallace</t>
  </si>
  <si>
    <t>CADed Blade:</t>
  </si>
  <si>
    <t>18 inchs</t>
  </si>
  <si>
    <t>(needed to order the plastic)</t>
  </si>
  <si>
    <t>2 inches</t>
  </si>
  <si>
    <t>Center Layer</t>
  </si>
  <si>
    <t>the 2 outer layers</t>
  </si>
  <si>
    <t>0.125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</si>
</sst>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&quot;$&quot;#,##0.00"/>
    <numFmt numFmtId="166" formatCode="mm/dd/yy"/>
    <numFmt numFmtId="167" formatCode="m/d/yy"/>
  </numFmts>
  <fonts count="1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4"/>
      <name val="Arial"/>
    </font>
    <font>
      <sz val="10"/>
      <name val="Arial"/>
    </font>
    <font>
      <i/>
      <sz val="12"/>
      <name val="Arial"/>
    </font>
    <font>
      <u/>
      <sz val="10"/>
      <name val="Arial"/>
    </font>
    <font>
      <sz val="10"/>
      <color rgb="FF000000"/>
      <name val="Arial"/>
    </font>
    <font>
      <sz val="9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1" fillId="0" borderId="0" xfId="0" applyNumberFormat="1" applyFont="1"/>
    <xf numFmtId="0" fontId="2" fillId="0" borderId="0" xfId="0" applyFont="1" applyAlignment="1"/>
    <xf numFmtId="165" fontId="1" fillId="0" borderId="0" xfId="0" applyNumberFormat="1" applyFont="1"/>
    <xf numFmtId="3" fontId="1" fillId="0" borderId="0" xfId="0" applyNumberFormat="1" applyFont="1"/>
    <xf numFmtId="0" fontId="3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0"/>
  <sheetViews>
    <sheetView tabSelected="1" workbookViewId="0">
      <selection activeCell="D15" sqref="D15"/>
    </sheetView>
  </sheetViews>
  <sheetFormatPr defaultColWidth="14.42578125" defaultRowHeight="15.75" customHeight="1" x14ac:dyDescent="0.2"/>
  <cols>
    <col min="7" max="7" width="25.5703125" customWidth="1"/>
  </cols>
  <sheetData>
    <row r="1" spans="1:8" ht="15.75" customHeight="1" x14ac:dyDescent="0.2">
      <c r="A1" s="22" t="s">
        <v>0</v>
      </c>
      <c r="B1" s="22" t="s">
        <v>1</v>
      </c>
      <c r="C1" s="23"/>
      <c r="D1" s="22" t="s">
        <v>2</v>
      </c>
      <c r="E1" s="22" t="s">
        <v>1</v>
      </c>
      <c r="G1" s="2"/>
    </row>
    <row r="2" spans="1:8" ht="15.75" customHeight="1" x14ac:dyDescent="0.2">
      <c r="A2" s="1">
        <v>0.47199999999999998</v>
      </c>
      <c r="B2" s="1">
        <v>3.2</v>
      </c>
      <c r="C2" s="1">
        <v>26</v>
      </c>
      <c r="D2" s="1">
        <v>13.75</v>
      </c>
      <c r="E2" s="1">
        <v>2.25</v>
      </c>
      <c r="F2" s="1">
        <v>4.75</v>
      </c>
      <c r="G2" s="3" t="s">
        <v>3</v>
      </c>
      <c r="H2" s="3">
        <f>12*1</f>
        <v>12</v>
      </c>
    </row>
    <row r="3" spans="1:8" ht="15.75" customHeight="1" x14ac:dyDescent="0.2">
      <c r="A3">
        <f t="shared" ref="A3:F3" si="0">A2*0.6</f>
        <v>0.28319999999999995</v>
      </c>
      <c r="B3">
        <f t="shared" si="0"/>
        <v>1.92</v>
      </c>
      <c r="C3">
        <f t="shared" si="0"/>
        <v>15.6</v>
      </c>
      <c r="D3">
        <f t="shared" si="0"/>
        <v>8.25</v>
      </c>
      <c r="E3">
        <f t="shared" si="0"/>
        <v>1.3499999999999999</v>
      </c>
      <c r="F3">
        <f t="shared" si="0"/>
        <v>2.85</v>
      </c>
      <c r="G3" s="3" t="s">
        <v>4</v>
      </c>
      <c r="H3">
        <f>12*0.6</f>
        <v>7.1999999999999993</v>
      </c>
    </row>
    <row r="4" spans="1:8" ht="15.75" customHeight="1" x14ac:dyDescent="0.2">
      <c r="A4">
        <f t="shared" ref="A4:F4" si="1">A2*0.7</f>
        <v>0.33039999999999997</v>
      </c>
      <c r="B4">
        <f t="shared" si="1"/>
        <v>2.2399999999999998</v>
      </c>
      <c r="C4">
        <f t="shared" si="1"/>
        <v>18.2</v>
      </c>
      <c r="D4">
        <f t="shared" si="1"/>
        <v>9.625</v>
      </c>
      <c r="E4">
        <f t="shared" si="1"/>
        <v>1.575</v>
      </c>
      <c r="F4">
        <f t="shared" si="1"/>
        <v>3.3249999999999997</v>
      </c>
      <c r="G4" s="3" t="s">
        <v>5</v>
      </c>
      <c r="H4">
        <f>12*0.7</f>
        <v>8.3999999999999986</v>
      </c>
    </row>
    <row r="5" spans="1:8" ht="15.75" customHeight="1" x14ac:dyDescent="0.2">
      <c r="A5">
        <f t="shared" ref="A5:F5" si="2">A2*0.65</f>
        <v>0.30680000000000002</v>
      </c>
      <c r="B5">
        <f t="shared" si="2"/>
        <v>2.08</v>
      </c>
      <c r="C5">
        <f t="shared" si="2"/>
        <v>16.900000000000002</v>
      </c>
      <c r="D5">
        <f t="shared" si="2"/>
        <v>8.9375</v>
      </c>
      <c r="E5">
        <f t="shared" si="2"/>
        <v>1.4625000000000001</v>
      </c>
      <c r="F5">
        <f t="shared" si="2"/>
        <v>3.0874999999999999</v>
      </c>
      <c r="G5" s="3" t="s">
        <v>6</v>
      </c>
      <c r="H5">
        <f>12*0.65</f>
        <v>7.8000000000000007</v>
      </c>
    </row>
    <row r="6" spans="1:8" ht="15.75" customHeight="1" x14ac:dyDescent="0.2">
      <c r="D6" s="4"/>
      <c r="G6" s="2"/>
    </row>
    <row r="7" spans="1:8" ht="15.75" customHeight="1" x14ac:dyDescent="0.2">
      <c r="A7" s="22" t="s">
        <v>7</v>
      </c>
      <c r="B7" s="22" t="s">
        <v>1</v>
      </c>
      <c r="C7" s="27" t="s">
        <v>8</v>
      </c>
      <c r="D7" s="28"/>
      <c r="E7" s="27" t="s">
        <v>9</v>
      </c>
      <c r="F7" s="28"/>
      <c r="G7" s="2"/>
    </row>
    <row r="8" spans="1:8" ht="15.75" customHeight="1" x14ac:dyDescent="0.2">
      <c r="A8" s="22" t="s">
        <v>0</v>
      </c>
      <c r="B8" s="23"/>
      <c r="C8" s="23"/>
      <c r="D8" s="22" t="s">
        <v>10</v>
      </c>
      <c r="E8" s="23"/>
      <c r="F8" s="23"/>
      <c r="G8" s="2"/>
    </row>
    <row r="9" spans="1:8" ht="15.75" customHeight="1" x14ac:dyDescent="0.2">
      <c r="A9" s="1">
        <v>0.35399999999999998</v>
      </c>
      <c r="B9" s="1">
        <v>2</v>
      </c>
      <c r="C9" s="1">
        <v>18</v>
      </c>
      <c r="D9" s="5">
        <f>A9/(A2/D2)</f>
        <v>10.3125</v>
      </c>
      <c r="E9" s="1">
        <v>1.5</v>
      </c>
      <c r="F9" s="1">
        <v>2.75</v>
      </c>
      <c r="G9" s="2"/>
    </row>
    <row r="10" spans="1:8" ht="15.75" customHeight="1" x14ac:dyDescent="0.2">
      <c r="A10" s="20" t="s">
        <v>11</v>
      </c>
      <c r="B10" s="20" t="s">
        <v>12</v>
      </c>
      <c r="C10" s="20" t="s">
        <v>13</v>
      </c>
      <c r="D10" s="20" t="s">
        <v>14</v>
      </c>
      <c r="E10" s="20" t="s">
        <v>11</v>
      </c>
      <c r="F10" s="20" t="s">
        <v>12</v>
      </c>
      <c r="G10" s="2"/>
    </row>
    <row r="11" spans="1:8" ht="15.75" customHeight="1" x14ac:dyDescent="0.2">
      <c r="A11" s="21"/>
      <c r="B11" s="21"/>
      <c r="C11" s="21"/>
      <c r="D11" s="25" t="s">
        <v>15</v>
      </c>
      <c r="E11" s="26"/>
      <c r="F11" s="26"/>
      <c r="G11" s="2"/>
    </row>
    <row r="12" spans="1:8" ht="15.75" customHeight="1" x14ac:dyDescent="0.2">
      <c r="G12" s="2"/>
    </row>
    <row r="13" spans="1:8" ht="15.75" customHeight="1" x14ac:dyDescent="0.2">
      <c r="A13" s="24" t="s">
        <v>117</v>
      </c>
      <c r="B13" s="31" t="s">
        <v>119</v>
      </c>
      <c r="C13" s="31"/>
      <c r="D13" s="31"/>
      <c r="G13" s="2"/>
    </row>
    <row r="14" spans="1:8" ht="15.75" customHeight="1" x14ac:dyDescent="0.2">
      <c r="A14" s="24" t="s">
        <v>121</v>
      </c>
      <c r="B14" s="30"/>
      <c r="C14" s="30"/>
      <c r="D14" s="32"/>
      <c r="E14" s="33" t="s">
        <v>122</v>
      </c>
      <c r="F14" s="33"/>
      <c r="G14" s="3"/>
    </row>
    <row r="15" spans="1:8" ht="15.75" customHeight="1" x14ac:dyDescent="0.2">
      <c r="A15" s="29" t="s">
        <v>123</v>
      </c>
      <c r="B15" s="29" t="s">
        <v>120</v>
      </c>
      <c r="C15" s="29" t="s">
        <v>118</v>
      </c>
      <c r="E15" s="29" t="s">
        <v>123</v>
      </c>
      <c r="G15" s="2"/>
    </row>
    <row r="16" spans="1:8" ht="15.75" customHeight="1" x14ac:dyDescent="0.2">
      <c r="A16" s="24" t="s">
        <v>11</v>
      </c>
      <c r="B16" s="24" t="s">
        <v>12</v>
      </c>
      <c r="C16" s="24" t="s">
        <v>13</v>
      </c>
      <c r="E16" s="24" t="s">
        <v>11</v>
      </c>
      <c r="F16" s="24" t="s">
        <v>12</v>
      </c>
      <c r="G16" s="24" t="s">
        <v>13</v>
      </c>
    </row>
    <row r="39" spans="2:3" ht="12.75" x14ac:dyDescent="0.2">
      <c r="B39" s="6"/>
      <c r="C39" s="6"/>
    </row>
    <row r="40" spans="2:3" ht="12.75" x14ac:dyDescent="0.2">
      <c r="B40" s="7"/>
      <c r="C40" s="8"/>
    </row>
  </sheetData>
  <mergeCells count="5">
    <mergeCell ref="D11:F11"/>
    <mergeCell ref="C7:D7"/>
    <mergeCell ref="E7:F7"/>
    <mergeCell ref="B13:D13"/>
    <mergeCell ref="E14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4"/>
  <sheetViews>
    <sheetView workbookViewId="0"/>
  </sheetViews>
  <sheetFormatPr defaultColWidth="14.42578125" defaultRowHeight="15.75" customHeight="1" x14ac:dyDescent="0.2"/>
  <cols>
    <col min="1" max="1" width="28.5703125" customWidth="1"/>
    <col min="3" max="3" width="20.140625" customWidth="1"/>
    <col min="8" max="8" width="27.85546875" customWidth="1"/>
    <col min="10" max="10" width="27.42578125" customWidth="1"/>
    <col min="11" max="11" width="26.42578125" customWidth="1"/>
    <col min="13" max="13" width="31.85546875" customWidth="1"/>
  </cols>
  <sheetData>
    <row r="1" spans="1:27" ht="18" x14ac:dyDescent="0.25">
      <c r="A1" s="9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">
      <c r="A2" s="11" t="s">
        <v>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">
      <c r="A3" s="10"/>
      <c r="B3" s="10"/>
      <c r="C3" s="10"/>
      <c r="D3" s="10"/>
      <c r="E3" s="10"/>
      <c r="F3" s="12" t="s">
        <v>18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">
      <c r="A4" s="13" t="s">
        <v>19</v>
      </c>
      <c r="B4" s="10" t="s">
        <v>20</v>
      </c>
      <c r="C4" s="10" t="s">
        <v>21</v>
      </c>
      <c r="D4" s="10" t="s">
        <v>22</v>
      </c>
      <c r="E4" s="10" t="s">
        <v>23</v>
      </c>
      <c r="F4" s="10" t="s">
        <v>24</v>
      </c>
      <c r="G4" s="10" t="s">
        <v>25</v>
      </c>
      <c r="H4" s="10" t="s">
        <v>26</v>
      </c>
      <c r="I4" s="10" t="s">
        <v>22</v>
      </c>
      <c r="J4" s="10" t="s">
        <v>27</v>
      </c>
      <c r="K4" s="14" t="s">
        <v>28</v>
      </c>
      <c r="L4" s="10" t="s">
        <v>22</v>
      </c>
      <c r="M4" s="10" t="s">
        <v>27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">
      <c r="A5" s="10" t="s">
        <v>29</v>
      </c>
      <c r="B5" s="15" t="s">
        <v>30</v>
      </c>
      <c r="C5" s="15" t="s">
        <v>31</v>
      </c>
      <c r="D5" s="10" t="s">
        <v>32</v>
      </c>
      <c r="E5" s="16">
        <v>12</v>
      </c>
      <c r="F5" s="17">
        <v>36693</v>
      </c>
      <c r="G5" s="10" t="s">
        <v>33</v>
      </c>
      <c r="H5" s="10" t="s">
        <v>34</v>
      </c>
      <c r="I5" s="10" t="s">
        <v>35</v>
      </c>
      <c r="J5" s="15" t="s">
        <v>36</v>
      </c>
      <c r="K5" s="10" t="s">
        <v>37</v>
      </c>
      <c r="L5" s="10" t="s">
        <v>38</v>
      </c>
      <c r="M5" s="15" t="s">
        <v>39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">
      <c r="A6" s="10" t="s">
        <v>40</v>
      </c>
      <c r="B6" s="15" t="s">
        <v>41</v>
      </c>
      <c r="C6" s="15" t="s">
        <v>42</v>
      </c>
      <c r="D6" s="10"/>
      <c r="E6" s="16">
        <v>11</v>
      </c>
      <c r="F6" s="17">
        <v>37092</v>
      </c>
      <c r="G6" s="10" t="s">
        <v>43</v>
      </c>
      <c r="H6" s="10" t="s">
        <v>44</v>
      </c>
      <c r="I6" s="10" t="s">
        <v>45</v>
      </c>
      <c r="J6" s="15" t="s">
        <v>46</v>
      </c>
      <c r="K6" s="10" t="s">
        <v>47</v>
      </c>
      <c r="L6" s="10" t="s">
        <v>48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">
      <c r="A7" s="10" t="s">
        <v>49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">
      <c r="A8" s="10" t="s">
        <v>50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">
      <c r="A9" s="10" t="s">
        <v>51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10" t="s">
        <v>52</v>
      </c>
      <c r="B10" s="15" t="s">
        <v>53</v>
      </c>
      <c r="C10" s="15" t="s">
        <v>54</v>
      </c>
      <c r="D10" s="10" t="s">
        <v>55</v>
      </c>
      <c r="E10" s="16">
        <v>11</v>
      </c>
      <c r="F10" s="17">
        <v>37061</v>
      </c>
      <c r="G10" s="10" t="s">
        <v>43</v>
      </c>
      <c r="H10" s="10" t="s">
        <v>56</v>
      </c>
      <c r="I10" s="10"/>
      <c r="J10" s="10"/>
      <c r="K10" s="10" t="s">
        <v>57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10" t="s">
        <v>58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">
      <c r="A12" s="10" t="s">
        <v>59</v>
      </c>
      <c r="B12" s="15" t="s">
        <v>41</v>
      </c>
      <c r="C12" s="15" t="s">
        <v>60</v>
      </c>
      <c r="D12" s="10"/>
      <c r="E12" s="16">
        <v>8</v>
      </c>
      <c r="F12" s="17">
        <v>38126</v>
      </c>
      <c r="G12" s="10" t="s">
        <v>61</v>
      </c>
      <c r="H12" s="10" t="s">
        <v>44</v>
      </c>
      <c r="I12" s="10" t="s">
        <v>45</v>
      </c>
      <c r="J12" s="15" t="s">
        <v>46</v>
      </c>
      <c r="K12" s="10" t="s">
        <v>47</v>
      </c>
      <c r="L12" s="10" t="s">
        <v>48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">
      <c r="A13" s="10" t="s">
        <v>62</v>
      </c>
      <c r="B13" s="15" t="s">
        <v>30</v>
      </c>
      <c r="C13" s="15" t="s">
        <v>63</v>
      </c>
      <c r="D13" s="10" t="s">
        <v>64</v>
      </c>
      <c r="E13" s="16">
        <v>11</v>
      </c>
      <c r="F13" s="18">
        <v>37228</v>
      </c>
      <c r="G13" s="10" t="s">
        <v>33</v>
      </c>
      <c r="H13" s="10" t="s">
        <v>34</v>
      </c>
      <c r="I13" s="10" t="s">
        <v>35</v>
      </c>
      <c r="J13" s="15" t="s">
        <v>36</v>
      </c>
      <c r="K13" s="10" t="s">
        <v>37</v>
      </c>
      <c r="L13" s="10" t="s">
        <v>38</v>
      </c>
      <c r="M13" s="15" t="s">
        <v>39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">
      <c r="A14" s="10" t="s">
        <v>65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">
      <c r="A15" s="10" t="s">
        <v>66</v>
      </c>
      <c r="B15" s="15" t="s">
        <v>67</v>
      </c>
      <c r="C15" s="15" t="s">
        <v>68</v>
      </c>
      <c r="D15" s="10" t="s">
        <v>69</v>
      </c>
      <c r="E15" s="16">
        <v>11</v>
      </c>
      <c r="F15" s="17">
        <v>37101</v>
      </c>
      <c r="G15" s="10" t="s">
        <v>43</v>
      </c>
      <c r="H15" s="10" t="s">
        <v>70</v>
      </c>
      <c r="I15" s="10" t="s">
        <v>71</v>
      </c>
      <c r="J15" s="15" t="s">
        <v>72</v>
      </c>
      <c r="K15" s="10" t="s">
        <v>73</v>
      </c>
      <c r="L15" s="10" t="s">
        <v>74</v>
      </c>
      <c r="M15" s="15" t="s">
        <v>75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">
      <c r="A16" s="10" t="s">
        <v>76</v>
      </c>
      <c r="B16" s="15" t="s">
        <v>77</v>
      </c>
      <c r="C16" s="15" t="s">
        <v>78</v>
      </c>
      <c r="D16" s="10" t="s">
        <v>79</v>
      </c>
      <c r="E16" s="16">
        <v>10</v>
      </c>
      <c r="F16" s="17">
        <v>37274</v>
      </c>
      <c r="G16" s="10" t="s">
        <v>43</v>
      </c>
      <c r="H16" s="10" t="s">
        <v>80</v>
      </c>
      <c r="I16" s="10" t="s">
        <v>81</v>
      </c>
      <c r="J16" s="15" t="s">
        <v>82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">
      <c r="A17" s="10" t="s">
        <v>83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">
      <c r="A18" s="10" t="s">
        <v>84</v>
      </c>
      <c r="B18" s="10"/>
      <c r="C18" s="10"/>
      <c r="D18" s="10"/>
      <c r="E18" s="10"/>
      <c r="F18" s="10"/>
      <c r="G18" s="10"/>
      <c r="H18" s="10" t="s">
        <v>85</v>
      </c>
      <c r="I18" s="10" t="s">
        <v>86</v>
      </c>
      <c r="J18" s="15" t="s">
        <v>87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">
      <c r="A19" s="10" t="s">
        <v>88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">
      <c r="A20" s="10" t="s">
        <v>89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">
      <c r="A21" s="10" t="s">
        <v>90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">
      <c r="A22" s="10" t="s">
        <v>91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">
      <c r="A23" s="10" t="s">
        <v>92</v>
      </c>
      <c r="B23" s="19" t="s">
        <v>93</v>
      </c>
      <c r="C23" s="15" t="s">
        <v>94</v>
      </c>
      <c r="D23" s="10" t="s">
        <v>95</v>
      </c>
      <c r="E23" s="16">
        <v>11</v>
      </c>
      <c r="F23" s="17">
        <v>37090</v>
      </c>
      <c r="G23" s="10" t="s">
        <v>43</v>
      </c>
      <c r="H23" s="10" t="s">
        <v>96</v>
      </c>
      <c r="I23" s="10" t="s">
        <v>97</v>
      </c>
      <c r="J23" s="15" t="s">
        <v>98</v>
      </c>
      <c r="K23" s="10" t="s">
        <v>99</v>
      </c>
      <c r="L23" s="10" t="s">
        <v>100</v>
      </c>
      <c r="M23" s="15" t="s">
        <v>98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">
      <c r="A24" s="10" t="s">
        <v>101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">
      <c r="A25" s="10" t="s">
        <v>102</v>
      </c>
      <c r="B25" s="15" t="s">
        <v>103</v>
      </c>
      <c r="C25" s="15" t="s">
        <v>104</v>
      </c>
      <c r="D25" s="10" t="s">
        <v>105</v>
      </c>
      <c r="E25" s="16">
        <v>11</v>
      </c>
      <c r="F25" s="17">
        <v>36922</v>
      </c>
      <c r="G25" s="10" t="s">
        <v>43</v>
      </c>
      <c r="H25" s="10" t="s">
        <v>106</v>
      </c>
      <c r="I25" s="10" t="s">
        <v>107</v>
      </c>
      <c r="J25" s="15" t="s">
        <v>108</v>
      </c>
      <c r="K25" s="10" t="s">
        <v>109</v>
      </c>
      <c r="L25" s="10" t="s">
        <v>110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">
      <c r="A29" s="10" t="s">
        <v>111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">
      <c r="A30" s="10" t="s">
        <v>112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">
      <c r="A31" s="10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">
      <c r="A32" s="10" t="s">
        <v>56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">
      <c r="A33" s="10" t="s">
        <v>47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">
      <c r="A34" s="10" t="s">
        <v>113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">
      <c r="A35" s="10" t="s">
        <v>37</v>
      </c>
      <c r="B35" s="10"/>
      <c r="C35" s="15" t="s">
        <v>39</v>
      </c>
      <c r="D35" s="10" t="s">
        <v>38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">
      <c r="A36" s="10" t="s">
        <v>114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">
      <c r="A37" s="10" t="s">
        <v>115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25.5" x14ac:dyDescent="0.2">
      <c r="A38" s="10" t="s">
        <v>34</v>
      </c>
      <c r="B38" s="10"/>
      <c r="C38" s="15" t="s">
        <v>36</v>
      </c>
      <c r="D38" s="10" t="s">
        <v>35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2.75" x14ac:dyDescent="0.2">
      <c r="A39" s="10" t="s">
        <v>116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2.7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2.7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2.7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2.7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1:27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1:27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spans="1:27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spans="1:27" ht="12.75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Team Data I Found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Jahangir Abdullayev</cp:lastModifiedBy>
  <dcterms:modified xsi:type="dcterms:W3CDTF">2021-10-28T02:55:37Z</dcterms:modified>
</cp:coreProperties>
</file>