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14.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5.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74faaf8845c64a41/Documents/"/>
    </mc:Choice>
  </mc:AlternateContent>
  <xr:revisionPtr revIDLastSave="1213" documentId="8_{18E86CCC-1C9D-4BB2-909F-F0CE95873EEF}" xr6:coauthVersionLast="47" xr6:coauthVersionMax="47" xr10:uidLastSave="{3B15A7E4-29DB-46D1-849C-BFA13A9F7054}"/>
  <bookViews>
    <workbookView xWindow="-108" yWindow="-108" windowWidth="23256" windowHeight="12456" tabRatio="901" firstSheet="17" activeTab="29" xr2:uid="{9BFF1091-F50B-44B3-A000-854286A816B6}"/>
  </bookViews>
  <sheets>
    <sheet name="Q1" sheetId="1" r:id="rId1"/>
    <sheet name="Q2" sheetId="2" r:id="rId2"/>
    <sheet name="Q3" sheetId="3" r:id="rId3"/>
    <sheet name="Q1 P3" sheetId="4" r:id="rId4"/>
    <sheet name="Q2 P3" sheetId="5" r:id="rId5"/>
    <sheet name="Q3 P4" sheetId="6" r:id="rId6"/>
    <sheet name="Q4 P4" sheetId="7" r:id="rId7"/>
    <sheet name="Q5 P5" sheetId="8" r:id="rId8"/>
    <sheet name="Q6 P5" sheetId="9" r:id="rId9"/>
    <sheet name="Q7 P6" sheetId="10" r:id="rId10"/>
    <sheet name="Q8 P7" sheetId="11" r:id="rId11"/>
    <sheet name="Q9 P7" sheetId="12" r:id="rId12"/>
    <sheet name="Q10 P8" sheetId="13" r:id="rId13"/>
    <sheet name="Q11 P8" sheetId="14" r:id="rId14"/>
    <sheet name="Q12 P9" sheetId="15" r:id="rId15"/>
    <sheet name="Q13 P10" sheetId="16" r:id="rId16"/>
    <sheet name="Q14 P10" sheetId="17" r:id="rId17"/>
    <sheet name="Q1 P11" sheetId="18" r:id="rId18"/>
    <sheet name="Q2 P11" sheetId="19" r:id="rId19"/>
    <sheet name="Q3 P12" sheetId="20" r:id="rId20"/>
    <sheet name="Q4 P13" sheetId="21" r:id="rId21"/>
    <sheet name="Q5 P14" sheetId="22" r:id="rId22"/>
    <sheet name="Q1 P14" sheetId="23" r:id="rId23"/>
    <sheet name="Q2 P15" sheetId="24" r:id="rId24"/>
    <sheet name="Q3 P16" sheetId="25" r:id="rId25"/>
    <sheet name="Q4 P16" sheetId="26" r:id="rId26"/>
    <sheet name="Q5 P17" sheetId="27" r:id="rId27"/>
    <sheet name="Q1 P18" sheetId="28" r:id="rId28"/>
    <sheet name="Q2 P18" sheetId="29" r:id="rId29"/>
    <sheet name="Q3 P19" sheetId="30" r:id="rId30"/>
  </sheets>
  <definedNames>
    <definedName name="_xlchart.v1.0" hidden="1">'Q10 P8'!$B$6:$B$12</definedName>
    <definedName name="_xlchart.v1.1" hidden="1">'Q10 P8'!$C$6:$C$12</definedName>
    <definedName name="_xlchart.v1.2" hidden="1">'Q11 P8'!$B$7:$B$118</definedName>
    <definedName name="_xlchart.v1.3" hidden="1">'Q12 P9'!$B$6:$B$55</definedName>
    <definedName name="_xlchart.v1.4" hidden="1">'Q13 P10'!$A$6:$A$55</definedName>
    <definedName name="_xlchart.v1.5" hidden="1">'Q13 P10'!$A$6:$A$55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30" l="1"/>
  <c r="G10" i="29"/>
  <c r="F11" i="28"/>
  <c r="E26" i="27"/>
  <c r="E27" i="27"/>
  <c r="E25" i="27"/>
  <c r="E19" i="27"/>
  <c r="E20" i="27"/>
  <c r="E18" i="27"/>
  <c r="E27" i="26"/>
  <c r="E26" i="26"/>
  <c r="E25" i="26"/>
  <c r="E20" i="26"/>
  <c r="E19" i="26"/>
  <c r="E18" i="26"/>
  <c r="E26" i="25"/>
  <c r="E25" i="25"/>
  <c r="E24" i="25"/>
  <c r="D19" i="25"/>
  <c r="D18" i="25"/>
  <c r="D17" i="25"/>
  <c r="G27" i="24"/>
  <c r="G26" i="24"/>
  <c r="G25" i="24"/>
  <c r="G19" i="24"/>
  <c r="G18" i="24"/>
  <c r="G17" i="24"/>
  <c r="D30" i="23"/>
  <c r="D29" i="23"/>
  <c r="D28" i="23"/>
  <c r="D27" i="23"/>
  <c r="E20" i="23"/>
  <c r="E19" i="23"/>
  <c r="E18" i="23"/>
  <c r="F21" i="22"/>
  <c r="F17" i="22"/>
  <c r="E18" i="21"/>
  <c r="E14" i="21"/>
  <c r="F20" i="20"/>
  <c r="F15" i="20"/>
  <c r="E19" i="19"/>
  <c r="E15" i="19"/>
  <c r="F18" i="18"/>
  <c r="F14" i="18"/>
  <c r="F24" i="12"/>
  <c r="I25" i="12"/>
  <c r="I24" i="12"/>
</calcChain>
</file>

<file path=xl/sharedStrings.xml><?xml version="1.0" encoding="utf-8"?>
<sst xmlns="http://schemas.openxmlformats.org/spreadsheetml/2006/main" count="511" uniqueCount="109">
  <si>
    <t>Week</t>
  </si>
  <si>
    <t>Units</t>
  </si>
  <si>
    <t>Mean</t>
  </si>
  <si>
    <t>Standard Error</t>
  </si>
  <si>
    <t>Median</t>
  </si>
  <si>
    <t>Mode</t>
  </si>
  <si>
    <t>Standard Deviation</t>
  </si>
  <si>
    <t>Sample Variance</t>
  </si>
  <si>
    <t>Kurtosis</t>
  </si>
  <si>
    <t>Skewness</t>
  </si>
  <si>
    <t>Range</t>
  </si>
  <si>
    <t>Minimum</t>
  </si>
  <si>
    <t>Maximum</t>
  </si>
  <si>
    <t>Sum</t>
  </si>
  <si>
    <t>Count</t>
  </si>
  <si>
    <t>Wait Time</t>
  </si>
  <si>
    <t>Rental Days</t>
  </si>
  <si>
    <t>Column1</t>
  </si>
  <si>
    <t>Production</t>
  </si>
  <si>
    <t>Variance</t>
  </si>
  <si>
    <t>Daily Sales</t>
  </si>
  <si>
    <t>Del. Time</t>
  </si>
  <si>
    <t>Monthly. R.</t>
  </si>
  <si>
    <t>Rating</t>
  </si>
  <si>
    <t>Model A</t>
  </si>
  <si>
    <t>Model B</t>
  </si>
  <si>
    <t>Model C</t>
  </si>
  <si>
    <t>Model D</t>
  </si>
  <si>
    <t>Model E</t>
  </si>
  <si>
    <t>Age</t>
  </si>
  <si>
    <t>Age Group</t>
  </si>
  <si>
    <t>27-30</t>
  </si>
  <si>
    <t>31-34</t>
  </si>
  <si>
    <t>35-38</t>
  </si>
  <si>
    <t>39-42</t>
  </si>
  <si>
    <t>43-46</t>
  </si>
  <si>
    <t>Frequency</t>
  </si>
  <si>
    <t>Total</t>
  </si>
  <si>
    <t>Q.1</t>
  </si>
  <si>
    <t>Sales</t>
  </si>
  <si>
    <t xml:space="preserve"> Frequency</t>
  </si>
  <si>
    <t xml:space="preserve">20-30  </t>
  </si>
  <si>
    <t xml:space="preserve">30-40 </t>
  </si>
  <si>
    <t xml:space="preserve">40-50 </t>
  </si>
  <si>
    <t>50-60</t>
  </si>
  <si>
    <t>60-70</t>
  </si>
  <si>
    <t>70-80</t>
  </si>
  <si>
    <t>Class</t>
  </si>
  <si>
    <t>Interquartile Range</t>
  </si>
  <si>
    <t>Quartile 1</t>
  </si>
  <si>
    <t>Quartile 3</t>
  </si>
  <si>
    <t>Defect Type:</t>
  </si>
  <si>
    <t xml:space="preserve"> Frequency: </t>
  </si>
  <si>
    <t>A</t>
  </si>
  <si>
    <t>B</t>
  </si>
  <si>
    <t>C</t>
  </si>
  <si>
    <t>D</t>
  </si>
  <si>
    <t>E</t>
  </si>
  <si>
    <t>F</t>
  </si>
  <si>
    <t>G</t>
  </si>
  <si>
    <t>As we can refer to the graph above we can say that Defect  "E" is the most common among all.</t>
  </si>
  <si>
    <t xml:space="preserve">Rating </t>
  </si>
  <si>
    <t>Response</t>
  </si>
  <si>
    <t>Region 1</t>
  </si>
  <si>
    <t>Region 2</t>
  </si>
  <si>
    <t>Region 3</t>
  </si>
  <si>
    <t>Returns</t>
  </si>
  <si>
    <t>The data has a nearly symmetric distribution with a slight right skewness, suggesting a slightly heavier tail on the right side of the distribution. Additionally, the negative kurtosis value indicates that the distribution is flatter and has lighter tails compared to a normal distribution. Overall, the data exhibits characteristics of a platykurtic distribution with minor asymmetry towards the right side.</t>
  </si>
  <si>
    <t xml:space="preserve">This suggests that the returns are fairly evenly distributed with less extreme values compared to a normal distribution. </t>
  </si>
  <si>
    <t xml:space="preserve">Income </t>
  </si>
  <si>
    <t>Krutosis</t>
  </si>
  <si>
    <t xml:space="preserve">The distribution of income is slightly right-skewed, suggesting a slightly higher proportion of high-income individuals compared to low-income individuals, but the skewness is not very high.
The distribution has lighter tails, indicating fewer extreme income values. </t>
  </si>
  <si>
    <t>Ratings</t>
  </si>
  <si>
    <t>The satisfaction ratings distribution is slightly left-skewed, suggesting a slightly higher frequency of lower satisfaction ratings.
The distribution has lighter tails, indicating that satisfaction ratings are more concentrated around the mean, with fewer extreme values.
Overall, this suggests that while there may be some variation in satisfaction ratings, they tend to be concentrated around the middle range, with relatively fewer extremely high or low ratings.</t>
  </si>
  <si>
    <t>House P</t>
  </si>
  <si>
    <t>The distribution of house prices exhibits a slight positive skew, suggesting that there may be some high-priced outliers.
The distribution has thinner tails (platykurtic), indicating fewer extreme values compared to a normal distribution.
Overall, this suggests that while there may be some variation in house prices, they are not heavily skewed and do not have many extreme values. However, the positive skewness indicates a slight tendency for higher-priced houses to be present.</t>
  </si>
  <si>
    <t>Waiting Time</t>
  </si>
  <si>
    <t xml:space="preserve">The waiting time distribution is slightly left-skewed, indicating a slightly higher frequency of longer waiting times compared to shorter ones.
The distribution has thinner tails (platykurtic), suggesting fewer extreme waiting times compared to a normal distribution.
Overall, this suggests that while there may be some variation in waiting times, they tend to be more concentrated around the mean, with fewer extreme waiting times.
</t>
  </si>
  <si>
    <t>Salary</t>
  </si>
  <si>
    <t>Q1</t>
  </si>
  <si>
    <t>Q2</t>
  </si>
  <si>
    <t>Q3</t>
  </si>
  <si>
    <t>10th</t>
  </si>
  <si>
    <t>25th</t>
  </si>
  <si>
    <t>75th</t>
  </si>
  <si>
    <t>90th</t>
  </si>
  <si>
    <t>Median (Q2): $242.5
Interquartile Range (IQR): $242.5 (from Q1 to Q3)
10th Percentile: $73.5 (10% of employees earn less)
25th Percentile (Q1): $123.75 (25% of employees earn less)
75th Percentile (Q3): $361.25 (75% of employees earn less)
90th Percentile: $432.5 (90% of employees earn less)</t>
  </si>
  <si>
    <t xml:space="preserve">Weight </t>
  </si>
  <si>
    <t>15th</t>
  </si>
  <si>
    <t>50th</t>
  </si>
  <si>
    <t>85th</t>
  </si>
  <si>
    <t xml:space="preserve">Median (Q2): 258.5
Quartile 1 (Q1): 257
Quartile 3 (Q3): 260
10th Percentile: 55.5
25th Percentile: 60.5
75th Percentile: 268.75
90th Percentile: 278.5
These values provide insights into the distribution of the dataset. If you have any further questions or need clarification, feel free to ask!
</t>
  </si>
  <si>
    <t>Purchase</t>
  </si>
  <si>
    <t xml:space="preserve">20th </t>
  </si>
  <si>
    <t>40th</t>
  </si>
  <si>
    <t xml:space="preserve">80th </t>
  </si>
  <si>
    <t>Median Spending (Q2):
The median spending amount is $292.5. This means that half of the customers spent less than $292.5, and half spent more.
Interquartile Range (IQR):
The interquartile range, which is the range between Q1 and Q3, is $431.25 - $153.75 = $277.5. This indicates the spread of the middle 50% of the spending distribution.
Percentiles:
The 20th percentile spending is $129, indicating that 20% of the customers spent less than $129.
The 40th percentile spending is $238, meaning that 40% of the customers spent less than $238.
The 80th percentile spending is $456, showing that 80% of the customers spent less than $456.</t>
  </si>
  <si>
    <t>Commute</t>
  </si>
  <si>
    <t>30th</t>
  </si>
  <si>
    <t>70th</t>
  </si>
  <si>
    <t>Median Commute Time (Q2):
The median commute time is 307.5. This means that half of the employees have a commute time less than 307.5, and half have a commute time greater than 307.5.
Interquartile Range (IQR):
The interquartile range, which is the range between Q1 and Q3, is 453.75 - 161.25 = 292.5. This indicates the spread of the middle 50% of the commute time distribution.
Percentiles:
The 30th percentile commute time is 190.5, indicating that 30% of the employees have a commute time less than 190.5.
The 70th percentile commute time is 424.5, showing that 70% of the employees have a commute time less than 424.5.</t>
  </si>
  <si>
    <t>Defect</t>
  </si>
  <si>
    <t>Median Quality (Q2):
The median quality of the products is 0.7. This means that half of the products have a quality level less than or equal to 0.7, and half have a quality level greater than or equal to 0.7.
Interquartile Range (IQR):
The interquartile range, which is the range between Q1 and Q3, is 0.9 - 0.4 = 0.5. This indicates the spread of the middle 50% of the quality distribution.
Overall Distribution:
The majority of the products (50th to 75th percentile) fall within the quality range of 0.7 to 0.9.</t>
  </si>
  <si>
    <t>Advertising Expenditure</t>
  </si>
  <si>
    <t>Sales Revenue</t>
  </si>
  <si>
    <t>Correlation Coefficient</t>
  </si>
  <si>
    <t>The correlation coefficient is very close to 1
indicating a strong positive linear relationship between advertising expenditure and sales revenue.
This means that as advertising expenditure increases, sales revenue also tends to increase proportionally.
The relationship between advertising expenditure and sales revenue is highly correlated, suggesting that changes in advertising expenditure are highly predictive of changes in sales revenue.
Businesses can interpret this high correlation coefficient as a sign that investing more in advertising is likely to result in higher sales revenue, and vice versa.</t>
  </si>
  <si>
    <t xml:space="preserve">Given that the correlation coefficient between the stock prices of Company A and Company B is 
0.9986 which is very close to 1 ,the covariance between the two stocks will be positive and very high. This implies a strong positive linear relationship between the stock prices of the two companies.         </t>
  </si>
  <si>
    <t>The correlation coefficient is close to 1
indicating a strong positive linear relationship between the hours spent studying and the exam scores.
This suggests that as the number of hours spent studying increases, the exam scores also tend to increase, and vice versa.
The relationship between studying hours and exam scores is highly correlated, implying that students who study more tend to perform better on exams.
However, it's important to note that correlation does not imply causation. While there is a strong association between studying hours and exam scores, other factors may also influence exam performance, such as individual aptitude, study techniques, and external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</si>
</sst>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i/>
      <sz val="11"/>
      <color theme="1"/>
      <name val="Aptos Narrow"/>
      <family val="2"/>
      <scheme val="minor"/>
    </font>
    <font>
      <sz val="12"/>
      <color theme="1"/>
      <name val="Aptos Narrow"/>
      <family val="2"/>
      <scheme val="minor"/>
    </font>
    <font>
      <sz val="10"/>
      <color rgb="FF0D0D0D"/>
      <name val="Segoe UI"/>
      <family val="2"/>
    </font>
    <font>
      <b/>
      <sz val="11"/>
      <color theme="1"/>
      <name val="Aptos Narrow"/>
      <family val="2"/>
      <scheme val="minor"/>
    </font>
    <font>
      <sz val="14"/>
      <color theme="1"/>
      <name val="Aptos Narrow"/>
      <family val="2"/>
      <scheme val="minor"/>
    </font>
    <font>
      <sz val="10"/>
      <color theme="1"/>
      <name val="Aptos Narrow"/>
      <family val="2"/>
      <scheme val="minor"/>
    </font>
    <font>
      <sz val="16"/>
      <color theme="1"/>
      <name val="Aptos Narrow"/>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1" xfId="0" applyBorder="1" applyAlignment="1">
      <alignment horizontal="center"/>
    </xf>
    <xf numFmtId="0" fontId="0" fillId="0" borderId="2" xfId="0" applyBorder="1"/>
    <xf numFmtId="0" fontId="1" fillId="0" borderId="3" xfId="0" applyFont="1" applyBorder="1" applyAlignment="1">
      <alignment horizontal="centerContinuous"/>
    </xf>
    <xf numFmtId="0" fontId="2" fillId="0" borderId="1" xfId="0" applyFont="1" applyBorder="1"/>
    <xf numFmtId="0" fontId="0" fillId="0" borderId="1" xfId="0" applyBorder="1"/>
    <xf numFmtId="0" fontId="3" fillId="0" borderId="1" xfId="0" applyFont="1" applyBorder="1"/>
    <xf numFmtId="0" fontId="1" fillId="0" borderId="0" xfId="0" applyFont="1" applyAlignment="1">
      <alignment horizontal="centerContinuous"/>
    </xf>
    <xf numFmtId="0" fontId="2" fillId="0" borderId="1" xfId="0" applyFont="1" applyBorder="1" applyAlignment="1">
      <alignment horizont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4" fillId="0" borderId="0" xfId="0" applyFont="1" applyAlignment="1">
      <alignment horizontal="right"/>
    </xf>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xf numFmtId="0" fontId="0" fillId="0" borderId="1" xfId="0" applyFill="1" applyBorder="1" applyAlignment="1">
      <alignment horizontal="center"/>
    </xf>
    <xf numFmtId="0" fontId="0" fillId="0" borderId="0" xfId="0" applyFill="1" applyBorder="1" applyAlignment="1">
      <alignment horizontal="center"/>
    </xf>
    <xf numFmtId="0" fontId="0" fillId="0" borderId="1" xfId="0" applyBorder="1" applyAlignment="1">
      <alignment horizontal="center"/>
    </xf>
    <xf numFmtId="0" fontId="4" fillId="0" borderId="0" xfId="0" applyFont="1" applyAlignment="1">
      <alignment horizontal="center"/>
    </xf>
    <xf numFmtId="0" fontId="4" fillId="0" borderId="0" xfId="0" applyFont="1"/>
    <xf numFmtId="0" fontId="3" fillId="0" borderId="1" xfId="0" applyFont="1" applyBorder="1" applyAlignment="1">
      <alignment horizontal="left" wrapText="1"/>
    </xf>
    <xf numFmtId="0" fontId="0" fillId="0" borderId="1" xfId="0" applyBorder="1" applyAlignment="1">
      <alignment horizontal="lef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wrapText="1"/>
    </xf>
    <xf numFmtId="0" fontId="5" fillId="0" borderId="1" xfId="0" applyFont="1" applyBorder="1" applyAlignment="1">
      <alignment horizontal="left" vertical="top" wrapText="1"/>
    </xf>
    <xf numFmtId="0" fontId="0" fillId="0" borderId="1" xfId="0" applyBorder="1" applyAlignment="1">
      <alignment horizontal="center" vertical="top"/>
    </xf>
    <xf numFmtId="0" fontId="0" fillId="0" borderId="0" xfId="0" applyAlignment="1">
      <alignment vertical="top"/>
    </xf>
    <xf numFmtId="0" fontId="2"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1" xfId="0" applyFont="1" applyBorder="1" applyAlignment="1">
      <alignment horizontal="left" vertical="top" wrapText="1"/>
    </xf>
    <xf numFmtId="0" fontId="4" fillId="0" borderId="1" xfId="0" applyFont="1" applyBorder="1" applyAlignment="1">
      <alignment horizontal="center"/>
    </xf>
    <xf numFmtId="0" fontId="7"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Defects types and its</a:t>
            </a:r>
            <a:r>
              <a:rPr lang="en-IN" baseline="0"/>
              <a:t>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'Q10 P8'!$C$5</c:f>
              <c:strCache>
                <c:ptCount val="1"/>
                <c:pt idx="0">
                  <c:v> Frequency: </c:v>
                </c:pt>
              </c:strCache>
            </c:strRef>
          </c:tx>
          <c:spPr>
            <a:solidFill>
              <a:schemeClr val="accent1"/>
            </a:solidFill>
            <a:ln>
              <a:noFill/>
            </a:ln>
            <a:effectLst/>
            <a:sp3d/>
          </c:spPr>
          <c:invertIfNegative val="0"/>
          <c:cat>
            <c:strRef>
              <c:f>'Q10 P8'!$B$6:$B$12</c:f>
              <c:strCache>
                <c:ptCount val="7"/>
                <c:pt idx="0">
                  <c:v>A</c:v>
                </c:pt>
                <c:pt idx="1">
                  <c:v>B</c:v>
                </c:pt>
                <c:pt idx="2">
                  <c:v>C</c:v>
                </c:pt>
                <c:pt idx="3">
                  <c:v>D</c:v>
                </c:pt>
                <c:pt idx="4">
                  <c:v>E</c:v>
                </c:pt>
                <c:pt idx="5">
                  <c:v>F</c:v>
                </c:pt>
                <c:pt idx="6">
                  <c:v>G</c:v>
                </c:pt>
              </c:strCache>
            </c:strRef>
          </c:cat>
          <c:val>
            <c:numRef>
              <c:f>'Q10 P8'!$C$6:$C$12</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4D4E-4D20-8AAE-B6D5AB626564}"/>
            </c:ext>
          </c:extLst>
        </c:ser>
        <c:dLbls>
          <c:showLegendKey val="0"/>
          <c:showVal val="0"/>
          <c:showCatName val="0"/>
          <c:showSerName val="0"/>
          <c:showPercent val="0"/>
          <c:showBubbleSize val="0"/>
        </c:dLbls>
        <c:gapWidth val="150"/>
        <c:shape val="box"/>
        <c:axId val="1219470415"/>
        <c:axId val="1219483855"/>
        <c:axId val="0"/>
      </c:bar3DChart>
      <c:catAx>
        <c:axId val="1219470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83855"/>
        <c:crosses val="autoZero"/>
        <c:auto val="1"/>
        <c:lblAlgn val="ctr"/>
        <c:lblOffset val="100"/>
        <c:noMultiLvlLbl val="0"/>
      </c:catAx>
      <c:valAx>
        <c:axId val="121948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7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'Q11 P8'!$B$7:$B$118</c:f>
              <c:numCache>
                <c:formatCode>General</c:formatCode>
                <c:ptCount val="112"/>
                <c:pt idx="0">
                  <c:v>4</c:v>
                </c:pt>
                <c:pt idx="1">
                  <c:v>5</c:v>
                </c:pt>
                <c:pt idx="2">
                  <c:v>3</c:v>
                </c:pt>
                <c:pt idx="3">
                  <c:v>4</c:v>
                </c:pt>
                <c:pt idx="4">
                  <c:v>4</c:v>
                </c:pt>
                <c:pt idx="5">
                  <c:v>3</c:v>
                </c:pt>
                <c:pt idx="6">
                  <c:v>2</c:v>
                </c:pt>
                <c:pt idx="7">
                  <c:v>5</c:v>
                </c:pt>
                <c:pt idx="8">
                  <c:v>4</c:v>
                </c:pt>
                <c:pt idx="9">
                  <c:v>3</c:v>
                </c:pt>
                <c:pt idx="10">
                  <c:v>5</c:v>
                </c:pt>
                <c:pt idx="11">
                  <c:v>4</c:v>
                </c:pt>
                <c:pt idx="12">
                  <c:v>2</c:v>
                </c:pt>
                <c:pt idx="13">
                  <c:v>3</c:v>
                </c:pt>
                <c:pt idx="14">
                  <c:v>4</c:v>
                </c:pt>
                <c:pt idx="15">
                  <c:v>5</c:v>
                </c:pt>
                <c:pt idx="16">
                  <c:v>3</c:v>
                </c:pt>
                <c:pt idx="17">
                  <c:v>4</c:v>
                </c:pt>
                <c:pt idx="18">
                  <c:v>5</c:v>
                </c:pt>
                <c:pt idx="19">
                  <c:v>3</c:v>
                </c:pt>
                <c:pt idx="20">
                  <c:v>4</c:v>
                </c:pt>
                <c:pt idx="21">
                  <c:v>3</c:v>
                </c:pt>
                <c:pt idx="22">
                  <c:v>2</c:v>
                </c:pt>
                <c:pt idx="23">
                  <c:v>4</c:v>
                </c:pt>
                <c:pt idx="24">
                  <c:v>5</c:v>
                </c:pt>
                <c:pt idx="25">
                  <c:v>3</c:v>
                </c:pt>
                <c:pt idx="26">
                  <c:v>4</c:v>
                </c:pt>
                <c:pt idx="27">
                  <c:v>5</c:v>
                </c:pt>
                <c:pt idx="28">
                  <c:v>4</c:v>
                </c:pt>
                <c:pt idx="29">
                  <c:v>3</c:v>
                </c:pt>
                <c:pt idx="30">
                  <c:v>3</c:v>
                </c:pt>
                <c:pt idx="31">
                  <c:v>4</c:v>
                </c:pt>
                <c:pt idx="32">
                  <c:v>5</c:v>
                </c:pt>
                <c:pt idx="33">
                  <c:v>2</c:v>
                </c:pt>
                <c:pt idx="34">
                  <c:v>3</c:v>
                </c:pt>
                <c:pt idx="35">
                  <c:v>4</c:v>
                </c:pt>
                <c:pt idx="36">
                  <c:v>4</c:v>
                </c:pt>
                <c:pt idx="37">
                  <c:v>3</c:v>
                </c:pt>
                <c:pt idx="38">
                  <c:v>5</c:v>
                </c:pt>
                <c:pt idx="39">
                  <c:v>4</c:v>
                </c:pt>
                <c:pt idx="40">
                  <c:v>3</c:v>
                </c:pt>
                <c:pt idx="41">
                  <c:v>4</c:v>
                </c:pt>
                <c:pt idx="42">
                  <c:v>5</c:v>
                </c:pt>
                <c:pt idx="43">
                  <c:v>4</c:v>
                </c:pt>
                <c:pt idx="44">
                  <c:v>2</c:v>
                </c:pt>
                <c:pt idx="45">
                  <c:v>3</c:v>
                </c:pt>
                <c:pt idx="46">
                  <c:v>4</c:v>
                </c:pt>
                <c:pt idx="47">
                  <c:v>5</c:v>
                </c:pt>
                <c:pt idx="48">
                  <c:v>3</c:v>
                </c:pt>
                <c:pt idx="49">
                  <c:v>4</c:v>
                </c:pt>
                <c:pt idx="50">
                  <c:v>5</c:v>
                </c:pt>
                <c:pt idx="51">
                  <c:v>4</c:v>
                </c:pt>
                <c:pt idx="52">
                  <c:v>3</c:v>
                </c:pt>
                <c:pt idx="53">
                  <c:v>3</c:v>
                </c:pt>
                <c:pt idx="54">
                  <c:v>4</c:v>
                </c:pt>
                <c:pt idx="55">
                  <c:v>5</c:v>
                </c:pt>
                <c:pt idx="56">
                  <c:v>2</c:v>
                </c:pt>
                <c:pt idx="57">
                  <c:v>3</c:v>
                </c:pt>
                <c:pt idx="58">
                  <c:v>4</c:v>
                </c:pt>
                <c:pt idx="59">
                  <c:v>4</c:v>
                </c:pt>
                <c:pt idx="60">
                  <c:v>3</c:v>
                </c:pt>
                <c:pt idx="61">
                  <c:v>5</c:v>
                </c:pt>
                <c:pt idx="62">
                  <c:v>4</c:v>
                </c:pt>
                <c:pt idx="63">
                  <c:v>3</c:v>
                </c:pt>
                <c:pt idx="64">
                  <c:v>4</c:v>
                </c:pt>
                <c:pt idx="65">
                  <c:v>5</c:v>
                </c:pt>
                <c:pt idx="66">
                  <c:v>4</c:v>
                </c:pt>
                <c:pt idx="67">
                  <c:v>2</c:v>
                </c:pt>
                <c:pt idx="68">
                  <c:v>3</c:v>
                </c:pt>
                <c:pt idx="69">
                  <c:v>4</c:v>
                </c:pt>
                <c:pt idx="70">
                  <c:v>5</c:v>
                </c:pt>
                <c:pt idx="71">
                  <c:v>3</c:v>
                </c:pt>
                <c:pt idx="72">
                  <c:v>4</c:v>
                </c:pt>
                <c:pt idx="73">
                  <c:v>5</c:v>
                </c:pt>
                <c:pt idx="74">
                  <c:v>4</c:v>
                </c:pt>
                <c:pt idx="75">
                  <c:v>3</c:v>
                </c:pt>
                <c:pt idx="76">
                  <c:v>3</c:v>
                </c:pt>
                <c:pt idx="77">
                  <c:v>4</c:v>
                </c:pt>
                <c:pt idx="78">
                  <c:v>5</c:v>
                </c:pt>
                <c:pt idx="79">
                  <c:v>2</c:v>
                </c:pt>
                <c:pt idx="80">
                  <c:v>3</c:v>
                </c:pt>
                <c:pt idx="81">
                  <c:v>4</c:v>
                </c:pt>
                <c:pt idx="82">
                  <c:v>4</c:v>
                </c:pt>
                <c:pt idx="83">
                  <c:v>3</c:v>
                </c:pt>
                <c:pt idx="84">
                  <c:v>5</c:v>
                </c:pt>
                <c:pt idx="85">
                  <c:v>4</c:v>
                </c:pt>
                <c:pt idx="86">
                  <c:v>3</c:v>
                </c:pt>
                <c:pt idx="87">
                  <c:v>4</c:v>
                </c:pt>
                <c:pt idx="88">
                  <c:v>5</c:v>
                </c:pt>
                <c:pt idx="89">
                  <c:v>4</c:v>
                </c:pt>
                <c:pt idx="90">
                  <c:v>2</c:v>
                </c:pt>
                <c:pt idx="91">
                  <c:v>3</c:v>
                </c:pt>
                <c:pt idx="92">
                  <c:v>4</c:v>
                </c:pt>
                <c:pt idx="93">
                  <c:v>5</c:v>
                </c:pt>
                <c:pt idx="94">
                  <c:v>3</c:v>
                </c:pt>
                <c:pt idx="95">
                  <c:v>4</c:v>
                </c:pt>
                <c:pt idx="96">
                  <c:v>5</c:v>
                </c:pt>
                <c:pt idx="97">
                  <c:v>4</c:v>
                </c:pt>
                <c:pt idx="98">
                  <c:v>3</c:v>
                </c:pt>
                <c:pt idx="99">
                  <c:v>3</c:v>
                </c:pt>
                <c:pt idx="100">
                  <c:v>4</c:v>
                </c:pt>
                <c:pt idx="101">
                  <c:v>5</c:v>
                </c:pt>
                <c:pt idx="102">
                  <c:v>2</c:v>
                </c:pt>
                <c:pt idx="103">
                  <c:v>3</c:v>
                </c:pt>
                <c:pt idx="104">
                  <c:v>4</c:v>
                </c:pt>
                <c:pt idx="105">
                  <c:v>4</c:v>
                </c:pt>
                <c:pt idx="106">
                  <c:v>3</c:v>
                </c:pt>
                <c:pt idx="107">
                  <c:v>5</c:v>
                </c:pt>
                <c:pt idx="108">
                  <c:v>4</c:v>
                </c:pt>
                <c:pt idx="109">
                  <c:v>3</c:v>
                </c:pt>
                <c:pt idx="110">
                  <c:v>4</c:v>
                </c:pt>
                <c:pt idx="111">
                  <c:v>5</c:v>
                </c:pt>
              </c:numCache>
            </c:numRef>
          </c:val>
          <c:extLst>
            <c:ext xmlns:c16="http://schemas.microsoft.com/office/drawing/2014/chart" uri="{C3380CC4-5D6E-409C-BE32-E72D297353CC}">
              <c16:uniqueId val="{00000000-01C9-4FF4-B606-6F424151905B}"/>
            </c:ext>
          </c:extLst>
        </c:ser>
        <c:dLbls>
          <c:showLegendKey val="0"/>
          <c:showVal val="0"/>
          <c:showCatName val="0"/>
          <c:showSerName val="0"/>
          <c:showPercent val="0"/>
          <c:showBubbleSize val="0"/>
        </c:dLbls>
        <c:gapWidth val="182"/>
        <c:axId val="856073312"/>
        <c:axId val="856073792"/>
      </c:barChart>
      <c:catAx>
        <c:axId val="85607331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73792"/>
        <c:crosses val="autoZero"/>
        <c:auto val="1"/>
        <c:lblAlgn val="ctr"/>
        <c:lblOffset val="100"/>
        <c:noMultiLvlLbl val="0"/>
      </c:catAx>
      <c:valAx>
        <c:axId val="85607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7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'Q12 P9'!$B$6:$B$55</c:f>
              <c:numCache>
                <c:formatCode>General</c:formatCode>
                <c:ptCount val="50"/>
                <c:pt idx="0">
                  <c:v>35</c:v>
                </c:pt>
                <c:pt idx="1">
                  <c:v>28</c:v>
                </c:pt>
                <c:pt idx="2">
                  <c:v>32</c:v>
                </c:pt>
                <c:pt idx="3">
                  <c:v>45</c:v>
                </c:pt>
                <c:pt idx="4">
                  <c:v>38</c:v>
                </c:pt>
                <c:pt idx="5">
                  <c:v>29</c:v>
                </c:pt>
                <c:pt idx="6">
                  <c:v>42</c:v>
                </c:pt>
                <c:pt idx="7">
                  <c:v>30</c:v>
                </c:pt>
                <c:pt idx="8">
                  <c:v>36</c:v>
                </c:pt>
                <c:pt idx="9">
                  <c:v>41</c:v>
                </c:pt>
                <c:pt idx="10">
                  <c:v>47</c:v>
                </c:pt>
                <c:pt idx="11">
                  <c:v>31</c:v>
                </c:pt>
                <c:pt idx="12">
                  <c:v>39</c:v>
                </c:pt>
                <c:pt idx="13">
                  <c:v>43</c:v>
                </c:pt>
                <c:pt idx="14">
                  <c:v>37</c:v>
                </c:pt>
                <c:pt idx="15">
                  <c:v>30</c:v>
                </c:pt>
                <c:pt idx="16">
                  <c:v>34</c:v>
                </c:pt>
                <c:pt idx="17">
                  <c:v>39</c:v>
                </c:pt>
                <c:pt idx="18">
                  <c:v>28</c:v>
                </c:pt>
                <c:pt idx="19">
                  <c:v>33</c:v>
                </c:pt>
                <c:pt idx="20">
                  <c:v>36</c:v>
                </c:pt>
                <c:pt idx="21">
                  <c:v>40</c:v>
                </c:pt>
                <c:pt idx="22">
                  <c:v>42</c:v>
                </c:pt>
                <c:pt idx="23">
                  <c:v>29</c:v>
                </c:pt>
                <c:pt idx="24">
                  <c:v>31</c:v>
                </c:pt>
                <c:pt idx="25">
                  <c:v>45</c:v>
                </c:pt>
                <c:pt idx="26">
                  <c:v>38</c:v>
                </c:pt>
                <c:pt idx="27">
                  <c:v>33</c:v>
                </c:pt>
                <c:pt idx="28">
                  <c:v>41</c:v>
                </c:pt>
                <c:pt idx="29">
                  <c:v>35</c:v>
                </c:pt>
                <c:pt idx="30">
                  <c:v>37</c:v>
                </c:pt>
                <c:pt idx="31">
                  <c:v>34</c:v>
                </c:pt>
                <c:pt idx="32">
                  <c:v>46</c:v>
                </c:pt>
                <c:pt idx="33">
                  <c:v>30</c:v>
                </c:pt>
                <c:pt idx="34">
                  <c:v>39</c:v>
                </c:pt>
                <c:pt idx="35">
                  <c:v>43</c:v>
                </c:pt>
                <c:pt idx="36">
                  <c:v>28</c:v>
                </c:pt>
                <c:pt idx="37">
                  <c:v>32</c:v>
                </c:pt>
                <c:pt idx="38">
                  <c:v>36</c:v>
                </c:pt>
                <c:pt idx="39">
                  <c:v>29</c:v>
                </c:pt>
                <c:pt idx="40">
                  <c:v>31</c:v>
                </c:pt>
                <c:pt idx="41">
                  <c:v>37</c:v>
                </c:pt>
                <c:pt idx="42">
                  <c:v>40</c:v>
                </c:pt>
                <c:pt idx="43">
                  <c:v>42</c:v>
                </c:pt>
                <c:pt idx="44">
                  <c:v>33</c:v>
                </c:pt>
                <c:pt idx="45">
                  <c:v>39</c:v>
                </c:pt>
                <c:pt idx="46">
                  <c:v>28</c:v>
                </c:pt>
                <c:pt idx="47">
                  <c:v>35</c:v>
                </c:pt>
                <c:pt idx="48">
                  <c:v>38</c:v>
                </c:pt>
                <c:pt idx="49">
                  <c:v>43</c:v>
                </c:pt>
              </c:numCache>
            </c:numRef>
          </c:val>
          <c:extLst>
            <c:ext xmlns:c16="http://schemas.microsoft.com/office/drawing/2014/chart" uri="{C3380CC4-5D6E-409C-BE32-E72D297353CC}">
              <c16:uniqueId val="{00000000-397B-4770-9138-B01E629C59B7}"/>
            </c:ext>
          </c:extLst>
        </c:ser>
        <c:dLbls>
          <c:showLegendKey val="0"/>
          <c:showVal val="0"/>
          <c:showCatName val="0"/>
          <c:showSerName val="0"/>
          <c:showPercent val="0"/>
          <c:showBubbleSize val="0"/>
        </c:dLbls>
        <c:gapWidth val="182"/>
        <c:axId val="904265008"/>
        <c:axId val="904263088"/>
      </c:barChart>
      <c:catAx>
        <c:axId val="90426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63088"/>
        <c:crosses val="autoZero"/>
        <c:auto val="1"/>
        <c:lblAlgn val="ctr"/>
        <c:lblOffset val="100"/>
        <c:noMultiLvlLbl val="0"/>
      </c:catAx>
      <c:valAx>
        <c:axId val="90426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265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val>
            <c:numRef>
              <c:f>'Q13 P10'!$A$6:$A$55</c:f>
              <c:numCache>
                <c:formatCode>General</c:formatCode>
                <c:ptCount val="50"/>
                <c:pt idx="0">
                  <c:v>35</c:v>
                </c:pt>
                <c:pt idx="1">
                  <c:v>28</c:v>
                </c:pt>
                <c:pt idx="2">
                  <c:v>32</c:v>
                </c:pt>
                <c:pt idx="3">
                  <c:v>45</c:v>
                </c:pt>
                <c:pt idx="4">
                  <c:v>38</c:v>
                </c:pt>
                <c:pt idx="5">
                  <c:v>29</c:v>
                </c:pt>
                <c:pt idx="6">
                  <c:v>42</c:v>
                </c:pt>
                <c:pt idx="7">
                  <c:v>30</c:v>
                </c:pt>
                <c:pt idx="8">
                  <c:v>36</c:v>
                </c:pt>
                <c:pt idx="9">
                  <c:v>41</c:v>
                </c:pt>
                <c:pt idx="10">
                  <c:v>47</c:v>
                </c:pt>
                <c:pt idx="11">
                  <c:v>31</c:v>
                </c:pt>
                <c:pt idx="12">
                  <c:v>39</c:v>
                </c:pt>
                <c:pt idx="13">
                  <c:v>43</c:v>
                </c:pt>
                <c:pt idx="14">
                  <c:v>37</c:v>
                </c:pt>
                <c:pt idx="15">
                  <c:v>30</c:v>
                </c:pt>
                <c:pt idx="16">
                  <c:v>34</c:v>
                </c:pt>
                <c:pt idx="17">
                  <c:v>39</c:v>
                </c:pt>
                <c:pt idx="18">
                  <c:v>28</c:v>
                </c:pt>
                <c:pt idx="19">
                  <c:v>33</c:v>
                </c:pt>
                <c:pt idx="20">
                  <c:v>36</c:v>
                </c:pt>
                <c:pt idx="21">
                  <c:v>40</c:v>
                </c:pt>
                <c:pt idx="22">
                  <c:v>42</c:v>
                </c:pt>
                <c:pt idx="23">
                  <c:v>29</c:v>
                </c:pt>
                <c:pt idx="24">
                  <c:v>31</c:v>
                </c:pt>
                <c:pt idx="25">
                  <c:v>45</c:v>
                </c:pt>
                <c:pt idx="26">
                  <c:v>38</c:v>
                </c:pt>
                <c:pt idx="27">
                  <c:v>33</c:v>
                </c:pt>
                <c:pt idx="28">
                  <c:v>41</c:v>
                </c:pt>
                <c:pt idx="29">
                  <c:v>35</c:v>
                </c:pt>
                <c:pt idx="30">
                  <c:v>37</c:v>
                </c:pt>
                <c:pt idx="31">
                  <c:v>34</c:v>
                </c:pt>
                <c:pt idx="32">
                  <c:v>46</c:v>
                </c:pt>
                <c:pt idx="33">
                  <c:v>30</c:v>
                </c:pt>
                <c:pt idx="34">
                  <c:v>39</c:v>
                </c:pt>
                <c:pt idx="35">
                  <c:v>43</c:v>
                </c:pt>
                <c:pt idx="36">
                  <c:v>28</c:v>
                </c:pt>
                <c:pt idx="37">
                  <c:v>32</c:v>
                </c:pt>
                <c:pt idx="38">
                  <c:v>36</c:v>
                </c:pt>
                <c:pt idx="39">
                  <c:v>29</c:v>
                </c:pt>
                <c:pt idx="40">
                  <c:v>31</c:v>
                </c:pt>
                <c:pt idx="41">
                  <c:v>37</c:v>
                </c:pt>
                <c:pt idx="42">
                  <c:v>40</c:v>
                </c:pt>
                <c:pt idx="43">
                  <c:v>42</c:v>
                </c:pt>
                <c:pt idx="44">
                  <c:v>33</c:v>
                </c:pt>
                <c:pt idx="45">
                  <c:v>39</c:v>
                </c:pt>
                <c:pt idx="46">
                  <c:v>28</c:v>
                </c:pt>
                <c:pt idx="47">
                  <c:v>35</c:v>
                </c:pt>
                <c:pt idx="48">
                  <c:v>38</c:v>
                </c:pt>
                <c:pt idx="49">
                  <c:v>43</c:v>
                </c:pt>
              </c:numCache>
            </c:numRef>
          </c:val>
          <c:extLst>
            <c:ext xmlns:c16="http://schemas.microsoft.com/office/drawing/2014/chart" uri="{C3380CC4-5D6E-409C-BE32-E72D297353CC}">
              <c16:uniqueId val="{00000000-8838-4E6F-834B-7DC9D751448B}"/>
            </c:ext>
          </c:extLst>
        </c:ser>
        <c:dLbls>
          <c:showLegendKey val="0"/>
          <c:showVal val="0"/>
          <c:showCatName val="0"/>
          <c:showSerName val="0"/>
          <c:showPercent val="0"/>
          <c:showBubbleSize val="0"/>
        </c:dLbls>
        <c:gapWidth val="182"/>
        <c:axId val="1367143279"/>
        <c:axId val="1367141839"/>
      </c:barChart>
      <c:catAx>
        <c:axId val="136714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141839"/>
        <c:crosses val="autoZero"/>
        <c:auto val="1"/>
        <c:lblAlgn val="ctr"/>
        <c:lblOffset val="100"/>
        <c:noMultiLvlLbl val="0"/>
      </c:catAx>
      <c:valAx>
        <c:axId val="1367141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143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'Q14 P10'!$B$5</c:f>
              <c:strCache>
                <c:ptCount val="1"/>
                <c:pt idx="0">
                  <c:v>Region 1</c:v>
                </c:pt>
              </c:strCache>
            </c:strRef>
          </c:tx>
          <c:spPr>
            <a:solidFill>
              <a:schemeClr val="accent1"/>
            </a:solidFill>
            <a:ln>
              <a:noFill/>
            </a:ln>
            <a:effectLst/>
          </c:spPr>
          <c:invertIfNegative val="0"/>
          <c:val>
            <c:numRef>
              <c:f>'Q14 P10'!$B$6:$B$15</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95CA-43C8-9BCB-E51ECC27CC48}"/>
            </c:ext>
          </c:extLst>
        </c:ser>
        <c:ser>
          <c:idx val="1"/>
          <c:order val="1"/>
          <c:tx>
            <c:strRef>
              <c:f>'Q14 P10'!$C$5</c:f>
              <c:strCache>
                <c:ptCount val="1"/>
                <c:pt idx="0">
                  <c:v>Region 2</c:v>
                </c:pt>
              </c:strCache>
            </c:strRef>
          </c:tx>
          <c:spPr>
            <a:solidFill>
              <a:schemeClr val="accent2"/>
            </a:solidFill>
            <a:ln>
              <a:noFill/>
            </a:ln>
            <a:effectLst/>
          </c:spPr>
          <c:invertIfNegative val="0"/>
          <c:val>
            <c:numRef>
              <c:f>'Q14 P10'!$C$6:$C$15</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95CA-43C8-9BCB-E51ECC27CC48}"/>
            </c:ext>
          </c:extLst>
        </c:ser>
        <c:ser>
          <c:idx val="2"/>
          <c:order val="2"/>
          <c:tx>
            <c:strRef>
              <c:f>'Q14 P10'!$D$5</c:f>
              <c:strCache>
                <c:ptCount val="1"/>
                <c:pt idx="0">
                  <c:v>Region 3</c:v>
                </c:pt>
              </c:strCache>
            </c:strRef>
          </c:tx>
          <c:spPr>
            <a:solidFill>
              <a:schemeClr val="accent3"/>
            </a:solidFill>
            <a:ln>
              <a:noFill/>
            </a:ln>
            <a:effectLst/>
          </c:spPr>
          <c:invertIfNegative val="0"/>
          <c:val>
            <c:numRef>
              <c:f>'Q14 P10'!$D$6:$D$15</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95CA-43C8-9BCB-E51ECC27CC48}"/>
            </c:ext>
          </c:extLst>
        </c:ser>
        <c:dLbls>
          <c:showLegendKey val="0"/>
          <c:showVal val="0"/>
          <c:showCatName val="0"/>
          <c:showSerName val="0"/>
          <c:showPercent val="0"/>
          <c:showBubbleSize val="0"/>
        </c:dLbls>
        <c:gapWidth val="182"/>
        <c:axId val="1225572335"/>
        <c:axId val="1225573295"/>
      </c:barChart>
      <c:catAx>
        <c:axId val="122557233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73295"/>
        <c:crosses val="autoZero"/>
        <c:auto val="1"/>
        <c:lblAlgn val="ctr"/>
        <c:lblOffset val="100"/>
        <c:noMultiLvlLbl val="0"/>
      </c:catAx>
      <c:valAx>
        <c:axId val="1225573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72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Defects and its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Defects and its Frequency</a:t>
          </a:r>
        </a:p>
      </cx:txPr>
    </cx:title>
    <cx:plotArea>
      <cx:plotAreaRegion>
        <cx:series layoutId="clusteredColumn" uniqueId="{BC021805-E4AB-4032-936B-3C70698335FE}">
          <cx:dataId val="0"/>
          <cx:layoutPr>
            <cx:aggregation/>
          </cx:layoutPr>
          <cx:axisId val="1"/>
        </cx:series>
        <cx:series layoutId="paretoLine" ownerIdx="0" uniqueId="{0B6DA865-DD13-4A1F-9C1C-33F1A14EB79E}">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Distribution of Satisfaction Ratings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Distribution of Satisfaction Ratings</a:t>
          </a:r>
        </a:p>
      </cx:txPr>
    </cx:title>
    <cx:plotArea>
      <cx:plotAreaRegion>
        <cx:series layoutId="clusteredColumn" uniqueId="{D3F7062B-2A9B-401C-87F4-38D067EDD461}">
          <cx:dataId val="0"/>
          <cx:layoutPr>
            <cx:binning intervalClosed="r"/>
          </cx:layoutPr>
          <cx:axisId val="1"/>
        </cx:series>
        <cx:series layoutId="paretoLine" ownerIdx="0" uniqueId="{572EB4EB-AAB9-4250-B278-34805ACCD5AA}">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Aptos Narrow" panose="02110004020202020204"/>
          </a:endParaRPr>
        </a:p>
      </cx:txPr>
    </cx:title>
    <cx:plotArea>
      <cx:plotAreaRegion>
        <cx:series layoutId="clusteredColumn" uniqueId="{A8CAC7D1-E979-4474-A9DE-782267D64B45}">
          <cx:dataId val="0"/>
          <cx:layoutPr>
            <cx:binning intervalClosed="r"/>
          </cx:layoutPr>
          <cx:axisId val="1"/>
        </cx:series>
        <cx:series layoutId="paretoLine" ownerIdx="0" uniqueId="{2BA64C13-8ACC-4958-918D-75B0CC5B0CD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Response Times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Response Times</a:t>
          </a:r>
        </a:p>
      </cx:txPr>
    </cx:title>
    <cx:plotArea>
      <cx:plotAreaRegion>
        <cx:series layoutId="clusteredColumn" uniqueId="{D2D0D484-3A16-40AB-BF0D-AC810DC08AF2}">
          <cx:dataId val="0"/>
          <cx:layoutPr>
            <cx:binning intervalClosed="r"/>
          </cx:layoutPr>
          <cx:axisId val="1"/>
        </cx:series>
        <cx:series layoutId="paretoLine" ownerIdx="0" uniqueId="{2B7DD69C-9F49-437D-A52C-A6669810211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5" Type="http://schemas.openxmlformats.org/officeDocument/2006/relationships/image" Target="../media/image49.png"/><Relationship Id="rId4" Type="http://schemas.openxmlformats.org/officeDocument/2006/relationships/image" Target="../media/image4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2.png"/><Relationship Id="rId2" Type="http://schemas.openxmlformats.org/officeDocument/2006/relationships/image" Target="../media/image51.png"/><Relationship Id="rId1" Type="http://schemas.openxmlformats.org/officeDocument/2006/relationships/image" Target="../media/image50.png"/><Relationship Id="rId5" Type="http://schemas.openxmlformats.org/officeDocument/2006/relationships/image" Target="../media/image54.png"/><Relationship Id="rId4" Type="http://schemas.openxmlformats.org/officeDocument/2006/relationships/image" Target="../media/image53.png"/></Relationships>
</file>

<file path=xl/drawings/_rels/drawing12.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5" Type="http://schemas.openxmlformats.org/officeDocument/2006/relationships/image" Target="../media/image59.png"/><Relationship Id="rId4" Type="http://schemas.openxmlformats.org/officeDocument/2006/relationships/image" Target="../media/image5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62.png"/><Relationship Id="rId7" Type="http://schemas.microsoft.com/office/2014/relationships/chartEx" Target="../charts/chartEx1.xml"/><Relationship Id="rId2" Type="http://schemas.openxmlformats.org/officeDocument/2006/relationships/image" Target="../media/image61.png"/><Relationship Id="rId1" Type="http://schemas.openxmlformats.org/officeDocument/2006/relationships/image" Target="../media/image60.png"/><Relationship Id="rId6" Type="http://schemas.openxmlformats.org/officeDocument/2006/relationships/image" Target="../media/image64.png"/><Relationship Id="rId5" Type="http://schemas.openxmlformats.org/officeDocument/2006/relationships/image" Target="../media/image63.png"/><Relationship Id="rId4"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3" Type="http://schemas.openxmlformats.org/officeDocument/2006/relationships/image" Target="../media/image67.png"/><Relationship Id="rId7" Type="http://schemas.openxmlformats.org/officeDocument/2006/relationships/chart" Target="../charts/chart2.xml"/><Relationship Id="rId2" Type="http://schemas.openxmlformats.org/officeDocument/2006/relationships/image" Target="../media/image66.png"/><Relationship Id="rId1" Type="http://schemas.openxmlformats.org/officeDocument/2006/relationships/image" Target="../media/image65.png"/><Relationship Id="rId6" Type="http://schemas.openxmlformats.org/officeDocument/2006/relationships/image" Target="../media/image69.png"/><Relationship Id="rId5" Type="http://schemas.openxmlformats.org/officeDocument/2006/relationships/image" Target="../media/image68.png"/><Relationship Id="rId4" Type="http://schemas.microsoft.com/office/2014/relationships/chartEx" Target="../charts/chartEx2.xml"/></Relationships>
</file>

<file path=xl/drawings/_rels/drawing15.xml.rels><?xml version="1.0" encoding="UTF-8" standalone="yes"?>
<Relationships xmlns="http://schemas.openxmlformats.org/package/2006/relationships"><Relationship Id="rId3" Type="http://schemas.openxmlformats.org/officeDocument/2006/relationships/image" Target="../media/image72.png"/><Relationship Id="rId7" Type="http://schemas.openxmlformats.org/officeDocument/2006/relationships/chart" Target="../charts/chart3.xml"/><Relationship Id="rId2" Type="http://schemas.openxmlformats.org/officeDocument/2006/relationships/image" Target="../media/image71.png"/><Relationship Id="rId1" Type="http://schemas.openxmlformats.org/officeDocument/2006/relationships/image" Target="../media/image70.png"/><Relationship Id="rId6" Type="http://schemas.openxmlformats.org/officeDocument/2006/relationships/image" Target="../media/image74.png"/><Relationship Id="rId5" Type="http://schemas.openxmlformats.org/officeDocument/2006/relationships/image" Target="../media/image73.png"/><Relationship Id="rId4" Type="http://schemas.microsoft.com/office/2014/relationships/chartEx" Target="../charts/chartEx3.xml"/></Relationships>
</file>

<file path=xl/drawings/_rels/drawing16.xml.rels><?xml version="1.0" encoding="UTF-8" standalone="yes"?>
<Relationships xmlns="http://schemas.openxmlformats.org/package/2006/relationships"><Relationship Id="rId3" Type="http://schemas.openxmlformats.org/officeDocument/2006/relationships/image" Target="../media/image77.png"/><Relationship Id="rId7" Type="http://schemas.openxmlformats.org/officeDocument/2006/relationships/chart" Target="../charts/chart4.xml"/><Relationship Id="rId2" Type="http://schemas.openxmlformats.org/officeDocument/2006/relationships/image" Target="../media/image76.png"/><Relationship Id="rId1" Type="http://schemas.openxmlformats.org/officeDocument/2006/relationships/image" Target="../media/image75.png"/><Relationship Id="rId6" Type="http://schemas.openxmlformats.org/officeDocument/2006/relationships/image" Target="../media/image79.png"/><Relationship Id="rId5" Type="http://schemas.openxmlformats.org/officeDocument/2006/relationships/image" Target="../media/image78.png"/><Relationship Id="rId4" Type="http://schemas.microsoft.com/office/2014/relationships/chartEx" Target="../charts/chartEx4.xml"/></Relationships>
</file>

<file path=xl/drawings/_rels/drawing17.xml.rels><?xml version="1.0" encoding="UTF-8" standalone="yes"?>
<Relationships xmlns="http://schemas.openxmlformats.org/package/2006/relationships"><Relationship Id="rId3" Type="http://schemas.openxmlformats.org/officeDocument/2006/relationships/image" Target="../media/image82.png"/><Relationship Id="rId2" Type="http://schemas.openxmlformats.org/officeDocument/2006/relationships/image" Target="../media/image81.png"/><Relationship Id="rId1" Type="http://schemas.openxmlformats.org/officeDocument/2006/relationships/image" Target="../media/image80.png"/><Relationship Id="rId6" Type="http://schemas.openxmlformats.org/officeDocument/2006/relationships/image" Target="../media/image84.png"/><Relationship Id="rId5" Type="http://schemas.openxmlformats.org/officeDocument/2006/relationships/image" Target="../media/image83.png"/><Relationship Id="rId4" Type="http://schemas.openxmlformats.org/officeDocument/2006/relationships/chart" Target="../charts/chart5.xml"/></Relationships>
</file>

<file path=xl/drawings/_rels/drawing18.xml.rels><?xml version="1.0" encoding="UTF-8" standalone="yes"?>
<Relationships xmlns="http://schemas.openxmlformats.org/package/2006/relationships"><Relationship Id="rId3" Type="http://schemas.openxmlformats.org/officeDocument/2006/relationships/image" Target="../media/image87.png"/><Relationship Id="rId2" Type="http://schemas.openxmlformats.org/officeDocument/2006/relationships/image" Target="../media/image86.png"/><Relationship Id="rId1" Type="http://schemas.openxmlformats.org/officeDocument/2006/relationships/image" Target="../media/image85.png"/><Relationship Id="rId5" Type="http://schemas.openxmlformats.org/officeDocument/2006/relationships/image" Target="../media/image89.png"/><Relationship Id="rId4" Type="http://schemas.openxmlformats.org/officeDocument/2006/relationships/image" Target="../media/image88.png"/></Relationships>
</file>

<file path=xl/drawings/_rels/drawing19.xml.rels><?xml version="1.0" encoding="UTF-8" standalone="yes"?>
<Relationships xmlns="http://schemas.openxmlformats.org/package/2006/relationships"><Relationship Id="rId3" Type="http://schemas.openxmlformats.org/officeDocument/2006/relationships/image" Target="../media/image92.png"/><Relationship Id="rId2" Type="http://schemas.openxmlformats.org/officeDocument/2006/relationships/image" Target="../media/image91.png"/><Relationship Id="rId1" Type="http://schemas.openxmlformats.org/officeDocument/2006/relationships/image" Target="../media/image90.png"/><Relationship Id="rId5" Type="http://schemas.openxmlformats.org/officeDocument/2006/relationships/image" Target="../media/image94.png"/><Relationship Id="rId4" Type="http://schemas.openxmlformats.org/officeDocument/2006/relationships/image" Target="../media/image93.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20.xml.rels><?xml version="1.0" encoding="UTF-8" standalone="yes"?>
<Relationships xmlns="http://schemas.openxmlformats.org/package/2006/relationships"><Relationship Id="rId3" Type="http://schemas.openxmlformats.org/officeDocument/2006/relationships/image" Target="../media/image97.png"/><Relationship Id="rId2" Type="http://schemas.openxmlformats.org/officeDocument/2006/relationships/image" Target="../media/image96.png"/><Relationship Id="rId1" Type="http://schemas.openxmlformats.org/officeDocument/2006/relationships/image" Target="../media/image95.png"/><Relationship Id="rId6" Type="http://schemas.openxmlformats.org/officeDocument/2006/relationships/image" Target="../media/image100.png"/><Relationship Id="rId5" Type="http://schemas.openxmlformats.org/officeDocument/2006/relationships/image" Target="../media/image99.png"/><Relationship Id="rId4" Type="http://schemas.openxmlformats.org/officeDocument/2006/relationships/image" Target="../media/image98.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3.png"/><Relationship Id="rId2" Type="http://schemas.openxmlformats.org/officeDocument/2006/relationships/image" Target="../media/image102.png"/><Relationship Id="rId1" Type="http://schemas.openxmlformats.org/officeDocument/2006/relationships/image" Target="../media/image101.png"/><Relationship Id="rId5" Type="http://schemas.openxmlformats.org/officeDocument/2006/relationships/image" Target="../media/image105.png"/><Relationship Id="rId4" Type="http://schemas.openxmlformats.org/officeDocument/2006/relationships/image" Target="../media/image10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8.png"/><Relationship Id="rId2" Type="http://schemas.openxmlformats.org/officeDocument/2006/relationships/image" Target="../media/image107.png"/><Relationship Id="rId1" Type="http://schemas.openxmlformats.org/officeDocument/2006/relationships/image" Target="../media/image106.png"/><Relationship Id="rId5" Type="http://schemas.openxmlformats.org/officeDocument/2006/relationships/image" Target="../media/image110.png"/><Relationship Id="rId4" Type="http://schemas.openxmlformats.org/officeDocument/2006/relationships/image" Target="../media/image109.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13.png"/><Relationship Id="rId2" Type="http://schemas.openxmlformats.org/officeDocument/2006/relationships/image" Target="../media/image112.png"/><Relationship Id="rId1" Type="http://schemas.openxmlformats.org/officeDocument/2006/relationships/image" Target="../media/image111.png"/><Relationship Id="rId5" Type="http://schemas.openxmlformats.org/officeDocument/2006/relationships/image" Target="../media/image115.png"/><Relationship Id="rId4" Type="http://schemas.openxmlformats.org/officeDocument/2006/relationships/image" Target="../media/image114.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18.png"/><Relationship Id="rId2" Type="http://schemas.openxmlformats.org/officeDocument/2006/relationships/image" Target="../media/image117.png"/><Relationship Id="rId1" Type="http://schemas.openxmlformats.org/officeDocument/2006/relationships/image" Target="../media/image116.png"/><Relationship Id="rId5" Type="http://schemas.openxmlformats.org/officeDocument/2006/relationships/image" Target="../media/image120.png"/><Relationship Id="rId4" Type="http://schemas.openxmlformats.org/officeDocument/2006/relationships/image" Target="../media/image119.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23.png"/><Relationship Id="rId2" Type="http://schemas.openxmlformats.org/officeDocument/2006/relationships/image" Target="../media/image122.png"/><Relationship Id="rId1" Type="http://schemas.openxmlformats.org/officeDocument/2006/relationships/image" Target="../media/image121.png"/><Relationship Id="rId5" Type="http://schemas.openxmlformats.org/officeDocument/2006/relationships/image" Target="../media/image125.png"/><Relationship Id="rId4" Type="http://schemas.openxmlformats.org/officeDocument/2006/relationships/image" Target="../media/image124.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28.png"/><Relationship Id="rId2" Type="http://schemas.openxmlformats.org/officeDocument/2006/relationships/image" Target="../media/image127.png"/><Relationship Id="rId1" Type="http://schemas.openxmlformats.org/officeDocument/2006/relationships/image" Target="../media/image126.png"/><Relationship Id="rId5" Type="http://schemas.openxmlformats.org/officeDocument/2006/relationships/image" Target="../media/image130.png"/><Relationship Id="rId4" Type="http://schemas.openxmlformats.org/officeDocument/2006/relationships/image" Target="../media/image129.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33.png"/><Relationship Id="rId2" Type="http://schemas.openxmlformats.org/officeDocument/2006/relationships/image" Target="../media/image132.png"/><Relationship Id="rId1" Type="http://schemas.openxmlformats.org/officeDocument/2006/relationships/image" Target="../media/image131.png"/><Relationship Id="rId6" Type="http://schemas.openxmlformats.org/officeDocument/2006/relationships/image" Target="../media/image136.png"/><Relationship Id="rId5" Type="http://schemas.openxmlformats.org/officeDocument/2006/relationships/image" Target="../media/image135.png"/><Relationship Id="rId4" Type="http://schemas.openxmlformats.org/officeDocument/2006/relationships/image" Target="../media/image134.png"/></Relationships>
</file>

<file path=xl/drawings/_rels/drawing28.xml.rels><?xml version="1.0" encoding="UTF-8" standalone="yes"?>
<Relationships xmlns="http://schemas.openxmlformats.org/package/2006/relationships"><Relationship Id="rId2" Type="http://schemas.openxmlformats.org/officeDocument/2006/relationships/image" Target="../media/image138.png"/><Relationship Id="rId1" Type="http://schemas.openxmlformats.org/officeDocument/2006/relationships/image" Target="../media/image137.png"/></Relationships>
</file>

<file path=xl/drawings/_rels/drawing29.xml.rels><?xml version="1.0" encoding="UTF-8" standalone="yes"?>
<Relationships xmlns="http://schemas.openxmlformats.org/package/2006/relationships"><Relationship Id="rId2" Type="http://schemas.openxmlformats.org/officeDocument/2006/relationships/image" Target="../media/image140.png"/><Relationship Id="rId1" Type="http://schemas.openxmlformats.org/officeDocument/2006/relationships/image" Target="../media/image13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30.xml.rels><?xml version="1.0" encoding="UTF-8" standalone="yes"?>
<Relationships xmlns="http://schemas.openxmlformats.org/package/2006/relationships"><Relationship Id="rId2" Type="http://schemas.openxmlformats.org/officeDocument/2006/relationships/image" Target="../media/image142.png"/><Relationship Id="rId1" Type="http://schemas.openxmlformats.org/officeDocument/2006/relationships/image" Target="../media/image14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5.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6.png"/><Relationship Id="rId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_rels/drawing7.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_rels/drawing8.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37.png"/><Relationship Id="rId1" Type="http://schemas.openxmlformats.org/officeDocument/2006/relationships/image" Target="../media/image36.png"/><Relationship Id="rId4" Type="http://schemas.openxmlformats.org/officeDocument/2006/relationships/image" Target="../media/image39.png"/></Relationships>
</file>

<file path=xl/drawings/_rels/drawing9.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 Id="rId5" Type="http://schemas.openxmlformats.org/officeDocument/2006/relationships/image" Target="../media/image44.png"/><Relationship Id="rId4"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15770</xdr:colOff>
      <xdr:row>4</xdr:row>
      <xdr:rowOff>99132</xdr:rowOff>
    </xdr:to>
    <xdr:pic>
      <xdr:nvPicPr>
        <xdr:cNvPr id="2" name="Picture 1">
          <a:extLst>
            <a:ext uri="{FF2B5EF4-FFF2-40B4-BE49-F238E27FC236}">
              <a16:creationId xmlns:a16="http://schemas.microsoft.com/office/drawing/2014/main" id="{78D339E7-F0AB-B695-B7E6-5C81443FCECF}"/>
            </a:ext>
          </a:extLst>
        </xdr:cNvPr>
        <xdr:cNvPicPr>
          <a:picLocks noChangeAspect="1"/>
        </xdr:cNvPicPr>
      </xdr:nvPicPr>
      <xdr:blipFill>
        <a:blip xmlns:r="http://schemas.openxmlformats.org/officeDocument/2006/relationships" r:embed="rId1"/>
        <a:stretch>
          <a:fillRect/>
        </a:stretch>
      </xdr:blipFill>
      <xdr:spPr>
        <a:xfrm>
          <a:off x="0" y="0"/>
          <a:ext cx="6111770" cy="830652"/>
        </a:xfrm>
        <a:prstGeom prst="rect">
          <a:avLst/>
        </a:prstGeom>
      </xdr:spPr>
    </xdr:pic>
    <xdr:clientData/>
  </xdr:twoCellAnchor>
  <xdr:twoCellAnchor editAs="oneCell">
    <xdr:from>
      <xdr:col>4</xdr:col>
      <xdr:colOff>22860</xdr:colOff>
      <xdr:row>4</xdr:row>
      <xdr:rowOff>121920</xdr:rowOff>
    </xdr:from>
    <xdr:to>
      <xdr:col>12</xdr:col>
      <xdr:colOff>488143</xdr:colOff>
      <xdr:row>12</xdr:row>
      <xdr:rowOff>76323</xdr:rowOff>
    </xdr:to>
    <xdr:pic>
      <xdr:nvPicPr>
        <xdr:cNvPr id="3" name="Picture 2">
          <a:extLst>
            <a:ext uri="{FF2B5EF4-FFF2-40B4-BE49-F238E27FC236}">
              <a16:creationId xmlns:a16="http://schemas.microsoft.com/office/drawing/2014/main" id="{9FF90106-A0CF-0005-6EA3-6C18AAD101D1}"/>
            </a:ext>
          </a:extLst>
        </xdr:cNvPr>
        <xdr:cNvPicPr>
          <a:picLocks noChangeAspect="1"/>
        </xdr:cNvPicPr>
      </xdr:nvPicPr>
      <xdr:blipFill>
        <a:blip xmlns:r="http://schemas.openxmlformats.org/officeDocument/2006/relationships" r:embed="rId2"/>
        <a:stretch>
          <a:fillRect/>
        </a:stretch>
      </xdr:blipFill>
      <xdr:spPr>
        <a:xfrm>
          <a:off x="2461260" y="853440"/>
          <a:ext cx="5342083" cy="1417443"/>
        </a:xfrm>
        <a:prstGeom prst="rect">
          <a:avLst/>
        </a:prstGeom>
      </xdr:spPr>
    </xdr:pic>
    <xdr:clientData/>
  </xdr:twoCellAnchor>
  <xdr:twoCellAnchor editAs="oneCell">
    <xdr:from>
      <xdr:col>4</xdr:col>
      <xdr:colOff>0</xdr:colOff>
      <xdr:row>14</xdr:row>
      <xdr:rowOff>0</xdr:rowOff>
    </xdr:from>
    <xdr:to>
      <xdr:col>11</xdr:col>
      <xdr:colOff>76576</xdr:colOff>
      <xdr:row>15</xdr:row>
      <xdr:rowOff>91464</xdr:rowOff>
    </xdr:to>
    <xdr:pic>
      <xdr:nvPicPr>
        <xdr:cNvPr id="4" name="Picture 3">
          <a:extLst>
            <a:ext uri="{FF2B5EF4-FFF2-40B4-BE49-F238E27FC236}">
              <a16:creationId xmlns:a16="http://schemas.microsoft.com/office/drawing/2014/main" id="{CA153AD3-6438-F42F-3372-EDE3F5E10E32}"/>
            </a:ext>
          </a:extLst>
        </xdr:cNvPr>
        <xdr:cNvPicPr>
          <a:picLocks noChangeAspect="1"/>
        </xdr:cNvPicPr>
      </xdr:nvPicPr>
      <xdr:blipFill>
        <a:blip xmlns:r="http://schemas.openxmlformats.org/officeDocument/2006/relationships" r:embed="rId3"/>
        <a:stretch>
          <a:fillRect/>
        </a:stretch>
      </xdr:blipFill>
      <xdr:spPr>
        <a:xfrm>
          <a:off x="2438400" y="2567940"/>
          <a:ext cx="4343776" cy="274344"/>
        </a:xfrm>
        <a:prstGeom prst="rect">
          <a:avLst/>
        </a:prstGeom>
      </xdr:spPr>
    </xdr:pic>
    <xdr:clientData/>
  </xdr:twoCellAnchor>
  <xdr:twoCellAnchor editAs="oneCell">
    <xdr:from>
      <xdr:col>4</xdr:col>
      <xdr:colOff>0</xdr:colOff>
      <xdr:row>18</xdr:row>
      <xdr:rowOff>0</xdr:rowOff>
    </xdr:from>
    <xdr:to>
      <xdr:col>11</xdr:col>
      <xdr:colOff>579540</xdr:colOff>
      <xdr:row>19</xdr:row>
      <xdr:rowOff>76222</xdr:rowOff>
    </xdr:to>
    <xdr:pic>
      <xdr:nvPicPr>
        <xdr:cNvPr id="5" name="Picture 4">
          <a:extLst>
            <a:ext uri="{FF2B5EF4-FFF2-40B4-BE49-F238E27FC236}">
              <a16:creationId xmlns:a16="http://schemas.microsoft.com/office/drawing/2014/main" id="{E30223BD-D5C5-DCC4-77AF-E489580C3927}"/>
            </a:ext>
          </a:extLst>
        </xdr:cNvPr>
        <xdr:cNvPicPr>
          <a:picLocks noChangeAspect="1"/>
        </xdr:cNvPicPr>
      </xdr:nvPicPr>
      <xdr:blipFill>
        <a:blip xmlns:r="http://schemas.openxmlformats.org/officeDocument/2006/relationships" r:embed="rId4"/>
        <a:stretch>
          <a:fillRect/>
        </a:stretch>
      </xdr:blipFill>
      <xdr:spPr>
        <a:xfrm>
          <a:off x="2438400" y="3299460"/>
          <a:ext cx="4846740" cy="259102"/>
        </a:xfrm>
        <a:prstGeom prst="rect">
          <a:avLst/>
        </a:prstGeom>
      </xdr:spPr>
    </xdr:pic>
    <xdr:clientData/>
  </xdr:twoCellAnchor>
  <xdr:twoCellAnchor editAs="oneCell">
    <xdr:from>
      <xdr:col>4</xdr:col>
      <xdr:colOff>0</xdr:colOff>
      <xdr:row>22</xdr:row>
      <xdr:rowOff>0</xdr:rowOff>
    </xdr:from>
    <xdr:to>
      <xdr:col>12</xdr:col>
      <xdr:colOff>206180</xdr:colOff>
      <xdr:row>24</xdr:row>
      <xdr:rowOff>22894</xdr:rowOff>
    </xdr:to>
    <xdr:pic>
      <xdr:nvPicPr>
        <xdr:cNvPr id="6" name="Picture 5">
          <a:extLst>
            <a:ext uri="{FF2B5EF4-FFF2-40B4-BE49-F238E27FC236}">
              <a16:creationId xmlns:a16="http://schemas.microsoft.com/office/drawing/2014/main" id="{F922E62A-3A04-2386-FCE6-FF4CE4FD7A38}"/>
            </a:ext>
          </a:extLst>
        </xdr:cNvPr>
        <xdr:cNvPicPr>
          <a:picLocks noChangeAspect="1"/>
        </xdr:cNvPicPr>
      </xdr:nvPicPr>
      <xdr:blipFill>
        <a:blip xmlns:r="http://schemas.openxmlformats.org/officeDocument/2006/relationships" r:embed="rId5"/>
        <a:stretch>
          <a:fillRect/>
        </a:stretch>
      </xdr:blipFill>
      <xdr:spPr>
        <a:xfrm>
          <a:off x="2438400" y="4061460"/>
          <a:ext cx="5082980" cy="3886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38100</xdr:colOff>
      <xdr:row>1</xdr:row>
      <xdr:rowOff>0</xdr:rowOff>
    </xdr:from>
    <xdr:to>
      <xdr:col>8</xdr:col>
      <xdr:colOff>434797</xdr:colOff>
      <xdr:row>3</xdr:row>
      <xdr:rowOff>167686</xdr:rowOff>
    </xdr:to>
    <xdr:pic>
      <xdr:nvPicPr>
        <xdr:cNvPr id="2" name="Picture 1">
          <a:extLst>
            <a:ext uri="{FF2B5EF4-FFF2-40B4-BE49-F238E27FC236}">
              <a16:creationId xmlns:a16="http://schemas.microsoft.com/office/drawing/2014/main" id="{8A7335DD-F53B-BD61-5C65-1AD9C3733AEE}"/>
            </a:ext>
          </a:extLst>
        </xdr:cNvPr>
        <xdr:cNvPicPr>
          <a:picLocks noChangeAspect="1"/>
        </xdr:cNvPicPr>
      </xdr:nvPicPr>
      <xdr:blipFill>
        <a:blip xmlns:r="http://schemas.openxmlformats.org/officeDocument/2006/relationships" r:embed="rId1"/>
        <a:stretch>
          <a:fillRect/>
        </a:stretch>
      </xdr:blipFill>
      <xdr:spPr>
        <a:xfrm>
          <a:off x="38100" y="182880"/>
          <a:ext cx="5273497" cy="533446"/>
        </a:xfrm>
        <a:prstGeom prst="rect">
          <a:avLst/>
        </a:prstGeom>
      </xdr:spPr>
    </xdr:pic>
    <xdr:clientData/>
  </xdr:twoCellAnchor>
  <xdr:twoCellAnchor editAs="oneCell">
    <xdr:from>
      <xdr:col>7</xdr:col>
      <xdr:colOff>0</xdr:colOff>
      <xdr:row>6</xdr:row>
      <xdr:rowOff>0</xdr:rowOff>
    </xdr:from>
    <xdr:to>
      <xdr:col>15</xdr:col>
      <xdr:colOff>564352</xdr:colOff>
      <xdr:row>12</xdr:row>
      <xdr:rowOff>76302</xdr:rowOff>
    </xdr:to>
    <xdr:pic>
      <xdr:nvPicPr>
        <xdr:cNvPr id="3" name="Picture 2">
          <a:extLst>
            <a:ext uri="{FF2B5EF4-FFF2-40B4-BE49-F238E27FC236}">
              <a16:creationId xmlns:a16="http://schemas.microsoft.com/office/drawing/2014/main" id="{C10AE12F-6D62-F012-C2CC-05DF76F3950B}"/>
            </a:ext>
          </a:extLst>
        </xdr:cNvPr>
        <xdr:cNvPicPr>
          <a:picLocks noChangeAspect="1"/>
        </xdr:cNvPicPr>
      </xdr:nvPicPr>
      <xdr:blipFill>
        <a:blip xmlns:r="http://schemas.openxmlformats.org/officeDocument/2006/relationships" r:embed="rId2"/>
        <a:stretch>
          <a:fillRect/>
        </a:stretch>
      </xdr:blipFill>
      <xdr:spPr>
        <a:xfrm>
          <a:off x="4267200" y="1097280"/>
          <a:ext cx="5441152" cy="1173582"/>
        </a:xfrm>
        <a:prstGeom prst="rect">
          <a:avLst/>
        </a:prstGeom>
      </xdr:spPr>
    </xdr:pic>
    <xdr:clientData/>
  </xdr:twoCellAnchor>
  <xdr:twoCellAnchor editAs="oneCell">
    <xdr:from>
      <xdr:col>12</xdr:col>
      <xdr:colOff>0</xdr:colOff>
      <xdr:row>16</xdr:row>
      <xdr:rowOff>0</xdr:rowOff>
    </xdr:from>
    <xdr:to>
      <xdr:col>20</xdr:col>
      <xdr:colOff>503386</xdr:colOff>
      <xdr:row>17</xdr:row>
      <xdr:rowOff>137188</xdr:rowOff>
    </xdr:to>
    <xdr:pic>
      <xdr:nvPicPr>
        <xdr:cNvPr id="4" name="Picture 3">
          <a:extLst>
            <a:ext uri="{FF2B5EF4-FFF2-40B4-BE49-F238E27FC236}">
              <a16:creationId xmlns:a16="http://schemas.microsoft.com/office/drawing/2014/main" id="{C7E0526F-1944-B4A3-4032-0BC8C8B5EF29}"/>
            </a:ext>
          </a:extLst>
        </xdr:cNvPr>
        <xdr:cNvPicPr>
          <a:picLocks noChangeAspect="1"/>
        </xdr:cNvPicPr>
      </xdr:nvPicPr>
      <xdr:blipFill>
        <a:blip xmlns:r="http://schemas.openxmlformats.org/officeDocument/2006/relationships" r:embed="rId3"/>
        <a:stretch>
          <a:fillRect/>
        </a:stretch>
      </xdr:blipFill>
      <xdr:spPr>
        <a:xfrm>
          <a:off x="7315200" y="2926080"/>
          <a:ext cx="5380186" cy="320068"/>
        </a:xfrm>
        <a:prstGeom prst="rect">
          <a:avLst/>
        </a:prstGeom>
      </xdr:spPr>
    </xdr:pic>
    <xdr:clientData/>
  </xdr:twoCellAnchor>
  <xdr:twoCellAnchor editAs="oneCell">
    <xdr:from>
      <xdr:col>12</xdr:col>
      <xdr:colOff>0</xdr:colOff>
      <xdr:row>25</xdr:row>
      <xdr:rowOff>0</xdr:rowOff>
    </xdr:from>
    <xdr:to>
      <xdr:col>20</xdr:col>
      <xdr:colOff>511007</xdr:colOff>
      <xdr:row>26</xdr:row>
      <xdr:rowOff>22878</xdr:rowOff>
    </xdr:to>
    <xdr:pic>
      <xdr:nvPicPr>
        <xdr:cNvPr id="5" name="Picture 4">
          <a:extLst>
            <a:ext uri="{FF2B5EF4-FFF2-40B4-BE49-F238E27FC236}">
              <a16:creationId xmlns:a16="http://schemas.microsoft.com/office/drawing/2014/main" id="{45E7794F-66AC-8AB4-84B0-DDF4C02A93DB}"/>
            </a:ext>
          </a:extLst>
        </xdr:cNvPr>
        <xdr:cNvPicPr>
          <a:picLocks noChangeAspect="1"/>
        </xdr:cNvPicPr>
      </xdr:nvPicPr>
      <xdr:blipFill>
        <a:blip xmlns:r="http://schemas.openxmlformats.org/officeDocument/2006/relationships" r:embed="rId4"/>
        <a:stretch>
          <a:fillRect/>
        </a:stretch>
      </xdr:blipFill>
      <xdr:spPr>
        <a:xfrm>
          <a:off x="7315200" y="4579620"/>
          <a:ext cx="5387807" cy="205758"/>
        </a:xfrm>
        <a:prstGeom prst="rect">
          <a:avLst/>
        </a:prstGeom>
      </xdr:spPr>
    </xdr:pic>
    <xdr:clientData/>
  </xdr:twoCellAnchor>
  <xdr:twoCellAnchor editAs="oneCell">
    <xdr:from>
      <xdr:col>12</xdr:col>
      <xdr:colOff>0</xdr:colOff>
      <xdr:row>35</xdr:row>
      <xdr:rowOff>0</xdr:rowOff>
    </xdr:from>
    <xdr:to>
      <xdr:col>20</xdr:col>
      <xdr:colOff>358594</xdr:colOff>
      <xdr:row>37</xdr:row>
      <xdr:rowOff>83859</xdr:rowOff>
    </xdr:to>
    <xdr:pic>
      <xdr:nvPicPr>
        <xdr:cNvPr id="6" name="Picture 5">
          <a:extLst>
            <a:ext uri="{FF2B5EF4-FFF2-40B4-BE49-F238E27FC236}">
              <a16:creationId xmlns:a16="http://schemas.microsoft.com/office/drawing/2014/main" id="{56B5213A-DAD4-8DB9-07B3-FC307E8C5B76}"/>
            </a:ext>
          </a:extLst>
        </xdr:cNvPr>
        <xdr:cNvPicPr>
          <a:picLocks noChangeAspect="1"/>
        </xdr:cNvPicPr>
      </xdr:nvPicPr>
      <xdr:blipFill>
        <a:blip xmlns:r="http://schemas.openxmlformats.org/officeDocument/2006/relationships" r:embed="rId5"/>
        <a:stretch>
          <a:fillRect/>
        </a:stretch>
      </xdr:blipFill>
      <xdr:spPr>
        <a:xfrm>
          <a:off x="7315200" y="6416040"/>
          <a:ext cx="5235394" cy="44961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427192</xdr:colOff>
      <xdr:row>3</xdr:row>
      <xdr:rowOff>60997</xdr:rowOff>
    </xdr:to>
    <xdr:pic>
      <xdr:nvPicPr>
        <xdr:cNvPr id="2" name="Picture 1">
          <a:extLst>
            <a:ext uri="{FF2B5EF4-FFF2-40B4-BE49-F238E27FC236}">
              <a16:creationId xmlns:a16="http://schemas.microsoft.com/office/drawing/2014/main" id="{78884CE1-DD5D-98CB-EC53-BF616ED86CC2}"/>
            </a:ext>
          </a:extLst>
        </xdr:cNvPr>
        <xdr:cNvPicPr>
          <a:picLocks noChangeAspect="1"/>
        </xdr:cNvPicPr>
      </xdr:nvPicPr>
      <xdr:blipFill>
        <a:blip xmlns:r="http://schemas.openxmlformats.org/officeDocument/2006/relationships" r:embed="rId1"/>
        <a:stretch>
          <a:fillRect/>
        </a:stretch>
      </xdr:blipFill>
      <xdr:spPr>
        <a:xfrm>
          <a:off x="609600" y="182880"/>
          <a:ext cx="5448772" cy="426757"/>
        </a:xfrm>
        <a:prstGeom prst="rect">
          <a:avLst/>
        </a:prstGeom>
      </xdr:spPr>
    </xdr:pic>
    <xdr:clientData/>
  </xdr:twoCellAnchor>
  <xdr:twoCellAnchor editAs="oneCell">
    <xdr:from>
      <xdr:col>6</xdr:col>
      <xdr:colOff>15240</xdr:colOff>
      <xdr:row>5</xdr:row>
      <xdr:rowOff>106680</xdr:rowOff>
    </xdr:from>
    <xdr:to>
      <xdr:col>14</xdr:col>
      <xdr:colOff>373834</xdr:colOff>
      <xdr:row>12</xdr:row>
      <xdr:rowOff>22964</xdr:rowOff>
    </xdr:to>
    <xdr:pic>
      <xdr:nvPicPr>
        <xdr:cNvPr id="3" name="Picture 2">
          <a:extLst>
            <a:ext uri="{FF2B5EF4-FFF2-40B4-BE49-F238E27FC236}">
              <a16:creationId xmlns:a16="http://schemas.microsoft.com/office/drawing/2014/main" id="{2AA12B8F-4A05-2D5C-C533-8D8B34F90233}"/>
            </a:ext>
          </a:extLst>
        </xdr:cNvPr>
        <xdr:cNvPicPr>
          <a:picLocks noChangeAspect="1"/>
        </xdr:cNvPicPr>
      </xdr:nvPicPr>
      <xdr:blipFill>
        <a:blip xmlns:r="http://schemas.openxmlformats.org/officeDocument/2006/relationships" r:embed="rId2"/>
        <a:stretch>
          <a:fillRect/>
        </a:stretch>
      </xdr:blipFill>
      <xdr:spPr>
        <a:xfrm>
          <a:off x="3817620" y="1021080"/>
          <a:ext cx="5235394" cy="1196444"/>
        </a:xfrm>
        <a:prstGeom prst="rect">
          <a:avLst/>
        </a:prstGeom>
      </xdr:spPr>
    </xdr:pic>
    <xdr:clientData/>
  </xdr:twoCellAnchor>
  <xdr:twoCellAnchor editAs="oneCell">
    <xdr:from>
      <xdr:col>4</xdr:col>
      <xdr:colOff>0</xdr:colOff>
      <xdr:row>14</xdr:row>
      <xdr:rowOff>0</xdr:rowOff>
    </xdr:from>
    <xdr:to>
      <xdr:col>11</xdr:col>
      <xdr:colOff>61348</xdr:colOff>
      <xdr:row>15</xdr:row>
      <xdr:rowOff>45740</xdr:rowOff>
    </xdr:to>
    <xdr:pic>
      <xdr:nvPicPr>
        <xdr:cNvPr id="4" name="Picture 3">
          <a:extLst>
            <a:ext uri="{FF2B5EF4-FFF2-40B4-BE49-F238E27FC236}">
              <a16:creationId xmlns:a16="http://schemas.microsoft.com/office/drawing/2014/main" id="{ACBADD69-665E-68A7-C8E3-BD2B88417611}"/>
            </a:ext>
          </a:extLst>
        </xdr:cNvPr>
        <xdr:cNvPicPr>
          <a:picLocks noChangeAspect="1"/>
        </xdr:cNvPicPr>
      </xdr:nvPicPr>
      <xdr:blipFill>
        <a:blip xmlns:r="http://schemas.openxmlformats.org/officeDocument/2006/relationships" r:embed="rId3"/>
        <a:stretch>
          <a:fillRect/>
        </a:stretch>
      </xdr:blipFill>
      <xdr:spPr>
        <a:xfrm>
          <a:off x="2438400" y="4221480"/>
          <a:ext cx="4473328" cy="228620"/>
        </a:xfrm>
        <a:prstGeom prst="rect">
          <a:avLst/>
        </a:prstGeom>
      </xdr:spPr>
    </xdr:pic>
    <xdr:clientData/>
  </xdr:twoCellAnchor>
  <xdr:twoCellAnchor editAs="oneCell">
    <xdr:from>
      <xdr:col>4</xdr:col>
      <xdr:colOff>0</xdr:colOff>
      <xdr:row>18</xdr:row>
      <xdr:rowOff>0</xdr:rowOff>
    </xdr:from>
    <xdr:to>
      <xdr:col>9</xdr:col>
      <xdr:colOff>312724</xdr:colOff>
      <xdr:row>19</xdr:row>
      <xdr:rowOff>16</xdr:rowOff>
    </xdr:to>
    <xdr:pic>
      <xdr:nvPicPr>
        <xdr:cNvPr id="5" name="Picture 4">
          <a:extLst>
            <a:ext uri="{FF2B5EF4-FFF2-40B4-BE49-F238E27FC236}">
              <a16:creationId xmlns:a16="http://schemas.microsoft.com/office/drawing/2014/main" id="{B49B3291-B851-D542-C7D5-EA8C1CA45457}"/>
            </a:ext>
          </a:extLst>
        </xdr:cNvPr>
        <xdr:cNvPicPr>
          <a:picLocks noChangeAspect="1"/>
        </xdr:cNvPicPr>
      </xdr:nvPicPr>
      <xdr:blipFill>
        <a:blip xmlns:r="http://schemas.openxmlformats.org/officeDocument/2006/relationships" r:embed="rId4"/>
        <a:stretch>
          <a:fillRect/>
        </a:stretch>
      </xdr:blipFill>
      <xdr:spPr>
        <a:xfrm>
          <a:off x="2438400" y="4953000"/>
          <a:ext cx="3505504" cy="182896"/>
        </a:xfrm>
        <a:prstGeom prst="rect">
          <a:avLst/>
        </a:prstGeom>
      </xdr:spPr>
    </xdr:pic>
    <xdr:clientData/>
  </xdr:twoCellAnchor>
  <xdr:twoCellAnchor editAs="oneCell">
    <xdr:from>
      <xdr:col>4</xdr:col>
      <xdr:colOff>0</xdr:colOff>
      <xdr:row>22</xdr:row>
      <xdr:rowOff>0</xdr:rowOff>
    </xdr:from>
    <xdr:to>
      <xdr:col>10</xdr:col>
      <xdr:colOff>61295</xdr:colOff>
      <xdr:row>23</xdr:row>
      <xdr:rowOff>16</xdr:rowOff>
    </xdr:to>
    <xdr:pic>
      <xdr:nvPicPr>
        <xdr:cNvPr id="6" name="Picture 5">
          <a:extLst>
            <a:ext uri="{FF2B5EF4-FFF2-40B4-BE49-F238E27FC236}">
              <a16:creationId xmlns:a16="http://schemas.microsoft.com/office/drawing/2014/main" id="{23BF5A4E-8821-84F9-61CD-7126B5488695}"/>
            </a:ext>
          </a:extLst>
        </xdr:cNvPr>
        <xdr:cNvPicPr>
          <a:picLocks noChangeAspect="1"/>
        </xdr:cNvPicPr>
      </xdr:nvPicPr>
      <xdr:blipFill>
        <a:blip xmlns:r="http://schemas.openxmlformats.org/officeDocument/2006/relationships" r:embed="rId5"/>
        <a:stretch>
          <a:fillRect/>
        </a:stretch>
      </xdr:blipFill>
      <xdr:spPr>
        <a:xfrm>
          <a:off x="2438400" y="5684520"/>
          <a:ext cx="3863675" cy="18289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8</xdr:col>
      <xdr:colOff>129979</xdr:colOff>
      <xdr:row>2</xdr:row>
      <xdr:rowOff>175294</xdr:rowOff>
    </xdr:to>
    <xdr:pic>
      <xdr:nvPicPr>
        <xdr:cNvPr id="2" name="Picture 1">
          <a:extLst>
            <a:ext uri="{FF2B5EF4-FFF2-40B4-BE49-F238E27FC236}">
              <a16:creationId xmlns:a16="http://schemas.microsoft.com/office/drawing/2014/main" id="{6C1943A0-4018-B6E3-E873-F0668D111AB2}"/>
            </a:ext>
          </a:extLst>
        </xdr:cNvPr>
        <xdr:cNvPicPr>
          <a:picLocks noChangeAspect="1"/>
        </xdr:cNvPicPr>
      </xdr:nvPicPr>
      <xdr:blipFill>
        <a:blip xmlns:r="http://schemas.openxmlformats.org/officeDocument/2006/relationships" r:embed="rId1"/>
        <a:stretch>
          <a:fillRect/>
        </a:stretch>
      </xdr:blipFill>
      <xdr:spPr>
        <a:xfrm>
          <a:off x="0" y="152400"/>
          <a:ext cx="5067739" cy="388654"/>
        </a:xfrm>
        <a:prstGeom prst="rect">
          <a:avLst/>
        </a:prstGeom>
      </xdr:spPr>
    </xdr:pic>
    <xdr:clientData/>
  </xdr:twoCellAnchor>
  <xdr:twoCellAnchor editAs="oneCell">
    <xdr:from>
      <xdr:col>6</xdr:col>
      <xdr:colOff>0</xdr:colOff>
      <xdr:row>5</xdr:row>
      <xdr:rowOff>0</xdr:rowOff>
    </xdr:from>
    <xdr:to>
      <xdr:col>14</xdr:col>
      <xdr:colOff>571972</xdr:colOff>
      <xdr:row>11</xdr:row>
      <xdr:rowOff>129646</xdr:rowOff>
    </xdr:to>
    <xdr:pic>
      <xdr:nvPicPr>
        <xdr:cNvPr id="3" name="Picture 2">
          <a:extLst>
            <a:ext uri="{FF2B5EF4-FFF2-40B4-BE49-F238E27FC236}">
              <a16:creationId xmlns:a16="http://schemas.microsoft.com/office/drawing/2014/main" id="{1FA9621E-006C-BC73-F9B6-43FFF00A352E}"/>
            </a:ext>
          </a:extLst>
        </xdr:cNvPr>
        <xdr:cNvPicPr>
          <a:picLocks noChangeAspect="1"/>
        </xdr:cNvPicPr>
      </xdr:nvPicPr>
      <xdr:blipFill>
        <a:blip xmlns:r="http://schemas.openxmlformats.org/officeDocument/2006/relationships" r:embed="rId2"/>
        <a:stretch>
          <a:fillRect/>
        </a:stretch>
      </xdr:blipFill>
      <xdr:spPr>
        <a:xfrm>
          <a:off x="3657600" y="914400"/>
          <a:ext cx="5448772" cy="1226926"/>
        </a:xfrm>
        <a:prstGeom prst="rect">
          <a:avLst/>
        </a:prstGeom>
      </xdr:spPr>
    </xdr:pic>
    <xdr:clientData/>
  </xdr:twoCellAnchor>
  <xdr:twoCellAnchor editAs="oneCell">
    <xdr:from>
      <xdr:col>3</xdr:col>
      <xdr:colOff>0</xdr:colOff>
      <xdr:row>13</xdr:row>
      <xdr:rowOff>0</xdr:rowOff>
    </xdr:from>
    <xdr:to>
      <xdr:col>11</xdr:col>
      <xdr:colOff>358599</xdr:colOff>
      <xdr:row>14</xdr:row>
      <xdr:rowOff>16</xdr:rowOff>
    </xdr:to>
    <xdr:pic>
      <xdr:nvPicPr>
        <xdr:cNvPr id="4" name="Picture 3">
          <a:extLst>
            <a:ext uri="{FF2B5EF4-FFF2-40B4-BE49-F238E27FC236}">
              <a16:creationId xmlns:a16="http://schemas.microsoft.com/office/drawing/2014/main" id="{67CA751A-0E53-61D7-70F0-F4E94CE459F8}"/>
            </a:ext>
          </a:extLst>
        </xdr:cNvPr>
        <xdr:cNvPicPr>
          <a:picLocks noChangeAspect="1"/>
        </xdr:cNvPicPr>
      </xdr:nvPicPr>
      <xdr:blipFill>
        <a:blip xmlns:r="http://schemas.openxmlformats.org/officeDocument/2006/relationships" r:embed="rId3"/>
        <a:stretch>
          <a:fillRect/>
        </a:stretch>
      </xdr:blipFill>
      <xdr:spPr>
        <a:xfrm>
          <a:off x="1828800" y="2377440"/>
          <a:ext cx="5296359" cy="182896"/>
        </a:xfrm>
        <a:prstGeom prst="rect">
          <a:avLst/>
        </a:prstGeom>
      </xdr:spPr>
    </xdr:pic>
    <xdr:clientData/>
  </xdr:twoCellAnchor>
  <xdr:twoCellAnchor editAs="oneCell">
    <xdr:from>
      <xdr:col>3</xdr:col>
      <xdr:colOff>0</xdr:colOff>
      <xdr:row>17</xdr:row>
      <xdr:rowOff>0</xdr:rowOff>
    </xdr:from>
    <xdr:to>
      <xdr:col>11</xdr:col>
      <xdr:colOff>8049</xdr:colOff>
      <xdr:row>18</xdr:row>
      <xdr:rowOff>38119</xdr:rowOff>
    </xdr:to>
    <xdr:pic>
      <xdr:nvPicPr>
        <xdr:cNvPr id="5" name="Picture 4">
          <a:extLst>
            <a:ext uri="{FF2B5EF4-FFF2-40B4-BE49-F238E27FC236}">
              <a16:creationId xmlns:a16="http://schemas.microsoft.com/office/drawing/2014/main" id="{D5F4CADE-0575-5780-0BC9-00045A6B16B4}"/>
            </a:ext>
          </a:extLst>
        </xdr:cNvPr>
        <xdr:cNvPicPr>
          <a:picLocks noChangeAspect="1"/>
        </xdr:cNvPicPr>
      </xdr:nvPicPr>
      <xdr:blipFill>
        <a:blip xmlns:r="http://schemas.openxmlformats.org/officeDocument/2006/relationships" r:embed="rId4"/>
        <a:stretch>
          <a:fillRect/>
        </a:stretch>
      </xdr:blipFill>
      <xdr:spPr>
        <a:xfrm>
          <a:off x="1828800" y="3116580"/>
          <a:ext cx="4945809" cy="220999"/>
        </a:xfrm>
        <a:prstGeom prst="rect">
          <a:avLst/>
        </a:prstGeom>
      </xdr:spPr>
    </xdr:pic>
    <xdr:clientData/>
  </xdr:twoCellAnchor>
  <xdr:twoCellAnchor editAs="oneCell">
    <xdr:from>
      <xdr:col>3</xdr:col>
      <xdr:colOff>0</xdr:colOff>
      <xdr:row>21</xdr:row>
      <xdr:rowOff>0</xdr:rowOff>
    </xdr:from>
    <xdr:to>
      <xdr:col>11</xdr:col>
      <xdr:colOff>61393</xdr:colOff>
      <xdr:row>21</xdr:row>
      <xdr:rowOff>152413</xdr:rowOff>
    </xdr:to>
    <xdr:pic>
      <xdr:nvPicPr>
        <xdr:cNvPr id="6" name="Picture 5">
          <a:extLst>
            <a:ext uri="{FF2B5EF4-FFF2-40B4-BE49-F238E27FC236}">
              <a16:creationId xmlns:a16="http://schemas.microsoft.com/office/drawing/2014/main" id="{0ACFBDBD-C817-42E9-0A52-5EF4BC988712}"/>
            </a:ext>
          </a:extLst>
        </xdr:cNvPr>
        <xdr:cNvPicPr>
          <a:picLocks noChangeAspect="1"/>
        </xdr:cNvPicPr>
      </xdr:nvPicPr>
      <xdr:blipFill>
        <a:blip xmlns:r="http://schemas.openxmlformats.org/officeDocument/2006/relationships" r:embed="rId5"/>
        <a:stretch>
          <a:fillRect/>
        </a:stretch>
      </xdr:blipFill>
      <xdr:spPr>
        <a:xfrm>
          <a:off x="1828800" y="3848100"/>
          <a:ext cx="4999153" cy="15241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282406</xdr:colOff>
      <xdr:row>3</xdr:row>
      <xdr:rowOff>91480</xdr:rowOff>
    </xdr:to>
    <xdr:pic>
      <xdr:nvPicPr>
        <xdr:cNvPr id="2" name="Picture 1">
          <a:extLst>
            <a:ext uri="{FF2B5EF4-FFF2-40B4-BE49-F238E27FC236}">
              <a16:creationId xmlns:a16="http://schemas.microsoft.com/office/drawing/2014/main" id="{5A7A76B8-5AAD-A8D8-A679-A981D6947718}"/>
            </a:ext>
          </a:extLst>
        </xdr:cNvPr>
        <xdr:cNvPicPr>
          <a:picLocks noChangeAspect="1"/>
        </xdr:cNvPicPr>
      </xdr:nvPicPr>
      <xdr:blipFill>
        <a:blip xmlns:r="http://schemas.openxmlformats.org/officeDocument/2006/relationships" r:embed="rId1"/>
        <a:stretch>
          <a:fillRect/>
        </a:stretch>
      </xdr:blipFill>
      <xdr:spPr>
        <a:xfrm>
          <a:off x="0" y="182880"/>
          <a:ext cx="5380186" cy="457240"/>
        </a:xfrm>
        <a:prstGeom prst="rect">
          <a:avLst/>
        </a:prstGeom>
      </xdr:spPr>
    </xdr:pic>
    <xdr:clientData/>
  </xdr:twoCellAnchor>
  <xdr:twoCellAnchor editAs="oneCell">
    <xdr:from>
      <xdr:col>4</xdr:col>
      <xdr:colOff>0</xdr:colOff>
      <xdr:row>4</xdr:row>
      <xdr:rowOff>0</xdr:rowOff>
    </xdr:from>
    <xdr:to>
      <xdr:col>12</xdr:col>
      <xdr:colOff>427180</xdr:colOff>
      <xdr:row>8</xdr:row>
      <xdr:rowOff>76270</xdr:rowOff>
    </xdr:to>
    <xdr:pic>
      <xdr:nvPicPr>
        <xdr:cNvPr id="3" name="Picture 2">
          <a:extLst>
            <a:ext uri="{FF2B5EF4-FFF2-40B4-BE49-F238E27FC236}">
              <a16:creationId xmlns:a16="http://schemas.microsoft.com/office/drawing/2014/main" id="{46E78DD7-F70D-5907-0219-3A29F816838A}"/>
            </a:ext>
          </a:extLst>
        </xdr:cNvPr>
        <xdr:cNvPicPr>
          <a:picLocks noChangeAspect="1"/>
        </xdr:cNvPicPr>
      </xdr:nvPicPr>
      <xdr:blipFill>
        <a:blip xmlns:r="http://schemas.openxmlformats.org/officeDocument/2006/relationships" r:embed="rId2"/>
        <a:stretch>
          <a:fillRect/>
        </a:stretch>
      </xdr:blipFill>
      <xdr:spPr>
        <a:xfrm>
          <a:off x="2659380" y="731520"/>
          <a:ext cx="5303980" cy="807790"/>
        </a:xfrm>
        <a:prstGeom prst="rect">
          <a:avLst/>
        </a:prstGeom>
      </xdr:spPr>
    </xdr:pic>
    <xdr:clientData/>
  </xdr:twoCellAnchor>
  <xdr:twoCellAnchor editAs="oneCell">
    <xdr:from>
      <xdr:col>4</xdr:col>
      <xdr:colOff>0</xdr:colOff>
      <xdr:row>9</xdr:row>
      <xdr:rowOff>0</xdr:rowOff>
    </xdr:from>
    <xdr:to>
      <xdr:col>12</xdr:col>
      <xdr:colOff>236663</xdr:colOff>
      <xdr:row>10</xdr:row>
      <xdr:rowOff>22878</xdr:rowOff>
    </xdr:to>
    <xdr:pic>
      <xdr:nvPicPr>
        <xdr:cNvPr id="4" name="Picture 3">
          <a:extLst>
            <a:ext uri="{FF2B5EF4-FFF2-40B4-BE49-F238E27FC236}">
              <a16:creationId xmlns:a16="http://schemas.microsoft.com/office/drawing/2014/main" id="{4C89B530-C20E-953E-4757-DD7C3FDC7ADF}"/>
            </a:ext>
          </a:extLst>
        </xdr:cNvPr>
        <xdr:cNvPicPr>
          <a:picLocks noChangeAspect="1"/>
        </xdr:cNvPicPr>
      </xdr:nvPicPr>
      <xdr:blipFill>
        <a:blip xmlns:r="http://schemas.openxmlformats.org/officeDocument/2006/relationships" r:embed="rId3"/>
        <a:stretch>
          <a:fillRect/>
        </a:stretch>
      </xdr:blipFill>
      <xdr:spPr>
        <a:xfrm>
          <a:off x="2659380" y="1645920"/>
          <a:ext cx="5113463" cy="205758"/>
        </a:xfrm>
        <a:prstGeom prst="rect">
          <a:avLst/>
        </a:prstGeom>
      </xdr:spPr>
    </xdr:pic>
    <xdr:clientData/>
  </xdr:twoCellAnchor>
  <xdr:twoCellAnchor>
    <xdr:from>
      <xdr:col>4</xdr:col>
      <xdr:colOff>7620</xdr:colOff>
      <xdr:row>10</xdr:row>
      <xdr:rowOff>140970</xdr:rowOff>
    </xdr:from>
    <xdr:to>
      <xdr:col>11</xdr:col>
      <xdr:colOff>312420</xdr:colOff>
      <xdr:row>25</xdr:row>
      <xdr:rowOff>140970</xdr:rowOff>
    </xdr:to>
    <xdr:graphicFrame macro="">
      <xdr:nvGraphicFramePr>
        <xdr:cNvPr id="6" name="Chart 5">
          <a:extLst>
            <a:ext uri="{FF2B5EF4-FFF2-40B4-BE49-F238E27FC236}">
              <a16:creationId xmlns:a16="http://schemas.microsoft.com/office/drawing/2014/main" id="{36808D59-4C21-AC59-DFE6-611BE8B06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27</xdr:row>
      <xdr:rowOff>0</xdr:rowOff>
    </xdr:from>
    <xdr:to>
      <xdr:col>11</xdr:col>
      <xdr:colOff>472851</xdr:colOff>
      <xdr:row>28</xdr:row>
      <xdr:rowOff>15257</xdr:rowOff>
    </xdr:to>
    <xdr:pic>
      <xdr:nvPicPr>
        <xdr:cNvPr id="7" name="Picture 6">
          <a:extLst>
            <a:ext uri="{FF2B5EF4-FFF2-40B4-BE49-F238E27FC236}">
              <a16:creationId xmlns:a16="http://schemas.microsoft.com/office/drawing/2014/main" id="{FAF85AF7-3521-E0F6-4FAA-91F7622291AB}"/>
            </a:ext>
          </a:extLst>
        </xdr:cNvPr>
        <xdr:cNvPicPr>
          <a:picLocks noChangeAspect="1"/>
        </xdr:cNvPicPr>
      </xdr:nvPicPr>
      <xdr:blipFill>
        <a:blip xmlns:r="http://schemas.openxmlformats.org/officeDocument/2006/relationships" r:embed="rId5"/>
        <a:stretch>
          <a:fillRect/>
        </a:stretch>
      </xdr:blipFill>
      <xdr:spPr>
        <a:xfrm>
          <a:off x="2659380" y="4937760"/>
          <a:ext cx="4740051" cy="198137"/>
        </a:xfrm>
        <a:prstGeom prst="rect">
          <a:avLst/>
        </a:prstGeom>
      </xdr:spPr>
    </xdr:pic>
    <xdr:clientData/>
  </xdr:twoCellAnchor>
  <xdr:twoCellAnchor editAs="oneCell">
    <xdr:from>
      <xdr:col>4</xdr:col>
      <xdr:colOff>0</xdr:colOff>
      <xdr:row>31</xdr:row>
      <xdr:rowOff>0</xdr:rowOff>
    </xdr:from>
    <xdr:to>
      <xdr:col>11</xdr:col>
      <xdr:colOff>168024</xdr:colOff>
      <xdr:row>32</xdr:row>
      <xdr:rowOff>22878</xdr:rowOff>
    </xdr:to>
    <xdr:pic>
      <xdr:nvPicPr>
        <xdr:cNvPr id="8" name="Picture 7">
          <a:extLst>
            <a:ext uri="{FF2B5EF4-FFF2-40B4-BE49-F238E27FC236}">
              <a16:creationId xmlns:a16="http://schemas.microsoft.com/office/drawing/2014/main" id="{68354E67-064A-C496-D1B9-09116C0E8967}"/>
            </a:ext>
          </a:extLst>
        </xdr:cNvPr>
        <xdr:cNvPicPr>
          <a:picLocks noChangeAspect="1"/>
        </xdr:cNvPicPr>
      </xdr:nvPicPr>
      <xdr:blipFill>
        <a:blip xmlns:r="http://schemas.openxmlformats.org/officeDocument/2006/relationships" r:embed="rId6"/>
        <a:stretch>
          <a:fillRect/>
        </a:stretch>
      </xdr:blipFill>
      <xdr:spPr>
        <a:xfrm>
          <a:off x="2659380" y="5669280"/>
          <a:ext cx="4435224" cy="205758"/>
        </a:xfrm>
        <a:prstGeom prst="rect">
          <a:avLst/>
        </a:prstGeom>
      </xdr:spPr>
    </xdr:pic>
    <xdr:clientData/>
  </xdr:twoCellAnchor>
  <xdr:twoCellAnchor>
    <xdr:from>
      <xdr:col>4</xdr:col>
      <xdr:colOff>53340</xdr:colOff>
      <xdr:row>32</xdr:row>
      <xdr:rowOff>95250</xdr:rowOff>
    </xdr:from>
    <xdr:to>
      <xdr:col>11</xdr:col>
      <xdr:colOff>358140</xdr:colOff>
      <xdr:row>47</xdr:row>
      <xdr:rowOff>95250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DE0C2273-334C-DC5A-862B-9C4CDE2341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712720" y="59474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99544</xdr:colOff>
      <xdr:row>3</xdr:row>
      <xdr:rowOff>15273</xdr:rowOff>
    </xdr:to>
    <xdr:pic>
      <xdr:nvPicPr>
        <xdr:cNvPr id="2" name="Picture 1">
          <a:extLst>
            <a:ext uri="{FF2B5EF4-FFF2-40B4-BE49-F238E27FC236}">
              <a16:creationId xmlns:a16="http://schemas.microsoft.com/office/drawing/2014/main" id="{D7F4B195-C23B-53F2-354D-10F622333DFE}"/>
            </a:ext>
          </a:extLst>
        </xdr:cNvPr>
        <xdr:cNvPicPr>
          <a:picLocks noChangeAspect="1"/>
        </xdr:cNvPicPr>
      </xdr:nvPicPr>
      <xdr:blipFill>
        <a:blip xmlns:r="http://schemas.openxmlformats.org/officeDocument/2006/relationships" r:embed="rId1"/>
        <a:stretch>
          <a:fillRect/>
        </a:stretch>
      </xdr:blipFill>
      <xdr:spPr>
        <a:xfrm>
          <a:off x="0" y="182880"/>
          <a:ext cx="5585944" cy="381033"/>
        </a:xfrm>
        <a:prstGeom prst="rect">
          <a:avLst/>
        </a:prstGeom>
      </xdr:spPr>
    </xdr:pic>
    <xdr:clientData/>
  </xdr:twoCellAnchor>
  <xdr:twoCellAnchor editAs="oneCell">
    <xdr:from>
      <xdr:col>3</xdr:col>
      <xdr:colOff>0</xdr:colOff>
      <xdr:row>5</xdr:row>
      <xdr:rowOff>0</xdr:rowOff>
    </xdr:from>
    <xdr:to>
      <xdr:col>11</xdr:col>
      <xdr:colOff>381456</xdr:colOff>
      <xdr:row>9</xdr:row>
      <xdr:rowOff>121994</xdr:rowOff>
    </xdr:to>
    <xdr:pic>
      <xdr:nvPicPr>
        <xdr:cNvPr id="3" name="Picture 2">
          <a:extLst>
            <a:ext uri="{FF2B5EF4-FFF2-40B4-BE49-F238E27FC236}">
              <a16:creationId xmlns:a16="http://schemas.microsoft.com/office/drawing/2014/main" id="{C8F3A650-81F8-02D6-6087-88C5C9DDBDF6}"/>
            </a:ext>
          </a:extLst>
        </xdr:cNvPr>
        <xdr:cNvPicPr>
          <a:picLocks noChangeAspect="1"/>
        </xdr:cNvPicPr>
      </xdr:nvPicPr>
      <xdr:blipFill>
        <a:blip xmlns:r="http://schemas.openxmlformats.org/officeDocument/2006/relationships" r:embed="rId2"/>
        <a:stretch>
          <a:fillRect/>
        </a:stretch>
      </xdr:blipFill>
      <xdr:spPr>
        <a:xfrm>
          <a:off x="1828800" y="914400"/>
          <a:ext cx="5258256" cy="853514"/>
        </a:xfrm>
        <a:prstGeom prst="rect">
          <a:avLst/>
        </a:prstGeom>
      </xdr:spPr>
    </xdr:pic>
    <xdr:clientData/>
  </xdr:twoCellAnchor>
  <xdr:twoCellAnchor editAs="oneCell">
    <xdr:from>
      <xdr:col>3</xdr:col>
      <xdr:colOff>0</xdr:colOff>
      <xdr:row>11</xdr:row>
      <xdr:rowOff>0</xdr:rowOff>
    </xdr:from>
    <xdr:to>
      <xdr:col>11</xdr:col>
      <xdr:colOff>305249</xdr:colOff>
      <xdr:row>12</xdr:row>
      <xdr:rowOff>7637</xdr:rowOff>
    </xdr:to>
    <xdr:pic>
      <xdr:nvPicPr>
        <xdr:cNvPr id="4" name="Picture 3">
          <a:extLst>
            <a:ext uri="{FF2B5EF4-FFF2-40B4-BE49-F238E27FC236}">
              <a16:creationId xmlns:a16="http://schemas.microsoft.com/office/drawing/2014/main" id="{FC956D21-702D-3493-413B-EEA119CE419C}"/>
            </a:ext>
          </a:extLst>
        </xdr:cNvPr>
        <xdr:cNvPicPr>
          <a:picLocks noChangeAspect="1"/>
        </xdr:cNvPicPr>
      </xdr:nvPicPr>
      <xdr:blipFill>
        <a:blip xmlns:r="http://schemas.openxmlformats.org/officeDocument/2006/relationships" r:embed="rId3"/>
        <a:stretch>
          <a:fillRect/>
        </a:stretch>
      </xdr:blipFill>
      <xdr:spPr>
        <a:xfrm>
          <a:off x="1828800" y="2011680"/>
          <a:ext cx="5182049" cy="190517"/>
        </a:xfrm>
        <a:prstGeom prst="rect">
          <a:avLst/>
        </a:prstGeom>
      </xdr:spPr>
    </xdr:pic>
    <xdr:clientData/>
  </xdr:twoCellAnchor>
  <xdr:twoCellAnchor>
    <xdr:from>
      <xdr:col>3</xdr:col>
      <xdr:colOff>60960</xdr:colOff>
      <xdr:row>13</xdr:row>
      <xdr:rowOff>11430</xdr:rowOff>
    </xdr:from>
    <xdr:to>
      <xdr:col>10</xdr:col>
      <xdr:colOff>365760</xdr:colOff>
      <xdr:row>28</xdr:row>
      <xdr:rowOff>11430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87C2570-C9FB-3956-3DE0-CC57195A6A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89760" y="23888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0</xdr:colOff>
      <xdr:row>30</xdr:row>
      <xdr:rowOff>0</xdr:rowOff>
    </xdr:from>
    <xdr:to>
      <xdr:col>9</xdr:col>
      <xdr:colOff>251799</xdr:colOff>
      <xdr:row>31</xdr:row>
      <xdr:rowOff>30498</xdr:rowOff>
    </xdr:to>
    <xdr:pic>
      <xdr:nvPicPr>
        <xdr:cNvPr id="6" name="Picture 5">
          <a:extLst>
            <a:ext uri="{FF2B5EF4-FFF2-40B4-BE49-F238E27FC236}">
              <a16:creationId xmlns:a16="http://schemas.microsoft.com/office/drawing/2014/main" id="{DAED5D41-0847-AFCF-86AA-C9B95D3842D0}"/>
            </a:ext>
          </a:extLst>
        </xdr:cNvPr>
        <xdr:cNvPicPr>
          <a:picLocks noChangeAspect="1"/>
        </xdr:cNvPicPr>
      </xdr:nvPicPr>
      <xdr:blipFill>
        <a:blip xmlns:r="http://schemas.openxmlformats.org/officeDocument/2006/relationships" r:embed="rId5"/>
        <a:stretch>
          <a:fillRect/>
        </a:stretch>
      </xdr:blipFill>
      <xdr:spPr>
        <a:xfrm>
          <a:off x="1828800" y="5486400"/>
          <a:ext cx="3909399" cy="213378"/>
        </a:xfrm>
        <a:prstGeom prst="rect">
          <a:avLst/>
        </a:prstGeom>
      </xdr:spPr>
    </xdr:pic>
    <xdr:clientData/>
  </xdr:twoCellAnchor>
  <xdr:twoCellAnchor editAs="oneCell">
    <xdr:from>
      <xdr:col>3</xdr:col>
      <xdr:colOff>0</xdr:colOff>
      <xdr:row>36</xdr:row>
      <xdr:rowOff>0</xdr:rowOff>
    </xdr:from>
    <xdr:to>
      <xdr:col>11</xdr:col>
      <xdr:colOff>373835</xdr:colOff>
      <xdr:row>37</xdr:row>
      <xdr:rowOff>7637</xdr:rowOff>
    </xdr:to>
    <xdr:pic>
      <xdr:nvPicPr>
        <xdr:cNvPr id="7" name="Picture 6">
          <a:extLst>
            <a:ext uri="{FF2B5EF4-FFF2-40B4-BE49-F238E27FC236}">
              <a16:creationId xmlns:a16="http://schemas.microsoft.com/office/drawing/2014/main" id="{0331D21A-7ACD-A31A-A024-1C316E91A07F}"/>
            </a:ext>
          </a:extLst>
        </xdr:cNvPr>
        <xdr:cNvPicPr>
          <a:picLocks noChangeAspect="1"/>
        </xdr:cNvPicPr>
      </xdr:nvPicPr>
      <xdr:blipFill>
        <a:blip xmlns:r="http://schemas.openxmlformats.org/officeDocument/2006/relationships" r:embed="rId6"/>
        <a:stretch>
          <a:fillRect/>
        </a:stretch>
      </xdr:blipFill>
      <xdr:spPr>
        <a:xfrm>
          <a:off x="1828800" y="6591300"/>
          <a:ext cx="5250635" cy="190517"/>
        </a:xfrm>
        <a:prstGeom prst="rect">
          <a:avLst/>
        </a:prstGeom>
      </xdr:spPr>
    </xdr:pic>
    <xdr:clientData/>
  </xdr:twoCellAnchor>
  <xdr:twoCellAnchor>
    <xdr:from>
      <xdr:col>3</xdr:col>
      <xdr:colOff>0</xdr:colOff>
      <xdr:row>38</xdr:row>
      <xdr:rowOff>0</xdr:rowOff>
    </xdr:from>
    <xdr:to>
      <xdr:col>12</xdr:col>
      <xdr:colOff>533400</xdr:colOff>
      <xdr:row>57</xdr:row>
      <xdr:rowOff>26670</xdr:rowOff>
    </xdr:to>
    <xdr:graphicFrame macro="">
      <xdr:nvGraphicFramePr>
        <xdr:cNvPr id="9" name="Chart 8">
          <a:extLst>
            <a:ext uri="{FF2B5EF4-FFF2-40B4-BE49-F238E27FC236}">
              <a16:creationId xmlns:a16="http://schemas.microsoft.com/office/drawing/2014/main" id="{636026AC-C2BF-42FB-A28A-24EBEBAFE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152889</xdr:colOff>
      <xdr:row>3</xdr:row>
      <xdr:rowOff>15273</xdr:rowOff>
    </xdr:to>
    <xdr:pic>
      <xdr:nvPicPr>
        <xdr:cNvPr id="2" name="Picture 1">
          <a:extLst>
            <a:ext uri="{FF2B5EF4-FFF2-40B4-BE49-F238E27FC236}">
              <a16:creationId xmlns:a16="http://schemas.microsoft.com/office/drawing/2014/main" id="{1B5C7CA9-7DBC-17A7-B238-436C11FBD383}"/>
            </a:ext>
          </a:extLst>
        </xdr:cNvPr>
        <xdr:cNvPicPr>
          <a:picLocks noChangeAspect="1"/>
        </xdr:cNvPicPr>
      </xdr:nvPicPr>
      <xdr:blipFill>
        <a:blip xmlns:r="http://schemas.openxmlformats.org/officeDocument/2006/relationships" r:embed="rId1"/>
        <a:stretch>
          <a:fillRect/>
        </a:stretch>
      </xdr:blipFill>
      <xdr:spPr>
        <a:xfrm>
          <a:off x="0" y="182880"/>
          <a:ext cx="5639289" cy="381033"/>
        </a:xfrm>
        <a:prstGeom prst="rect">
          <a:avLst/>
        </a:prstGeom>
      </xdr:spPr>
    </xdr:pic>
    <xdr:clientData/>
  </xdr:twoCellAnchor>
  <xdr:twoCellAnchor editAs="oneCell">
    <xdr:from>
      <xdr:col>3</xdr:col>
      <xdr:colOff>0</xdr:colOff>
      <xdr:row>4</xdr:row>
      <xdr:rowOff>0</xdr:rowOff>
    </xdr:from>
    <xdr:to>
      <xdr:col>12</xdr:col>
      <xdr:colOff>76682</xdr:colOff>
      <xdr:row>10</xdr:row>
      <xdr:rowOff>22958</xdr:rowOff>
    </xdr:to>
    <xdr:pic>
      <xdr:nvPicPr>
        <xdr:cNvPr id="3" name="Picture 2">
          <a:extLst>
            <a:ext uri="{FF2B5EF4-FFF2-40B4-BE49-F238E27FC236}">
              <a16:creationId xmlns:a16="http://schemas.microsoft.com/office/drawing/2014/main" id="{26C0341E-DAB4-E3F6-2BAC-D26748F689BA}"/>
            </a:ext>
          </a:extLst>
        </xdr:cNvPr>
        <xdr:cNvPicPr>
          <a:picLocks noChangeAspect="1"/>
        </xdr:cNvPicPr>
      </xdr:nvPicPr>
      <xdr:blipFill>
        <a:blip xmlns:r="http://schemas.openxmlformats.org/officeDocument/2006/relationships" r:embed="rId2"/>
        <a:stretch>
          <a:fillRect/>
        </a:stretch>
      </xdr:blipFill>
      <xdr:spPr>
        <a:xfrm>
          <a:off x="1828800" y="731520"/>
          <a:ext cx="5563082" cy="1127858"/>
        </a:xfrm>
        <a:prstGeom prst="rect">
          <a:avLst/>
        </a:prstGeom>
      </xdr:spPr>
    </xdr:pic>
    <xdr:clientData/>
  </xdr:twoCellAnchor>
  <xdr:twoCellAnchor editAs="oneCell">
    <xdr:from>
      <xdr:col>3</xdr:col>
      <xdr:colOff>0</xdr:colOff>
      <xdr:row>11</xdr:row>
      <xdr:rowOff>0</xdr:rowOff>
    </xdr:from>
    <xdr:to>
      <xdr:col>11</xdr:col>
      <xdr:colOff>602455</xdr:colOff>
      <xdr:row>12</xdr:row>
      <xdr:rowOff>175291</xdr:rowOff>
    </xdr:to>
    <xdr:pic>
      <xdr:nvPicPr>
        <xdr:cNvPr id="4" name="Picture 3">
          <a:extLst>
            <a:ext uri="{FF2B5EF4-FFF2-40B4-BE49-F238E27FC236}">
              <a16:creationId xmlns:a16="http://schemas.microsoft.com/office/drawing/2014/main" id="{E7D9B004-2817-8222-2317-E73B6C9ADBD9}"/>
            </a:ext>
          </a:extLst>
        </xdr:cNvPr>
        <xdr:cNvPicPr>
          <a:picLocks noChangeAspect="1"/>
        </xdr:cNvPicPr>
      </xdr:nvPicPr>
      <xdr:blipFill>
        <a:blip xmlns:r="http://schemas.openxmlformats.org/officeDocument/2006/relationships" r:embed="rId3"/>
        <a:stretch>
          <a:fillRect/>
        </a:stretch>
      </xdr:blipFill>
      <xdr:spPr>
        <a:xfrm>
          <a:off x="1828800" y="2019300"/>
          <a:ext cx="5479255" cy="358171"/>
        </a:xfrm>
        <a:prstGeom prst="rect">
          <a:avLst/>
        </a:prstGeom>
      </xdr:spPr>
    </xdr:pic>
    <xdr:clientData/>
  </xdr:twoCellAnchor>
  <xdr:twoCellAnchor>
    <xdr:from>
      <xdr:col>3</xdr:col>
      <xdr:colOff>0</xdr:colOff>
      <xdr:row>13</xdr:row>
      <xdr:rowOff>34290</xdr:rowOff>
    </xdr:from>
    <xdr:to>
      <xdr:col>10</xdr:col>
      <xdr:colOff>304800</xdr:colOff>
      <xdr:row>28</xdr:row>
      <xdr:rowOff>26670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143A143-2D5A-B7FD-4125-606FC0E342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28800" y="24193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0</xdr:colOff>
      <xdr:row>29</xdr:row>
      <xdr:rowOff>0</xdr:rowOff>
    </xdr:from>
    <xdr:to>
      <xdr:col>10</xdr:col>
      <xdr:colOff>587161</xdr:colOff>
      <xdr:row>30</xdr:row>
      <xdr:rowOff>38119</xdr:rowOff>
    </xdr:to>
    <xdr:pic>
      <xdr:nvPicPr>
        <xdr:cNvPr id="6" name="Picture 5">
          <a:extLst>
            <a:ext uri="{FF2B5EF4-FFF2-40B4-BE49-F238E27FC236}">
              <a16:creationId xmlns:a16="http://schemas.microsoft.com/office/drawing/2014/main" id="{4EDFBE53-D042-0CC0-DE10-AA8C364ABCE7}"/>
            </a:ext>
          </a:extLst>
        </xdr:cNvPr>
        <xdr:cNvPicPr>
          <a:picLocks noChangeAspect="1"/>
        </xdr:cNvPicPr>
      </xdr:nvPicPr>
      <xdr:blipFill>
        <a:blip xmlns:r="http://schemas.openxmlformats.org/officeDocument/2006/relationships" r:embed="rId5"/>
        <a:stretch>
          <a:fillRect/>
        </a:stretch>
      </xdr:blipFill>
      <xdr:spPr>
        <a:xfrm>
          <a:off x="1828800" y="5318760"/>
          <a:ext cx="4854361" cy="220999"/>
        </a:xfrm>
        <a:prstGeom prst="rect">
          <a:avLst/>
        </a:prstGeom>
      </xdr:spPr>
    </xdr:pic>
    <xdr:clientData/>
  </xdr:twoCellAnchor>
  <xdr:twoCellAnchor editAs="oneCell">
    <xdr:from>
      <xdr:col>3</xdr:col>
      <xdr:colOff>0</xdr:colOff>
      <xdr:row>33</xdr:row>
      <xdr:rowOff>0</xdr:rowOff>
    </xdr:from>
    <xdr:to>
      <xdr:col>11</xdr:col>
      <xdr:colOff>213801</xdr:colOff>
      <xdr:row>34</xdr:row>
      <xdr:rowOff>167670</xdr:rowOff>
    </xdr:to>
    <xdr:pic>
      <xdr:nvPicPr>
        <xdr:cNvPr id="7" name="Picture 6">
          <a:extLst>
            <a:ext uri="{FF2B5EF4-FFF2-40B4-BE49-F238E27FC236}">
              <a16:creationId xmlns:a16="http://schemas.microsoft.com/office/drawing/2014/main" id="{47DD407A-3A1D-219F-4C6A-04DBC1EC584B}"/>
            </a:ext>
          </a:extLst>
        </xdr:cNvPr>
        <xdr:cNvPicPr>
          <a:picLocks noChangeAspect="1"/>
        </xdr:cNvPicPr>
      </xdr:nvPicPr>
      <xdr:blipFill>
        <a:blip xmlns:r="http://schemas.openxmlformats.org/officeDocument/2006/relationships" r:embed="rId6"/>
        <a:stretch>
          <a:fillRect/>
        </a:stretch>
      </xdr:blipFill>
      <xdr:spPr>
        <a:xfrm>
          <a:off x="1828800" y="6050280"/>
          <a:ext cx="5090601" cy="350550"/>
        </a:xfrm>
        <a:prstGeom prst="rect">
          <a:avLst/>
        </a:prstGeom>
      </xdr:spPr>
    </xdr:pic>
    <xdr:clientData/>
  </xdr:twoCellAnchor>
  <xdr:twoCellAnchor>
    <xdr:from>
      <xdr:col>3</xdr:col>
      <xdr:colOff>22860</xdr:colOff>
      <xdr:row>35</xdr:row>
      <xdr:rowOff>179070</xdr:rowOff>
    </xdr:from>
    <xdr:to>
      <xdr:col>10</xdr:col>
      <xdr:colOff>327660</xdr:colOff>
      <xdr:row>50</xdr:row>
      <xdr:rowOff>179070</xdr:rowOff>
    </xdr:to>
    <xdr:graphicFrame macro="">
      <xdr:nvGraphicFramePr>
        <xdr:cNvPr id="8" name="Chart 7">
          <a:extLst>
            <a:ext uri="{FF2B5EF4-FFF2-40B4-BE49-F238E27FC236}">
              <a16:creationId xmlns:a16="http://schemas.microsoft.com/office/drawing/2014/main" id="{A32B58BF-7F78-918C-1EDE-9D88C7A83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15717</xdr:colOff>
      <xdr:row>3</xdr:row>
      <xdr:rowOff>38135</xdr:rowOff>
    </xdr:to>
    <xdr:pic>
      <xdr:nvPicPr>
        <xdr:cNvPr id="2" name="Picture 1">
          <a:extLst>
            <a:ext uri="{FF2B5EF4-FFF2-40B4-BE49-F238E27FC236}">
              <a16:creationId xmlns:a16="http://schemas.microsoft.com/office/drawing/2014/main" id="{72B8F482-A9B3-22A8-29DB-69198FB413FA}"/>
            </a:ext>
          </a:extLst>
        </xdr:cNvPr>
        <xdr:cNvPicPr>
          <a:picLocks noChangeAspect="1"/>
        </xdr:cNvPicPr>
      </xdr:nvPicPr>
      <xdr:blipFill>
        <a:blip xmlns:r="http://schemas.openxmlformats.org/officeDocument/2006/relationships" r:embed="rId1"/>
        <a:stretch>
          <a:fillRect/>
        </a:stretch>
      </xdr:blipFill>
      <xdr:spPr>
        <a:xfrm>
          <a:off x="0" y="182880"/>
          <a:ext cx="5502117" cy="403895"/>
        </a:xfrm>
        <a:prstGeom prst="rect">
          <a:avLst/>
        </a:prstGeom>
      </xdr:spPr>
    </xdr:pic>
    <xdr:clientData/>
  </xdr:twoCellAnchor>
  <xdr:twoCellAnchor editAs="oneCell">
    <xdr:from>
      <xdr:col>2</xdr:col>
      <xdr:colOff>0</xdr:colOff>
      <xdr:row>4</xdr:row>
      <xdr:rowOff>0</xdr:rowOff>
    </xdr:from>
    <xdr:to>
      <xdr:col>10</xdr:col>
      <xdr:colOff>297628</xdr:colOff>
      <xdr:row>9</xdr:row>
      <xdr:rowOff>45804</xdr:rowOff>
    </xdr:to>
    <xdr:pic>
      <xdr:nvPicPr>
        <xdr:cNvPr id="3" name="Picture 2">
          <a:extLst>
            <a:ext uri="{FF2B5EF4-FFF2-40B4-BE49-F238E27FC236}">
              <a16:creationId xmlns:a16="http://schemas.microsoft.com/office/drawing/2014/main" id="{C9B921E4-1D31-B873-8606-E5633A14FCAB}"/>
            </a:ext>
          </a:extLst>
        </xdr:cNvPr>
        <xdr:cNvPicPr>
          <a:picLocks noChangeAspect="1"/>
        </xdr:cNvPicPr>
      </xdr:nvPicPr>
      <xdr:blipFill>
        <a:blip xmlns:r="http://schemas.openxmlformats.org/officeDocument/2006/relationships" r:embed="rId2"/>
        <a:stretch>
          <a:fillRect/>
        </a:stretch>
      </xdr:blipFill>
      <xdr:spPr>
        <a:xfrm>
          <a:off x="1219200" y="731520"/>
          <a:ext cx="5174428" cy="967824"/>
        </a:xfrm>
        <a:prstGeom prst="rect">
          <a:avLst/>
        </a:prstGeom>
      </xdr:spPr>
    </xdr:pic>
    <xdr:clientData/>
  </xdr:twoCellAnchor>
  <xdr:twoCellAnchor editAs="oneCell">
    <xdr:from>
      <xdr:col>2</xdr:col>
      <xdr:colOff>0</xdr:colOff>
      <xdr:row>10</xdr:row>
      <xdr:rowOff>0</xdr:rowOff>
    </xdr:from>
    <xdr:to>
      <xdr:col>10</xdr:col>
      <xdr:colOff>114733</xdr:colOff>
      <xdr:row>11</xdr:row>
      <xdr:rowOff>30498</xdr:rowOff>
    </xdr:to>
    <xdr:pic>
      <xdr:nvPicPr>
        <xdr:cNvPr id="4" name="Picture 3">
          <a:extLst>
            <a:ext uri="{FF2B5EF4-FFF2-40B4-BE49-F238E27FC236}">
              <a16:creationId xmlns:a16="http://schemas.microsoft.com/office/drawing/2014/main" id="{FA5A0E08-3AE7-6DA1-EA84-5E9332200FD2}"/>
            </a:ext>
          </a:extLst>
        </xdr:cNvPr>
        <xdr:cNvPicPr>
          <a:picLocks noChangeAspect="1"/>
        </xdr:cNvPicPr>
      </xdr:nvPicPr>
      <xdr:blipFill>
        <a:blip xmlns:r="http://schemas.openxmlformats.org/officeDocument/2006/relationships" r:embed="rId3"/>
        <a:stretch>
          <a:fillRect/>
        </a:stretch>
      </xdr:blipFill>
      <xdr:spPr>
        <a:xfrm>
          <a:off x="1219200" y="1828800"/>
          <a:ext cx="4991533" cy="213378"/>
        </a:xfrm>
        <a:prstGeom prst="rect">
          <a:avLst/>
        </a:prstGeom>
      </xdr:spPr>
    </xdr:pic>
    <xdr:clientData/>
  </xdr:twoCellAnchor>
  <xdr:twoCellAnchor>
    <xdr:from>
      <xdr:col>2</xdr:col>
      <xdr:colOff>0</xdr:colOff>
      <xdr:row>12</xdr:row>
      <xdr:rowOff>0</xdr:rowOff>
    </xdr:from>
    <xdr:to>
      <xdr:col>9</xdr:col>
      <xdr:colOff>304800</xdr:colOff>
      <xdr:row>27</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FDCEFA6-E0BE-43BA-9CAE-74D283A385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19200" y="21945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0</xdr:colOff>
      <xdr:row>28</xdr:row>
      <xdr:rowOff>0</xdr:rowOff>
    </xdr:from>
    <xdr:to>
      <xdr:col>9</xdr:col>
      <xdr:colOff>175645</xdr:colOff>
      <xdr:row>29</xdr:row>
      <xdr:rowOff>30498</xdr:rowOff>
    </xdr:to>
    <xdr:pic>
      <xdr:nvPicPr>
        <xdr:cNvPr id="7" name="Picture 6">
          <a:extLst>
            <a:ext uri="{FF2B5EF4-FFF2-40B4-BE49-F238E27FC236}">
              <a16:creationId xmlns:a16="http://schemas.microsoft.com/office/drawing/2014/main" id="{EDDDD67A-E7BE-E5CF-0396-6CF014BCB09C}"/>
            </a:ext>
          </a:extLst>
        </xdr:cNvPr>
        <xdr:cNvPicPr>
          <a:picLocks noChangeAspect="1"/>
        </xdr:cNvPicPr>
      </xdr:nvPicPr>
      <xdr:blipFill>
        <a:blip xmlns:r="http://schemas.openxmlformats.org/officeDocument/2006/relationships" r:embed="rId5"/>
        <a:stretch>
          <a:fillRect/>
        </a:stretch>
      </xdr:blipFill>
      <xdr:spPr>
        <a:xfrm>
          <a:off x="1219200" y="5135880"/>
          <a:ext cx="4442845" cy="213378"/>
        </a:xfrm>
        <a:prstGeom prst="rect">
          <a:avLst/>
        </a:prstGeom>
      </xdr:spPr>
    </xdr:pic>
    <xdr:clientData/>
  </xdr:twoCellAnchor>
  <xdr:twoCellAnchor editAs="oneCell">
    <xdr:from>
      <xdr:col>2</xdr:col>
      <xdr:colOff>0</xdr:colOff>
      <xdr:row>32</xdr:row>
      <xdr:rowOff>0</xdr:rowOff>
    </xdr:from>
    <xdr:to>
      <xdr:col>10</xdr:col>
      <xdr:colOff>168077</xdr:colOff>
      <xdr:row>34</xdr:row>
      <xdr:rowOff>15273</xdr:rowOff>
    </xdr:to>
    <xdr:pic>
      <xdr:nvPicPr>
        <xdr:cNvPr id="8" name="Picture 7">
          <a:extLst>
            <a:ext uri="{FF2B5EF4-FFF2-40B4-BE49-F238E27FC236}">
              <a16:creationId xmlns:a16="http://schemas.microsoft.com/office/drawing/2014/main" id="{D89FA2E8-90BA-8F04-3E3A-C18DFCDBDA42}"/>
            </a:ext>
          </a:extLst>
        </xdr:cNvPr>
        <xdr:cNvPicPr>
          <a:picLocks noChangeAspect="1"/>
        </xdr:cNvPicPr>
      </xdr:nvPicPr>
      <xdr:blipFill>
        <a:blip xmlns:r="http://schemas.openxmlformats.org/officeDocument/2006/relationships" r:embed="rId6"/>
        <a:stretch>
          <a:fillRect/>
        </a:stretch>
      </xdr:blipFill>
      <xdr:spPr>
        <a:xfrm>
          <a:off x="1219200" y="5867400"/>
          <a:ext cx="5044877" cy="381033"/>
        </a:xfrm>
        <a:prstGeom prst="rect">
          <a:avLst/>
        </a:prstGeom>
      </xdr:spPr>
    </xdr:pic>
    <xdr:clientData/>
  </xdr:twoCellAnchor>
  <xdr:twoCellAnchor>
    <xdr:from>
      <xdr:col>2</xdr:col>
      <xdr:colOff>0</xdr:colOff>
      <xdr:row>35</xdr:row>
      <xdr:rowOff>0</xdr:rowOff>
    </xdr:from>
    <xdr:to>
      <xdr:col>9</xdr:col>
      <xdr:colOff>304800</xdr:colOff>
      <xdr:row>50</xdr:row>
      <xdr:rowOff>0</xdr:rowOff>
    </xdr:to>
    <xdr:graphicFrame macro="">
      <xdr:nvGraphicFramePr>
        <xdr:cNvPr id="10" name="Chart 9">
          <a:extLst>
            <a:ext uri="{FF2B5EF4-FFF2-40B4-BE49-F238E27FC236}">
              <a16:creationId xmlns:a16="http://schemas.microsoft.com/office/drawing/2014/main" id="{CDF48AB0-1162-46FB-9020-98E8D5CD8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305249</xdr:colOff>
      <xdr:row>3</xdr:row>
      <xdr:rowOff>22894</xdr:rowOff>
    </xdr:to>
    <xdr:pic>
      <xdr:nvPicPr>
        <xdr:cNvPr id="3" name="Picture 2">
          <a:extLst>
            <a:ext uri="{FF2B5EF4-FFF2-40B4-BE49-F238E27FC236}">
              <a16:creationId xmlns:a16="http://schemas.microsoft.com/office/drawing/2014/main" id="{F50BFB83-1EFC-5625-9EC8-A049B9A7D502}"/>
            </a:ext>
          </a:extLst>
        </xdr:cNvPr>
        <xdr:cNvPicPr>
          <a:picLocks noChangeAspect="1"/>
        </xdr:cNvPicPr>
      </xdr:nvPicPr>
      <xdr:blipFill>
        <a:blip xmlns:r="http://schemas.openxmlformats.org/officeDocument/2006/relationships" r:embed="rId1"/>
        <a:stretch>
          <a:fillRect/>
        </a:stretch>
      </xdr:blipFill>
      <xdr:spPr>
        <a:xfrm>
          <a:off x="0" y="182880"/>
          <a:ext cx="5182049" cy="388654"/>
        </a:xfrm>
        <a:prstGeom prst="rect">
          <a:avLst/>
        </a:prstGeom>
      </xdr:spPr>
    </xdr:pic>
    <xdr:clientData/>
  </xdr:twoCellAnchor>
  <xdr:twoCellAnchor editAs="oneCell">
    <xdr:from>
      <xdr:col>5</xdr:col>
      <xdr:colOff>0</xdr:colOff>
      <xdr:row>4</xdr:row>
      <xdr:rowOff>0</xdr:rowOff>
    </xdr:from>
    <xdr:to>
      <xdr:col>13</xdr:col>
      <xdr:colOff>541490</xdr:colOff>
      <xdr:row>9</xdr:row>
      <xdr:rowOff>68665</xdr:rowOff>
    </xdr:to>
    <xdr:pic>
      <xdr:nvPicPr>
        <xdr:cNvPr id="4" name="Picture 3">
          <a:extLst>
            <a:ext uri="{FF2B5EF4-FFF2-40B4-BE49-F238E27FC236}">
              <a16:creationId xmlns:a16="http://schemas.microsoft.com/office/drawing/2014/main" id="{A371E3B1-0A27-3A01-59EE-39118E07F64B}"/>
            </a:ext>
          </a:extLst>
        </xdr:cNvPr>
        <xdr:cNvPicPr>
          <a:picLocks noChangeAspect="1"/>
        </xdr:cNvPicPr>
      </xdr:nvPicPr>
      <xdr:blipFill>
        <a:blip xmlns:r="http://schemas.openxmlformats.org/officeDocument/2006/relationships" r:embed="rId2"/>
        <a:stretch>
          <a:fillRect/>
        </a:stretch>
      </xdr:blipFill>
      <xdr:spPr>
        <a:xfrm>
          <a:off x="3048000" y="731520"/>
          <a:ext cx="5418290" cy="983065"/>
        </a:xfrm>
        <a:prstGeom prst="rect">
          <a:avLst/>
        </a:prstGeom>
      </xdr:spPr>
    </xdr:pic>
    <xdr:clientData/>
  </xdr:twoCellAnchor>
  <xdr:twoCellAnchor editAs="oneCell">
    <xdr:from>
      <xdr:col>5</xdr:col>
      <xdr:colOff>0</xdr:colOff>
      <xdr:row>10</xdr:row>
      <xdr:rowOff>0</xdr:rowOff>
    </xdr:from>
    <xdr:to>
      <xdr:col>13</xdr:col>
      <xdr:colOff>488145</xdr:colOff>
      <xdr:row>10</xdr:row>
      <xdr:rowOff>167655</xdr:rowOff>
    </xdr:to>
    <xdr:pic>
      <xdr:nvPicPr>
        <xdr:cNvPr id="5" name="Picture 4">
          <a:extLst>
            <a:ext uri="{FF2B5EF4-FFF2-40B4-BE49-F238E27FC236}">
              <a16:creationId xmlns:a16="http://schemas.microsoft.com/office/drawing/2014/main" id="{035C1403-F0AD-90A7-D130-26F116E30B01}"/>
            </a:ext>
          </a:extLst>
        </xdr:cNvPr>
        <xdr:cNvPicPr>
          <a:picLocks noChangeAspect="1"/>
        </xdr:cNvPicPr>
      </xdr:nvPicPr>
      <xdr:blipFill>
        <a:blip xmlns:r="http://schemas.openxmlformats.org/officeDocument/2006/relationships" r:embed="rId3"/>
        <a:stretch>
          <a:fillRect/>
        </a:stretch>
      </xdr:blipFill>
      <xdr:spPr>
        <a:xfrm>
          <a:off x="3048000" y="1836420"/>
          <a:ext cx="5364945" cy="167655"/>
        </a:xfrm>
        <a:prstGeom prst="rect">
          <a:avLst/>
        </a:prstGeom>
      </xdr:spPr>
    </xdr:pic>
    <xdr:clientData/>
  </xdr:twoCellAnchor>
  <xdr:twoCellAnchor>
    <xdr:from>
      <xdr:col>5</xdr:col>
      <xdr:colOff>7620</xdr:colOff>
      <xdr:row>11</xdr:row>
      <xdr:rowOff>179070</xdr:rowOff>
    </xdr:from>
    <xdr:to>
      <xdr:col>12</xdr:col>
      <xdr:colOff>312420</xdr:colOff>
      <xdr:row>26</xdr:row>
      <xdr:rowOff>171450</xdr:rowOff>
    </xdr:to>
    <xdr:graphicFrame macro="">
      <xdr:nvGraphicFramePr>
        <xdr:cNvPr id="6" name="Chart 5">
          <a:extLst>
            <a:ext uri="{FF2B5EF4-FFF2-40B4-BE49-F238E27FC236}">
              <a16:creationId xmlns:a16="http://schemas.microsoft.com/office/drawing/2014/main" id="{0333ED0C-C176-F54B-E5A4-5AD601665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0</xdr:colOff>
      <xdr:row>28</xdr:row>
      <xdr:rowOff>0</xdr:rowOff>
    </xdr:from>
    <xdr:to>
      <xdr:col>13</xdr:col>
      <xdr:colOff>335732</xdr:colOff>
      <xdr:row>29</xdr:row>
      <xdr:rowOff>38119</xdr:rowOff>
    </xdr:to>
    <xdr:pic>
      <xdr:nvPicPr>
        <xdr:cNvPr id="7" name="Picture 6">
          <a:extLst>
            <a:ext uri="{FF2B5EF4-FFF2-40B4-BE49-F238E27FC236}">
              <a16:creationId xmlns:a16="http://schemas.microsoft.com/office/drawing/2014/main" id="{75778D68-2941-44EC-FF0F-602F1EEBEA3B}"/>
            </a:ext>
          </a:extLst>
        </xdr:cNvPr>
        <xdr:cNvPicPr>
          <a:picLocks noChangeAspect="1"/>
        </xdr:cNvPicPr>
      </xdr:nvPicPr>
      <xdr:blipFill>
        <a:blip xmlns:r="http://schemas.openxmlformats.org/officeDocument/2006/relationships" r:embed="rId5"/>
        <a:stretch>
          <a:fillRect/>
        </a:stretch>
      </xdr:blipFill>
      <xdr:spPr>
        <a:xfrm>
          <a:off x="3048000" y="5135880"/>
          <a:ext cx="5212532" cy="220999"/>
        </a:xfrm>
        <a:prstGeom prst="rect">
          <a:avLst/>
        </a:prstGeom>
      </xdr:spPr>
    </xdr:pic>
    <xdr:clientData/>
  </xdr:twoCellAnchor>
  <xdr:twoCellAnchor editAs="oneCell">
    <xdr:from>
      <xdr:col>5</xdr:col>
      <xdr:colOff>0</xdr:colOff>
      <xdr:row>34</xdr:row>
      <xdr:rowOff>0</xdr:rowOff>
    </xdr:from>
    <xdr:to>
      <xdr:col>10</xdr:col>
      <xdr:colOff>38367</xdr:colOff>
      <xdr:row>34</xdr:row>
      <xdr:rowOff>175275</xdr:rowOff>
    </xdr:to>
    <xdr:pic>
      <xdr:nvPicPr>
        <xdr:cNvPr id="8" name="Picture 7">
          <a:extLst>
            <a:ext uri="{FF2B5EF4-FFF2-40B4-BE49-F238E27FC236}">
              <a16:creationId xmlns:a16="http://schemas.microsoft.com/office/drawing/2014/main" id="{8CFEF497-661C-DDFE-FECB-ED9C151CFC03}"/>
            </a:ext>
          </a:extLst>
        </xdr:cNvPr>
        <xdr:cNvPicPr>
          <a:picLocks noChangeAspect="1"/>
        </xdr:cNvPicPr>
      </xdr:nvPicPr>
      <xdr:blipFill>
        <a:blip xmlns:r="http://schemas.openxmlformats.org/officeDocument/2006/relationships" r:embed="rId6"/>
        <a:stretch>
          <a:fillRect/>
        </a:stretch>
      </xdr:blipFill>
      <xdr:spPr>
        <a:xfrm>
          <a:off x="3048000" y="6240780"/>
          <a:ext cx="3086367" cy="1752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312870</xdr:colOff>
      <xdr:row>3</xdr:row>
      <xdr:rowOff>7652</xdr:rowOff>
    </xdr:to>
    <xdr:pic>
      <xdr:nvPicPr>
        <xdr:cNvPr id="2" name="Picture 1">
          <a:extLst>
            <a:ext uri="{FF2B5EF4-FFF2-40B4-BE49-F238E27FC236}">
              <a16:creationId xmlns:a16="http://schemas.microsoft.com/office/drawing/2014/main" id="{B295F6A9-9750-1DA0-2A20-A155D855BC83}"/>
            </a:ext>
          </a:extLst>
        </xdr:cNvPr>
        <xdr:cNvPicPr>
          <a:picLocks noChangeAspect="1"/>
        </xdr:cNvPicPr>
      </xdr:nvPicPr>
      <xdr:blipFill>
        <a:blip xmlns:r="http://schemas.openxmlformats.org/officeDocument/2006/relationships" r:embed="rId1"/>
        <a:stretch>
          <a:fillRect/>
        </a:stretch>
      </xdr:blipFill>
      <xdr:spPr>
        <a:xfrm>
          <a:off x="0" y="182880"/>
          <a:ext cx="5189670" cy="373412"/>
        </a:xfrm>
        <a:prstGeom prst="rect">
          <a:avLst/>
        </a:prstGeom>
      </xdr:spPr>
    </xdr:pic>
    <xdr:clientData/>
  </xdr:twoCellAnchor>
  <xdr:twoCellAnchor editAs="oneCell">
    <xdr:from>
      <xdr:col>3</xdr:col>
      <xdr:colOff>0</xdr:colOff>
      <xdr:row>4</xdr:row>
      <xdr:rowOff>0</xdr:rowOff>
    </xdr:from>
    <xdr:to>
      <xdr:col>11</xdr:col>
      <xdr:colOff>571972</xdr:colOff>
      <xdr:row>9</xdr:row>
      <xdr:rowOff>160113</xdr:rowOff>
    </xdr:to>
    <xdr:pic>
      <xdr:nvPicPr>
        <xdr:cNvPr id="3" name="Picture 2">
          <a:extLst>
            <a:ext uri="{FF2B5EF4-FFF2-40B4-BE49-F238E27FC236}">
              <a16:creationId xmlns:a16="http://schemas.microsoft.com/office/drawing/2014/main" id="{9525B029-408D-317E-981A-3783994BD656}"/>
            </a:ext>
          </a:extLst>
        </xdr:cNvPr>
        <xdr:cNvPicPr>
          <a:picLocks noChangeAspect="1"/>
        </xdr:cNvPicPr>
      </xdr:nvPicPr>
      <xdr:blipFill>
        <a:blip xmlns:r="http://schemas.openxmlformats.org/officeDocument/2006/relationships" r:embed="rId2"/>
        <a:stretch>
          <a:fillRect/>
        </a:stretch>
      </xdr:blipFill>
      <xdr:spPr>
        <a:xfrm>
          <a:off x="1828800" y="731520"/>
          <a:ext cx="5448772" cy="1074513"/>
        </a:xfrm>
        <a:prstGeom prst="rect">
          <a:avLst/>
        </a:prstGeom>
      </xdr:spPr>
    </xdr:pic>
    <xdr:clientData/>
  </xdr:twoCellAnchor>
  <xdr:twoCellAnchor editAs="oneCell">
    <xdr:from>
      <xdr:col>3</xdr:col>
      <xdr:colOff>0</xdr:colOff>
      <xdr:row>11</xdr:row>
      <xdr:rowOff>0</xdr:rowOff>
    </xdr:from>
    <xdr:to>
      <xdr:col>9</xdr:col>
      <xdr:colOff>190833</xdr:colOff>
      <xdr:row>12</xdr:row>
      <xdr:rowOff>38119</xdr:rowOff>
    </xdr:to>
    <xdr:pic>
      <xdr:nvPicPr>
        <xdr:cNvPr id="4" name="Picture 3">
          <a:extLst>
            <a:ext uri="{FF2B5EF4-FFF2-40B4-BE49-F238E27FC236}">
              <a16:creationId xmlns:a16="http://schemas.microsoft.com/office/drawing/2014/main" id="{4B25A2F4-2384-7903-30B8-5BFDF17392AB}"/>
            </a:ext>
          </a:extLst>
        </xdr:cNvPr>
        <xdr:cNvPicPr>
          <a:picLocks noChangeAspect="1"/>
        </xdr:cNvPicPr>
      </xdr:nvPicPr>
      <xdr:blipFill>
        <a:blip xmlns:r="http://schemas.openxmlformats.org/officeDocument/2006/relationships" r:embed="rId3"/>
        <a:stretch>
          <a:fillRect/>
        </a:stretch>
      </xdr:blipFill>
      <xdr:spPr>
        <a:xfrm>
          <a:off x="1828800" y="2011680"/>
          <a:ext cx="3848433" cy="220999"/>
        </a:xfrm>
        <a:prstGeom prst="rect">
          <a:avLst/>
        </a:prstGeom>
      </xdr:spPr>
    </xdr:pic>
    <xdr:clientData/>
  </xdr:twoCellAnchor>
  <xdr:twoCellAnchor editAs="oneCell">
    <xdr:from>
      <xdr:col>3</xdr:col>
      <xdr:colOff>0</xdr:colOff>
      <xdr:row>15</xdr:row>
      <xdr:rowOff>0</xdr:rowOff>
    </xdr:from>
    <xdr:to>
      <xdr:col>8</xdr:col>
      <xdr:colOff>587055</xdr:colOff>
      <xdr:row>15</xdr:row>
      <xdr:rowOff>152413</xdr:rowOff>
    </xdr:to>
    <xdr:pic>
      <xdr:nvPicPr>
        <xdr:cNvPr id="5" name="Picture 4">
          <a:extLst>
            <a:ext uri="{FF2B5EF4-FFF2-40B4-BE49-F238E27FC236}">
              <a16:creationId xmlns:a16="http://schemas.microsoft.com/office/drawing/2014/main" id="{553FFEB2-B3A0-FF9E-E921-E709B04B2934}"/>
            </a:ext>
          </a:extLst>
        </xdr:cNvPr>
        <xdr:cNvPicPr>
          <a:picLocks noChangeAspect="1"/>
        </xdr:cNvPicPr>
      </xdr:nvPicPr>
      <xdr:blipFill>
        <a:blip xmlns:r="http://schemas.openxmlformats.org/officeDocument/2006/relationships" r:embed="rId4"/>
        <a:stretch>
          <a:fillRect/>
        </a:stretch>
      </xdr:blipFill>
      <xdr:spPr>
        <a:xfrm>
          <a:off x="1828800" y="2743200"/>
          <a:ext cx="3635055" cy="152413"/>
        </a:xfrm>
        <a:prstGeom prst="rect">
          <a:avLst/>
        </a:prstGeom>
      </xdr:spPr>
    </xdr:pic>
    <xdr:clientData/>
  </xdr:twoCellAnchor>
  <xdr:twoCellAnchor editAs="oneCell">
    <xdr:from>
      <xdr:col>3</xdr:col>
      <xdr:colOff>0</xdr:colOff>
      <xdr:row>20</xdr:row>
      <xdr:rowOff>0</xdr:rowOff>
    </xdr:from>
    <xdr:to>
      <xdr:col>11</xdr:col>
      <xdr:colOff>503386</xdr:colOff>
      <xdr:row>21</xdr:row>
      <xdr:rowOff>152429</xdr:rowOff>
    </xdr:to>
    <xdr:pic>
      <xdr:nvPicPr>
        <xdr:cNvPr id="6" name="Picture 5">
          <a:extLst>
            <a:ext uri="{FF2B5EF4-FFF2-40B4-BE49-F238E27FC236}">
              <a16:creationId xmlns:a16="http://schemas.microsoft.com/office/drawing/2014/main" id="{EFE185F1-5F0E-F9BF-17D9-4199A16EFEFE}"/>
            </a:ext>
          </a:extLst>
        </xdr:cNvPr>
        <xdr:cNvPicPr>
          <a:picLocks noChangeAspect="1"/>
        </xdr:cNvPicPr>
      </xdr:nvPicPr>
      <xdr:blipFill>
        <a:blip xmlns:r="http://schemas.openxmlformats.org/officeDocument/2006/relationships" r:embed="rId5"/>
        <a:stretch>
          <a:fillRect/>
        </a:stretch>
      </xdr:blipFill>
      <xdr:spPr>
        <a:xfrm>
          <a:off x="1828800" y="3657600"/>
          <a:ext cx="5380186" cy="33530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137595</xdr:colOff>
      <xdr:row>3</xdr:row>
      <xdr:rowOff>106721</xdr:rowOff>
    </xdr:to>
    <xdr:pic>
      <xdr:nvPicPr>
        <xdr:cNvPr id="2" name="Picture 1">
          <a:extLst>
            <a:ext uri="{FF2B5EF4-FFF2-40B4-BE49-F238E27FC236}">
              <a16:creationId xmlns:a16="http://schemas.microsoft.com/office/drawing/2014/main" id="{D738488F-F258-D83C-632B-8DA323844D87}"/>
            </a:ext>
          </a:extLst>
        </xdr:cNvPr>
        <xdr:cNvPicPr>
          <a:picLocks noChangeAspect="1"/>
        </xdr:cNvPicPr>
      </xdr:nvPicPr>
      <xdr:blipFill>
        <a:blip xmlns:r="http://schemas.openxmlformats.org/officeDocument/2006/relationships" r:embed="rId1"/>
        <a:stretch>
          <a:fillRect/>
        </a:stretch>
      </xdr:blipFill>
      <xdr:spPr>
        <a:xfrm>
          <a:off x="0" y="182880"/>
          <a:ext cx="5014395" cy="472481"/>
        </a:xfrm>
        <a:prstGeom prst="rect">
          <a:avLst/>
        </a:prstGeom>
      </xdr:spPr>
    </xdr:pic>
    <xdr:clientData/>
  </xdr:twoCellAnchor>
  <xdr:twoCellAnchor editAs="oneCell">
    <xdr:from>
      <xdr:col>2</xdr:col>
      <xdr:colOff>0</xdr:colOff>
      <xdr:row>5</xdr:row>
      <xdr:rowOff>0</xdr:rowOff>
    </xdr:from>
    <xdr:to>
      <xdr:col>10</xdr:col>
      <xdr:colOff>320490</xdr:colOff>
      <xdr:row>10</xdr:row>
      <xdr:rowOff>91527</xdr:rowOff>
    </xdr:to>
    <xdr:pic>
      <xdr:nvPicPr>
        <xdr:cNvPr id="3" name="Picture 2">
          <a:extLst>
            <a:ext uri="{FF2B5EF4-FFF2-40B4-BE49-F238E27FC236}">
              <a16:creationId xmlns:a16="http://schemas.microsoft.com/office/drawing/2014/main" id="{4D1902AC-A729-67B0-1A4B-45547758554A}"/>
            </a:ext>
          </a:extLst>
        </xdr:cNvPr>
        <xdr:cNvPicPr>
          <a:picLocks noChangeAspect="1"/>
        </xdr:cNvPicPr>
      </xdr:nvPicPr>
      <xdr:blipFill>
        <a:blip xmlns:r="http://schemas.openxmlformats.org/officeDocument/2006/relationships" r:embed="rId2"/>
        <a:stretch>
          <a:fillRect/>
        </a:stretch>
      </xdr:blipFill>
      <xdr:spPr>
        <a:xfrm>
          <a:off x="1219200" y="914400"/>
          <a:ext cx="5197290" cy="1005927"/>
        </a:xfrm>
        <a:prstGeom prst="rect">
          <a:avLst/>
        </a:prstGeom>
      </xdr:spPr>
    </xdr:pic>
    <xdr:clientData/>
  </xdr:twoCellAnchor>
  <xdr:twoCellAnchor editAs="oneCell">
    <xdr:from>
      <xdr:col>2</xdr:col>
      <xdr:colOff>0</xdr:colOff>
      <xdr:row>12</xdr:row>
      <xdr:rowOff>0</xdr:rowOff>
    </xdr:from>
    <xdr:to>
      <xdr:col>8</xdr:col>
      <xdr:colOff>350867</xdr:colOff>
      <xdr:row>13</xdr:row>
      <xdr:rowOff>7637</xdr:rowOff>
    </xdr:to>
    <xdr:pic>
      <xdr:nvPicPr>
        <xdr:cNvPr id="4" name="Picture 3">
          <a:extLst>
            <a:ext uri="{FF2B5EF4-FFF2-40B4-BE49-F238E27FC236}">
              <a16:creationId xmlns:a16="http://schemas.microsoft.com/office/drawing/2014/main" id="{49DD006C-55C4-DA15-BBB2-1A28121D9D12}"/>
            </a:ext>
          </a:extLst>
        </xdr:cNvPr>
        <xdr:cNvPicPr>
          <a:picLocks noChangeAspect="1"/>
        </xdr:cNvPicPr>
      </xdr:nvPicPr>
      <xdr:blipFill>
        <a:blip xmlns:r="http://schemas.openxmlformats.org/officeDocument/2006/relationships" r:embed="rId3"/>
        <a:stretch>
          <a:fillRect/>
        </a:stretch>
      </xdr:blipFill>
      <xdr:spPr>
        <a:xfrm>
          <a:off x="1219200" y="2194560"/>
          <a:ext cx="4008467" cy="190517"/>
        </a:xfrm>
        <a:prstGeom prst="rect">
          <a:avLst/>
        </a:prstGeom>
      </xdr:spPr>
    </xdr:pic>
    <xdr:clientData/>
  </xdr:twoCellAnchor>
  <xdr:twoCellAnchor editAs="oneCell">
    <xdr:from>
      <xdr:col>2</xdr:col>
      <xdr:colOff>0</xdr:colOff>
      <xdr:row>16</xdr:row>
      <xdr:rowOff>0</xdr:rowOff>
    </xdr:from>
    <xdr:to>
      <xdr:col>8</xdr:col>
      <xdr:colOff>160351</xdr:colOff>
      <xdr:row>17</xdr:row>
      <xdr:rowOff>22878</xdr:rowOff>
    </xdr:to>
    <xdr:pic>
      <xdr:nvPicPr>
        <xdr:cNvPr id="5" name="Picture 4">
          <a:extLst>
            <a:ext uri="{FF2B5EF4-FFF2-40B4-BE49-F238E27FC236}">
              <a16:creationId xmlns:a16="http://schemas.microsoft.com/office/drawing/2014/main" id="{95C726CA-63DE-8C23-EDCE-A9DE62377E47}"/>
            </a:ext>
          </a:extLst>
        </xdr:cNvPr>
        <xdr:cNvPicPr>
          <a:picLocks noChangeAspect="1"/>
        </xdr:cNvPicPr>
      </xdr:nvPicPr>
      <xdr:blipFill>
        <a:blip xmlns:r="http://schemas.openxmlformats.org/officeDocument/2006/relationships" r:embed="rId4"/>
        <a:stretch>
          <a:fillRect/>
        </a:stretch>
      </xdr:blipFill>
      <xdr:spPr>
        <a:xfrm>
          <a:off x="1219200" y="2926080"/>
          <a:ext cx="3817951" cy="205758"/>
        </a:xfrm>
        <a:prstGeom prst="rect">
          <a:avLst/>
        </a:prstGeom>
      </xdr:spPr>
    </xdr:pic>
    <xdr:clientData/>
  </xdr:twoCellAnchor>
  <xdr:twoCellAnchor editAs="oneCell">
    <xdr:from>
      <xdr:col>2</xdr:col>
      <xdr:colOff>0</xdr:colOff>
      <xdr:row>21</xdr:row>
      <xdr:rowOff>0</xdr:rowOff>
    </xdr:from>
    <xdr:to>
      <xdr:col>10</xdr:col>
      <xdr:colOff>427180</xdr:colOff>
      <xdr:row>22</xdr:row>
      <xdr:rowOff>144808</xdr:rowOff>
    </xdr:to>
    <xdr:pic>
      <xdr:nvPicPr>
        <xdr:cNvPr id="6" name="Picture 5">
          <a:extLst>
            <a:ext uri="{FF2B5EF4-FFF2-40B4-BE49-F238E27FC236}">
              <a16:creationId xmlns:a16="http://schemas.microsoft.com/office/drawing/2014/main" id="{B9381E37-E39E-DDC0-4DB8-296C097D7115}"/>
            </a:ext>
          </a:extLst>
        </xdr:cNvPr>
        <xdr:cNvPicPr>
          <a:picLocks noChangeAspect="1"/>
        </xdr:cNvPicPr>
      </xdr:nvPicPr>
      <xdr:blipFill>
        <a:blip xmlns:r="http://schemas.openxmlformats.org/officeDocument/2006/relationships" r:embed="rId5"/>
        <a:stretch>
          <a:fillRect/>
        </a:stretch>
      </xdr:blipFill>
      <xdr:spPr>
        <a:xfrm>
          <a:off x="1219200" y="3840480"/>
          <a:ext cx="5303980" cy="3276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9</xdr:col>
      <xdr:colOff>46196</xdr:colOff>
      <xdr:row>3</xdr:row>
      <xdr:rowOff>175316</xdr:rowOff>
    </xdr:to>
    <xdr:pic>
      <xdr:nvPicPr>
        <xdr:cNvPr id="2" name="Picture 1">
          <a:extLst>
            <a:ext uri="{FF2B5EF4-FFF2-40B4-BE49-F238E27FC236}">
              <a16:creationId xmlns:a16="http://schemas.microsoft.com/office/drawing/2014/main" id="{A8F9940F-6CB6-1C79-57DD-1EB26E1E5DF5}"/>
            </a:ext>
          </a:extLst>
        </xdr:cNvPr>
        <xdr:cNvPicPr>
          <a:picLocks noChangeAspect="1"/>
        </xdr:cNvPicPr>
      </xdr:nvPicPr>
      <xdr:blipFill>
        <a:blip xmlns:r="http://schemas.openxmlformats.org/officeDocument/2006/relationships" r:embed="rId1"/>
        <a:stretch>
          <a:fillRect/>
        </a:stretch>
      </xdr:blipFill>
      <xdr:spPr>
        <a:xfrm>
          <a:off x="38100" y="76200"/>
          <a:ext cx="5494496" cy="647756"/>
        </a:xfrm>
        <a:prstGeom prst="rect">
          <a:avLst/>
        </a:prstGeom>
      </xdr:spPr>
    </xdr:pic>
    <xdr:clientData/>
  </xdr:twoCellAnchor>
  <xdr:twoCellAnchor editAs="oneCell">
    <xdr:from>
      <xdr:col>3</xdr:col>
      <xdr:colOff>0</xdr:colOff>
      <xdr:row>5</xdr:row>
      <xdr:rowOff>0</xdr:rowOff>
    </xdr:from>
    <xdr:to>
      <xdr:col>11</xdr:col>
      <xdr:colOff>244284</xdr:colOff>
      <xdr:row>10</xdr:row>
      <xdr:rowOff>91527</xdr:rowOff>
    </xdr:to>
    <xdr:pic>
      <xdr:nvPicPr>
        <xdr:cNvPr id="3" name="Picture 2">
          <a:extLst>
            <a:ext uri="{FF2B5EF4-FFF2-40B4-BE49-F238E27FC236}">
              <a16:creationId xmlns:a16="http://schemas.microsoft.com/office/drawing/2014/main" id="{39083A2E-7724-7DE1-B18B-176B82E91099}"/>
            </a:ext>
          </a:extLst>
        </xdr:cNvPr>
        <xdr:cNvPicPr>
          <a:picLocks noChangeAspect="1"/>
        </xdr:cNvPicPr>
      </xdr:nvPicPr>
      <xdr:blipFill>
        <a:blip xmlns:r="http://schemas.openxmlformats.org/officeDocument/2006/relationships" r:embed="rId2"/>
        <a:stretch>
          <a:fillRect/>
        </a:stretch>
      </xdr:blipFill>
      <xdr:spPr>
        <a:xfrm>
          <a:off x="1828800" y="914400"/>
          <a:ext cx="5121084" cy="1005927"/>
        </a:xfrm>
        <a:prstGeom prst="rect">
          <a:avLst/>
        </a:prstGeom>
      </xdr:spPr>
    </xdr:pic>
    <xdr:clientData/>
  </xdr:twoCellAnchor>
  <xdr:twoCellAnchor editAs="oneCell">
    <xdr:from>
      <xdr:col>3</xdr:col>
      <xdr:colOff>0</xdr:colOff>
      <xdr:row>9</xdr:row>
      <xdr:rowOff>53340</xdr:rowOff>
    </xdr:from>
    <xdr:to>
      <xdr:col>11</xdr:col>
      <xdr:colOff>190939</xdr:colOff>
      <xdr:row>13</xdr:row>
      <xdr:rowOff>30541</xdr:rowOff>
    </xdr:to>
    <xdr:pic>
      <xdr:nvPicPr>
        <xdr:cNvPr id="4" name="Picture 3">
          <a:extLst>
            <a:ext uri="{FF2B5EF4-FFF2-40B4-BE49-F238E27FC236}">
              <a16:creationId xmlns:a16="http://schemas.microsoft.com/office/drawing/2014/main" id="{A7773015-C1EC-6EFE-45E4-91BBE3B24035}"/>
            </a:ext>
          </a:extLst>
        </xdr:cNvPr>
        <xdr:cNvPicPr>
          <a:picLocks noChangeAspect="1"/>
        </xdr:cNvPicPr>
      </xdr:nvPicPr>
      <xdr:blipFill>
        <a:blip xmlns:r="http://schemas.openxmlformats.org/officeDocument/2006/relationships" r:embed="rId3"/>
        <a:stretch>
          <a:fillRect/>
        </a:stretch>
      </xdr:blipFill>
      <xdr:spPr>
        <a:xfrm>
          <a:off x="1828800" y="1699260"/>
          <a:ext cx="5067739" cy="708721"/>
        </a:xfrm>
        <a:prstGeom prst="rect">
          <a:avLst/>
        </a:prstGeom>
      </xdr:spPr>
    </xdr:pic>
    <xdr:clientData/>
  </xdr:twoCellAnchor>
  <xdr:twoCellAnchor editAs="oneCell">
    <xdr:from>
      <xdr:col>6</xdr:col>
      <xdr:colOff>0</xdr:colOff>
      <xdr:row>14</xdr:row>
      <xdr:rowOff>0</xdr:rowOff>
    </xdr:from>
    <xdr:to>
      <xdr:col>13</xdr:col>
      <xdr:colOff>472851</xdr:colOff>
      <xdr:row>15</xdr:row>
      <xdr:rowOff>22878</xdr:rowOff>
    </xdr:to>
    <xdr:pic>
      <xdr:nvPicPr>
        <xdr:cNvPr id="5" name="Picture 4">
          <a:extLst>
            <a:ext uri="{FF2B5EF4-FFF2-40B4-BE49-F238E27FC236}">
              <a16:creationId xmlns:a16="http://schemas.microsoft.com/office/drawing/2014/main" id="{10F7B4BD-8329-9B14-7791-B405A13508EB}"/>
            </a:ext>
          </a:extLst>
        </xdr:cNvPr>
        <xdr:cNvPicPr>
          <a:picLocks noChangeAspect="1"/>
        </xdr:cNvPicPr>
      </xdr:nvPicPr>
      <xdr:blipFill>
        <a:blip xmlns:r="http://schemas.openxmlformats.org/officeDocument/2006/relationships" r:embed="rId4"/>
        <a:stretch>
          <a:fillRect/>
        </a:stretch>
      </xdr:blipFill>
      <xdr:spPr>
        <a:xfrm>
          <a:off x="3048000" y="2567940"/>
          <a:ext cx="4740051" cy="205758"/>
        </a:xfrm>
        <a:prstGeom prst="rect">
          <a:avLst/>
        </a:prstGeom>
      </xdr:spPr>
    </xdr:pic>
    <xdr:clientData/>
  </xdr:twoCellAnchor>
  <xdr:twoCellAnchor editAs="oneCell">
    <xdr:from>
      <xdr:col>6</xdr:col>
      <xdr:colOff>0</xdr:colOff>
      <xdr:row>18</xdr:row>
      <xdr:rowOff>0</xdr:rowOff>
    </xdr:from>
    <xdr:to>
      <xdr:col>14</xdr:col>
      <xdr:colOff>190939</xdr:colOff>
      <xdr:row>19</xdr:row>
      <xdr:rowOff>137188</xdr:rowOff>
    </xdr:to>
    <xdr:pic>
      <xdr:nvPicPr>
        <xdr:cNvPr id="6" name="Picture 5">
          <a:extLst>
            <a:ext uri="{FF2B5EF4-FFF2-40B4-BE49-F238E27FC236}">
              <a16:creationId xmlns:a16="http://schemas.microsoft.com/office/drawing/2014/main" id="{0FCAE2F8-EC39-D49C-FD69-0E1760BA44C6}"/>
            </a:ext>
          </a:extLst>
        </xdr:cNvPr>
        <xdr:cNvPicPr>
          <a:picLocks noChangeAspect="1"/>
        </xdr:cNvPicPr>
      </xdr:nvPicPr>
      <xdr:blipFill>
        <a:blip xmlns:r="http://schemas.openxmlformats.org/officeDocument/2006/relationships" r:embed="rId5"/>
        <a:stretch>
          <a:fillRect/>
        </a:stretch>
      </xdr:blipFill>
      <xdr:spPr>
        <a:xfrm>
          <a:off x="3048000" y="3314700"/>
          <a:ext cx="5067739" cy="320068"/>
        </a:xfrm>
        <a:prstGeom prst="rect">
          <a:avLst/>
        </a:prstGeom>
      </xdr:spPr>
    </xdr:pic>
    <xdr:clientData/>
  </xdr:twoCellAnchor>
  <xdr:twoCellAnchor editAs="oneCell">
    <xdr:from>
      <xdr:col>6</xdr:col>
      <xdr:colOff>0</xdr:colOff>
      <xdr:row>22</xdr:row>
      <xdr:rowOff>0</xdr:rowOff>
    </xdr:from>
    <xdr:to>
      <xdr:col>14</xdr:col>
      <xdr:colOff>23285</xdr:colOff>
      <xdr:row>24</xdr:row>
      <xdr:rowOff>38135</xdr:rowOff>
    </xdr:to>
    <xdr:pic>
      <xdr:nvPicPr>
        <xdr:cNvPr id="7" name="Picture 6">
          <a:extLst>
            <a:ext uri="{FF2B5EF4-FFF2-40B4-BE49-F238E27FC236}">
              <a16:creationId xmlns:a16="http://schemas.microsoft.com/office/drawing/2014/main" id="{0F15A2E2-18BB-8052-BBEF-CC85B308BF69}"/>
            </a:ext>
          </a:extLst>
        </xdr:cNvPr>
        <xdr:cNvPicPr>
          <a:picLocks noChangeAspect="1"/>
        </xdr:cNvPicPr>
      </xdr:nvPicPr>
      <xdr:blipFill>
        <a:blip xmlns:r="http://schemas.openxmlformats.org/officeDocument/2006/relationships" r:embed="rId6"/>
        <a:stretch>
          <a:fillRect/>
        </a:stretch>
      </xdr:blipFill>
      <xdr:spPr>
        <a:xfrm>
          <a:off x="3048000" y="4061460"/>
          <a:ext cx="4900085" cy="40389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160457</xdr:colOff>
      <xdr:row>3</xdr:row>
      <xdr:rowOff>83859</xdr:rowOff>
    </xdr:to>
    <xdr:pic>
      <xdr:nvPicPr>
        <xdr:cNvPr id="3" name="Picture 2">
          <a:extLst>
            <a:ext uri="{FF2B5EF4-FFF2-40B4-BE49-F238E27FC236}">
              <a16:creationId xmlns:a16="http://schemas.microsoft.com/office/drawing/2014/main" id="{0F93AE24-59DE-0481-77AC-02DD92907885}"/>
            </a:ext>
          </a:extLst>
        </xdr:cNvPr>
        <xdr:cNvPicPr>
          <a:picLocks noChangeAspect="1"/>
        </xdr:cNvPicPr>
      </xdr:nvPicPr>
      <xdr:blipFill>
        <a:blip xmlns:r="http://schemas.openxmlformats.org/officeDocument/2006/relationships" r:embed="rId1"/>
        <a:stretch>
          <a:fillRect/>
        </a:stretch>
      </xdr:blipFill>
      <xdr:spPr>
        <a:xfrm>
          <a:off x="0" y="182880"/>
          <a:ext cx="5037257" cy="449619"/>
        </a:xfrm>
        <a:prstGeom prst="rect">
          <a:avLst/>
        </a:prstGeom>
      </xdr:spPr>
    </xdr:pic>
    <xdr:clientData/>
  </xdr:twoCellAnchor>
  <xdr:twoCellAnchor editAs="oneCell">
    <xdr:from>
      <xdr:col>3</xdr:col>
      <xdr:colOff>0</xdr:colOff>
      <xdr:row>5</xdr:row>
      <xdr:rowOff>0</xdr:rowOff>
    </xdr:from>
    <xdr:to>
      <xdr:col>9</xdr:col>
      <xdr:colOff>350867</xdr:colOff>
      <xdr:row>8</xdr:row>
      <xdr:rowOff>22910</xdr:rowOff>
    </xdr:to>
    <xdr:pic>
      <xdr:nvPicPr>
        <xdr:cNvPr id="4" name="Picture 3">
          <a:extLst>
            <a:ext uri="{FF2B5EF4-FFF2-40B4-BE49-F238E27FC236}">
              <a16:creationId xmlns:a16="http://schemas.microsoft.com/office/drawing/2014/main" id="{7F85CAE3-A353-126D-9950-C6255A281E7B}"/>
            </a:ext>
          </a:extLst>
        </xdr:cNvPr>
        <xdr:cNvPicPr>
          <a:picLocks noChangeAspect="1"/>
        </xdr:cNvPicPr>
      </xdr:nvPicPr>
      <xdr:blipFill>
        <a:blip xmlns:r="http://schemas.openxmlformats.org/officeDocument/2006/relationships" r:embed="rId2"/>
        <a:stretch>
          <a:fillRect/>
        </a:stretch>
      </xdr:blipFill>
      <xdr:spPr>
        <a:xfrm>
          <a:off x="1828800" y="914400"/>
          <a:ext cx="4008467" cy="571550"/>
        </a:xfrm>
        <a:prstGeom prst="rect">
          <a:avLst/>
        </a:prstGeom>
      </xdr:spPr>
    </xdr:pic>
    <xdr:clientData/>
  </xdr:twoCellAnchor>
  <xdr:twoCellAnchor editAs="oneCell">
    <xdr:from>
      <xdr:col>3</xdr:col>
      <xdr:colOff>0</xdr:colOff>
      <xdr:row>8</xdr:row>
      <xdr:rowOff>0</xdr:rowOff>
    </xdr:from>
    <xdr:to>
      <xdr:col>11</xdr:col>
      <xdr:colOff>366214</xdr:colOff>
      <xdr:row>10</xdr:row>
      <xdr:rowOff>53376</xdr:rowOff>
    </xdr:to>
    <xdr:pic>
      <xdr:nvPicPr>
        <xdr:cNvPr id="5" name="Picture 4">
          <a:extLst>
            <a:ext uri="{FF2B5EF4-FFF2-40B4-BE49-F238E27FC236}">
              <a16:creationId xmlns:a16="http://schemas.microsoft.com/office/drawing/2014/main" id="{3301C008-E067-37DE-FA1A-BA3794883DFB}"/>
            </a:ext>
          </a:extLst>
        </xdr:cNvPr>
        <xdr:cNvPicPr>
          <a:picLocks noChangeAspect="1"/>
        </xdr:cNvPicPr>
      </xdr:nvPicPr>
      <xdr:blipFill>
        <a:blip xmlns:r="http://schemas.openxmlformats.org/officeDocument/2006/relationships" r:embed="rId3"/>
        <a:stretch>
          <a:fillRect/>
        </a:stretch>
      </xdr:blipFill>
      <xdr:spPr>
        <a:xfrm>
          <a:off x="1828800" y="1463040"/>
          <a:ext cx="5243014" cy="419136"/>
        </a:xfrm>
        <a:prstGeom prst="rect">
          <a:avLst/>
        </a:prstGeom>
      </xdr:spPr>
    </xdr:pic>
    <xdr:clientData/>
  </xdr:twoCellAnchor>
  <xdr:twoCellAnchor editAs="oneCell">
    <xdr:from>
      <xdr:col>3</xdr:col>
      <xdr:colOff>0</xdr:colOff>
      <xdr:row>12</xdr:row>
      <xdr:rowOff>0</xdr:rowOff>
    </xdr:from>
    <xdr:to>
      <xdr:col>9</xdr:col>
      <xdr:colOff>388971</xdr:colOff>
      <xdr:row>13</xdr:row>
      <xdr:rowOff>30498</xdr:rowOff>
    </xdr:to>
    <xdr:pic>
      <xdr:nvPicPr>
        <xdr:cNvPr id="6" name="Picture 5">
          <a:extLst>
            <a:ext uri="{FF2B5EF4-FFF2-40B4-BE49-F238E27FC236}">
              <a16:creationId xmlns:a16="http://schemas.microsoft.com/office/drawing/2014/main" id="{0ACD38C9-D53B-D812-FEA6-1EBC0463FF88}"/>
            </a:ext>
          </a:extLst>
        </xdr:cNvPr>
        <xdr:cNvPicPr>
          <a:picLocks noChangeAspect="1"/>
        </xdr:cNvPicPr>
      </xdr:nvPicPr>
      <xdr:blipFill>
        <a:blip xmlns:r="http://schemas.openxmlformats.org/officeDocument/2006/relationships" r:embed="rId4"/>
        <a:stretch>
          <a:fillRect/>
        </a:stretch>
      </xdr:blipFill>
      <xdr:spPr>
        <a:xfrm>
          <a:off x="1828800" y="2194560"/>
          <a:ext cx="4046571" cy="213378"/>
        </a:xfrm>
        <a:prstGeom prst="rect">
          <a:avLst/>
        </a:prstGeom>
      </xdr:spPr>
    </xdr:pic>
    <xdr:clientData/>
  </xdr:twoCellAnchor>
  <xdr:twoCellAnchor editAs="oneCell">
    <xdr:from>
      <xdr:col>3</xdr:col>
      <xdr:colOff>0</xdr:colOff>
      <xdr:row>17</xdr:row>
      <xdr:rowOff>0</xdr:rowOff>
    </xdr:from>
    <xdr:to>
      <xdr:col>9</xdr:col>
      <xdr:colOff>244178</xdr:colOff>
      <xdr:row>18</xdr:row>
      <xdr:rowOff>15257</xdr:rowOff>
    </xdr:to>
    <xdr:pic>
      <xdr:nvPicPr>
        <xdr:cNvPr id="7" name="Picture 6">
          <a:extLst>
            <a:ext uri="{FF2B5EF4-FFF2-40B4-BE49-F238E27FC236}">
              <a16:creationId xmlns:a16="http://schemas.microsoft.com/office/drawing/2014/main" id="{70CF9BA9-90BC-9F65-342F-03B3FDD589B4}"/>
            </a:ext>
          </a:extLst>
        </xdr:cNvPr>
        <xdr:cNvPicPr>
          <a:picLocks noChangeAspect="1"/>
        </xdr:cNvPicPr>
      </xdr:nvPicPr>
      <xdr:blipFill>
        <a:blip xmlns:r="http://schemas.openxmlformats.org/officeDocument/2006/relationships" r:embed="rId5"/>
        <a:stretch>
          <a:fillRect/>
        </a:stretch>
      </xdr:blipFill>
      <xdr:spPr>
        <a:xfrm>
          <a:off x="1828800" y="3108960"/>
          <a:ext cx="3901778" cy="198137"/>
        </a:xfrm>
        <a:prstGeom prst="rect">
          <a:avLst/>
        </a:prstGeom>
      </xdr:spPr>
    </xdr:pic>
    <xdr:clientData/>
  </xdr:twoCellAnchor>
  <xdr:twoCellAnchor editAs="oneCell">
    <xdr:from>
      <xdr:col>3</xdr:col>
      <xdr:colOff>0</xdr:colOff>
      <xdr:row>22</xdr:row>
      <xdr:rowOff>0</xdr:rowOff>
    </xdr:from>
    <xdr:to>
      <xdr:col>11</xdr:col>
      <xdr:colOff>297628</xdr:colOff>
      <xdr:row>24</xdr:row>
      <xdr:rowOff>7652</xdr:rowOff>
    </xdr:to>
    <xdr:pic>
      <xdr:nvPicPr>
        <xdr:cNvPr id="8" name="Picture 7">
          <a:extLst>
            <a:ext uri="{FF2B5EF4-FFF2-40B4-BE49-F238E27FC236}">
              <a16:creationId xmlns:a16="http://schemas.microsoft.com/office/drawing/2014/main" id="{1A8EEB9A-694F-A4E8-605A-0440E41A0D03}"/>
            </a:ext>
          </a:extLst>
        </xdr:cNvPr>
        <xdr:cNvPicPr>
          <a:picLocks noChangeAspect="1"/>
        </xdr:cNvPicPr>
      </xdr:nvPicPr>
      <xdr:blipFill>
        <a:blip xmlns:r="http://schemas.openxmlformats.org/officeDocument/2006/relationships" r:embed="rId6"/>
        <a:stretch>
          <a:fillRect/>
        </a:stretch>
      </xdr:blipFill>
      <xdr:spPr>
        <a:xfrm>
          <a:off x="1828800" y="4023360"/>
          <a:ext cx="5174428" cy="373412"/>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518628</xdr:colOff>
      <xdr:row>3</xdr:row>
      <xdr:rowOff>7652</xdr:rowOff>
    </xdr:to>
    <xdr:pic>
      <xdr:nvPicPr>
        <xdr:cNvPr id="2" name="Picture 1">
          <a:extLst>
            <a:ext uri="{FF2B5EF4-FFF2-40B4-BE49-F238E27FC236}">
              <a16:creationId xmlns:a16="http://schemas.microsoft.com/office/drawing/2014/main" id="{613F976B-E6C1-9F31-674A-F50E2C248870}"/>
            </a:ext>
          </a:extLst>
        </xdr:cNvPr>
        <xdr:cNvPicPr>
          <a:picLocks noChangeAspect="1"/>
        </xdr:cNvPicPr>
      </xdr:nvPicPr>
      <xdr:blipFill>
        <a:blip xmlns:r="http://schemas.openxmlformats.org/officeDocument/2006/relationships" r:embed="rId1"/>
        <a:stretch>
          <a:fillRect/>
        </a:stretch>
      </xdr:blipFill>
      <xdr:spPr>
        <a:xfrm>
          <a:off x="0" y="182880"/>
          <a:ext cx="5395428" cy="373412"/>
        </a:xfrm>
        <a:prstGeom prst="rect">
          <a:avLst/>
        </a:prstGeom>
      </xdr:spPr>
    </xdr:pic>
    <xdr:clientData/>
  </xdr:twoCellAnchor>
  <xdr:twoCellAnchor editAs="oneCell">
    <xdr:from>
      <xdr:col>2</xdr:col>
      <xdr:colOff>0</xdr:colOff>
      <xdr:row>4</xdr:row>
      <xdr:rowOff>0</xdr:rowOff>
    </xdr:from>
    <xdr:to>
      <xdr:col>10</xdr:col>
      <xdr:colOff>366214</xdr:colOff>
      <xdr:row>9</xdr:row>
      <xdr:rowOff>22941</xdr:rowOff>
    </xdr:to>
    <xdr:pic>
      <xdr:nvPicPr>
        <xdr:cNvPr id="3" name="Picture 2">
          <a:extLst>
            <a:ext uri="{FF2B5EF4-FFF2-40B4-BE49-F238E27FC236}">
              <a16:creationId xmlns:a16="http://schemas.microsoft.com/office/drawing/2014/main" id="{1CD5DFE5-CEA3-5283-23FC-2A0ACD058D4B}"/>
            </a:ext>
          </a:extLst>
        </xdr:cNvPr>
        <xdr:cNvPicPr>
          <a:picLocks noChangeAspect="1"/>
        </xdr:cNvPicPr>
      </xdr:nvPicPr>
      <xdr:blipFill>
        <a:blip xmlns:r="http://schemas.openxmlformats.org/officeDocument/2006/relationships" r:embed="rId2"/>
        <a:stretch>
          <a:fillRect/>
        </a:stretch>
      </xdr:blipFill>
      <xdr:spPr>
        <a:xfrm>
          <a:off x="1219200" y="731520"/>
          <a:ext cx="5243014" cy="937341"/>
        </a:xfrm>
        <a:prstGeom prst="rect">
          <a:avLst/>
        </a:prstGeom>
      </xdr:spPr>
    </xdr:pic>
    <xdr:clientData/>
  </xdr:twoCellAnchor>
  <xdr:twoCellAnchor editAs="oneCell">
    <xdr:from>
      <xdr:col>2</xdr:col>
      <xdr:colOff>0</xdr:colOff>
      <xdr:row>11</xdr:row>
      <xdr:rowOff>0</xdr:rowOff>
    </xdr:from>
    <xdr:to>
      <xdr:col>9</xdr:col>
      <xdr:colOff>53714</xdr:colOff>
      <xdr:row>12</xdr:row>
      <xdr:rowOff>22878</xdr:rowOff>
    </xdr:to>
    <xdr:pic>
      <xdr:nvPicPr>
        <xdr:cNvPr id="4" name="Picture 3">
          <a:extLst>
            <a:ext uri="{FF2B5EF4-FFF2-40B4-BE49-F238E27FC236}">
              <a16:creationId xmlns:a16="http://schemas.microsoft.com/office/drawing/2014/main" id="{3C6FB570-CB97-2ECA-FDCA-E69447C38C37}"/>
            </a:ext>
          </a:extLst>
        </xdr:cNvPr>
        <xdr:cNvPicPr>
          <a:picLocks noChangeAspect="1"/>
        </xdr:cNvPicPr>
      </xdr:nvPicPr>
      <xdr:blipFill>
        <a:blip xmlns:r="http://schemas.openxmlformats.org/officeDocument/2006/relationships" r:embed="rId3"/>
        <a:stretch>
          <a:fillRect/>
        </a:stretch>
      </xdr:blipFill>
      <xdr:spPr>
        <a:xfrm>
          <a:off x="1219200" y="2011680"/>
          <a:ext cx="4320914" cy="205758"/>
        </a:xfrm>
        <a:prstGeom prst="rect">
          <a:avLst/>
        </a:prstGeom>
      </xdr:spPr>
    </xdr:pic>
    <xdr:clientData/>
  </xdr:twoCellAnchor>
  <xdr:twoCellAnchor editAs="oneCell">
    <xdr:from>
      <xdr:col>2</xdr:col>
      <xdr:colOff>0</xdr:colOff>
      <xdr:row>15</xdr:row>
      <xdr:rowOff>0</xdr:rowOff>
    </xdr:from>
    <xdr:to>
      <xdr:col>8</xdr:col>
      <xdr:colOff>388971</xdr:colOff>
      <xdr:row>16</xdr:row>
      <xdr:rowOff>16</xdr:rowOff>
    </xdr:to>
    <xdr:pic>
      <xdr:nvPicPr>
        <xdr:cNvPr id="5" name="Picture 4">
          <a:extLst>
            <a:ext uri="{FF2B5EF4-FFF2-40B4-BE49-F238E27FC236}">
              <a16:creationId xmlns:a16="http://schemas.microsoft.com/office/drawing/2014/main" id="{43D2CED6-7427-EFC4-0B9F-D22C6B888A85}"/>
            </a:ext>
          </a:extLst>
        </xdr:cNvPr>
        <xdr:cNvPicPr>
          <a:picLocks noChangeAspect="1"/>
        </xdr:cNvPicPr>
      </xdr:nvPicPr>
      <xdr:blipFill>
        <a:blip xmlns:r="http://schemas.openxmlformats.org/officeDocument/2006/relationships" r:embed="rId4"/>
        <a:stretch>
          <a:fillRect/>
        </a:stretch>
      </xdr:blipFill>
      <xdr:spPr>
        <a:xfrm>
          <a:off x="1219200" y="2743200"/>
          <a:ext cx="4046571" cy="182896"/>
        </a:xfrm>
        <a:prstGeom prst="rect">
          <a:avLst/>
        </a:prstGeom>
      </xdr:spPr>
    </xdr:pic>
    <xdr:clientData/>
  </xdr:twoCellAnchor>
  <xdr:twoCellAnchor editAs="oneCell">
    <xdr:from>
      <xdr:col>2</xdr:col>
      <xdr:colOff>0</xdr:colOff>
      <xdr:row>19</xdr:row>
      <xdr:rowOff>0</xdr:rowOff>
    </xdr:from>
    <xdr:to>
      <xdr:col>10</xdr:col>
      <xdr:colOff>282387</xdr:colOff>
      <xdr:row>20</xdr:row>
      <xdr:rowOff>175291</xdr:rowOff>
    </xdr:to>
    <xdr:pic>
      <xdr:nvPicPr>
        <xdr:cNvPr id="6" name="Picture 5">
          <a:extLst>
            <a:ext uri="{FF2B5EF4-FFF2-40B4-BE49-F238E27FC236}">
              <a16:creationId xmlns:a16="http://schemas.microsoft.com/office/drawing/2014/main" id="{5F47D5CC-947E-58B4-7F69-4280C057F9B1}"/>
            </a:ext>
          </a:extLst>
        </xdr:cNvPr>
        <xdr:cNvPicPr>
          <a:picLocks noChangeAspect="1"/>
        </xdr:cNvPicPr>
      </xdr:nvPicPr>
      <xdr:blipFill>
        <a:blip xmlns:r="http://schemas.openxmlformats.org/officeDocument/2006/relationships" r:embed="rId5"/>
        <a:stretch>
          <a:fillRect/>
        </a:stretch>
      </xdr:blipFill>
      <xdr:spPr>
        <a:xfrm>
          <a:off x="1219200" y="3474720"/>
          <a:ext cx="5159187" cy="35817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99505</xdr:colOff>
      <xdr:row>3</xdr:row>
      <xdr:rowOff>60997</xdr:rowOff>
    </xdr:to>
    <xdr:pic>
      <xdr:nvPicPr>
        <xdr:cNvPr id="2" name="Picture 1">
          <a:extLst>
            <a:ext uri="{FF2B5EF4-FFF2-40B4-BE49-F238E27FC236}">
              <a16:creationId xmlns:a16="http://schemas.microsoft.com/office/drawing/2014/main" id="{682B7B08-1F44-D579-0267-33F28621DEC0}"/>
            </a:ext>
          </a:extLst>
        </xdr:cNvPr>
        <xdr:cNvPicPr>
          <a:picLocks noChangeAspect="1"/>
        </xdr:cNvPicPr>
      </xdr:nvPicPr>
      <xdr:blipFill>
        <a:blip xmlns:r="http://schemas.openxmlformats.org/officeDocument/2006/relationships" r:embed="rId1"/>
        <a:stretch>
          <a:fillRect/>
        </a:stretch>
      </xdr:blipFill>
      <xdr:spPr>
        <a:xfrm>
          <a:off x="0" y="182880"/>
          <a:ext cx="5136325" cy="426757"/>
        </a:xfrm>
        <a:prstGeom prst="rect">
          <a:avLst/>
        </a:prstGeom>
      </xdr:spPr>
    </xdr:pic>
    <xdr:clientData/>
  </xdr:twoCellAnchor>
  <xdr:twoCellAnchor editAs="oneCell">
    <xdr:from>
      <xdr:col>3</xdr:col>
      <xdr:colOff>0</xdr:colOff>
      <xdr:row>5</xdr:row>
      <xdr:rowOff>0</xdr:rowOff>
    </xdr:from>
    <xdr:to>
      <xdr:col>11</xdr:col>
      <xdr:colOff>396697</xdr:colOff>
      <xdr:row>12</xdr:row>
      <xdr:rowOff>61076</xdr:rowOff>
    </xdr:to>
    <xdr:pic>
      <xdr:nvPicPr>
        <xdr:cNvPr id="3" name="Picture 2">
          <a:extLst>
            <a:ext uri="{FF2B5EF4-FFF2-40B4-BE49-F238E27FC236}">
              <a16:creationId xmlns:a16="http://schemas.microsoft.com/office/drawing/2014/main" id="{C49E989C-542D-C168-5768-3CA53ACF6336}"/>
            </a:ext>
          </a:extLst>
        </xdr:cNvPr>
        <xdr:cNvPicPr>
          <a:picLocks noChangeAspect="1"/>
        </xdr:cNvPicPr>
      </xdr:nvPicPr>
      <xdr:blipFill>
        <a:blip xmlns:r="http://schemas.openxmlformats.org/officeDocument/2006/relationships" r:embed="rId2"/>
        <a:stretch>
          <a:fillRect/>
        </a:stretch>
      </xdr:blipFill>
      <xdr:spPr>
        <a:xfrm>
          <a:off x="1988820" y="914400"/>
          <a:ext cx="5273497" cy="1341236"/>
        </a:xfrm>
        <a:prstGeom prst="rect">
          <a:avLst/>
        </a:prstGeom>
      </xdr:spPr>
    </xdr:pic>
    <xdr:clientData/>
  </xdr:twoCellAnchor>
  <xdr:twoCellAnchor editAs="oneCell">
    <xdr:from>
      <xdr:col>3</xdr:col>
      <xdr:colOff>0</xdr:colOff>
      <xdr:row>14</xdr:row>
      <xdr:rowOff>0</xdr:rowOff>
    </xdr:from>
    <xdr:to>
      <xdr:col>10</xdr:col>
      <xdr:colOff>76576</xdr:colOff>
      <xdr:row>15</xdr:row>
      <xdr:rowOff>7637</xdr:rowOff>
    </xdr:to>
    <xdr:pic>
      <xdr:nvPicPr>
        <xdr:cNvPr id="4" name="Picture 3">
          <a:extLst>
            <a:ext uri="{FF2B5EF4-FFF2-40B4-BE49-F238E27FC236}">
              <a16:creationId xmlns:a16="http://schemas.microsoft.com/office/drawing/2014/main" id="{883690DC-CA09-3739-9568-2CE40429B7DC}"/>
            </a:ext>
          </a:extLst>
        </xdr:cNvPr>
        <xdr:cNvPicPr>
          <a:picLocks noChangeAspect="1"/>
        </xdr:cNvPicPr>
      </xdr:nvPicPr>
      <xdr:blipFill>
        <a:blip xmlns:r="http://schemas.openxmlformats.org/officeDocument/2006/relationships" r:embed="rId3"/>
        <a:stretch>
          <a:fillRect/>
        </a:stretch>
      </xdr:blipFill>
      <xdr:spPr>
        <a:xfrm>
          <a:off x="1988820" y="2560320"/>
          <a:ext cx="4343776" cy="190517"/>
        </a:xfrm>
        <a:prstGeom prst="rect">
          <a:avLst/>
        </a:prstGeom>
      </xdr:spPr>
    </xdr:pic>
    <xdr:clientData/>
  </xdr:twoCellAnchor>
  <xdr:twoCellAnchor editAs="oneCell">
    <xdr:from>
      <xdr:col>3</xdr:col>
      <xdr:colOff>0</xdr:colOff>
      <xdr:row>18</xdr:row>
      <xdr:rowOff>0</xdr:rowOff>
    </xdr:from>
    <xdr:to>
      <xdr:col>8</xdr:col>
      <xdr:colOff>251746</xdr:colOff>
      <xdr:row>19</xdr:row>
      <xdr:rowOff>30498</xdr:rowOff>
    </xdr:to>
    <xdr:pic>
      <xdr:nvPicPr>
        <xdr:cNvPr id="5" name="Picture 4">
          <a:extLst>
            <a:ext uri="{FF2B5EF4-FFF2-40B4-BE49-F238E27FC236}">
              <a16:creationId xmlns:a16="http://schemas.microsoft.com/office/drawing/2014/main" id="{910AE026-2D40-B56B-3540-C19797F6EC7B}"/>
            </a:ext>
          </a:extLst>
        </xdr:cNvPr>
        <xdr:cNvPicPr>
          <a:picLocks noChangeAspect="1"/>
        </xdr:cNvPicPr>
      </xdr:nvPicPr>
      <xdr:blipFill>
        <a:blip xmlns:r="http://schemas.openxmlformats.org/officeDocument/2006/relationships" r:embed="rId4"/>
        <a:stretch>
          <a:fillRect/>
        </a:stretch>
      </xdr:blipFill>
      <xdr:spPr>
        <a:xfrm>
          <a:off x="1988820" y="3291840"/>
          <a:ext cx="3299746" cy="213378"/>
        </a:xfrm>
        <a:prstGeom prst="rect">
          <a:avLst/>
        </a:prstGeom>
      </xdr:spPr>
    </xdr:pic>
    <xdr:clientData/>
  </xdr:twoCellAnchor>
  <xdr:twoCellAnchor editAs="oneCell">
    <xdr:from>
      <xdr:col>3</xdr:col>
      <xdr:colOff>0</xdr:colOff>
      <xdr:row>23</xdr:row>
      <xdr:rowOff>0</xdr:rowOff>
    </xdr:from>
    <xdr:to>
      <xdr:col>11</xdr:col>
      <xdr:colOff>312870</xdr:colOff>
      <xdr:row>25</xdr:row>
      <xdr:rowOff>7652</xdr:rowOff>
    </xdr:to>
    <xdr:pic>
      <xdr:nvPicPr>
        <xdr:cNvPr id="6" name="Picture 5">
          <a:extLst>
            <a:ext uri="{FF2B5EF4-FFF2-40B4-BE49-F238E27FC236}">
              <a16:creationId xmlns:a16="http://schemas.microsoft.com/office/drawing/2014/main" id="{D65C6956-9636-F5BB-687F-256E52A8B7B0}"/>
            </a:ext>
          </a:extLst>
        </xdr:cNvPr>
        <xdr:cNvPicPr>
          <a:picLocks noChangeAspect="1"/>
        </xdr:cNvPicPr>
      </xdr:nvPicPr>
      <xdr:blipFill>
        <a:blip xmlns:r="http://schemas.openxmlformats.org/officeDocument/2006/relationships" r:embed="rId5"/>
        <a:stretch>
          <a:fillRect/>
        </a:stretch>
      </xdr:blipFill>
      <xdr:spPr>
        <a:xfrm>
          <a:off x="1988820" y="4206240"/>
          <a:ext cx="5189670" cy="373412"/>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84303</xdr:colOff>
      <xdr:row>3</xdr:row>
      <xdr:rowOff>91480</xdr:rowOff>
    </xdr:to>
    <xdr:pic>
      <xdr:nvPicPr>
        <xdr:cNvPr id="2" name="Picture 1">
          <a:extLst>
            <a:ext uri="{FF2B5EF4-FFF2-40B4-BE49-F238E27FC236}">
              <a16:creationId xmlns:a16="http://schemas.microsoft.com/office/drawing/2014/main" id="{46D1D6E1-0926-A012-2772-598394D71669}"/>
            </a:ext>
          </a:extLst>
        </xdr:cNvPr>
        <xdr:cNvPicPr>
          <a:picLocks noChangeAspect="1"/>
        </xdr:cNvPicPr>
      </xdr:nvPicPr>
      <xdr:blipFill>
        <a:blip xmlns:r="http://schemas.openxmlformats.org/officeDocument/2006/relationships" r:embed="rId1"/>
        <a:stretch>
          <a:fillRect/>
        </a:stretch>
      </xdr:blipFill>
      <xdr:spPr>
        <a:xfrm>
          <a:off x="0" y="182880"/>
          <a:ext cx="5570703" cy="457240"/>
        </a:xfrm>
        <a:prstGeom prst="rect">
          <a:avLst/>
        </a:prstGeom>
      </xdr:spPr>
    </xdr:pic>
    <xdr:clientData/>
  </xdr:twoCellAnchor>
  <xdr:twoCellAnchor editAs="oneCell">
    <xdr:from>
      <xdr:col>2</xdr:col>
      <xdr:colOff>0</xdr:colOff>
      <xdr:row>5</xdr:row>
      <xdr:rowOff>0</xdr:rowOff>
    </xdr:from>
    <xdr:to>
      <xdr:col>11</xdr:col>
      <xdr:colOff>84303</xdr:colOff>
      <xdr:row>12</xdr:row>
      <xdr:rowOff>99180</xdr:rowOff>
    </xdr:to>
    <xdr:pic>
      <xdr:nvPicPr>
        <xdr:cNvPr id="3" name="Picture 2">
          <a:extLst>
            <a:ext uri="{FF2B5EF4-FFF2-40B4-BE49-F238E27FC236}">
              <a16:creationId xmlns:a16="http://schemas.microsoft.com/office/drawing/2014/main" id="{02B6C03F-EB15-4C76-8BCC-E5F2E7920C98}"/>
            </a:ext>
          </a:extLst>
        </xdr:cNvPr>
        <xdr:cNvPicPr>
          <a:picLocks noChangeAspect="1"/>
        </xdr:cNvPicPr>
      </xdr:nvPicPr>
      <xdr:blipFill>
        <a:blip xmlns:r="http://schemas.openxmlformats.org/officeDocument/2006/relationships" r:embed="rId2"/>
        <a:stretch>
          <a:fillRect/>
        </a:stretch>
      </xdr:blipFill>
      <xdr:spPr>
        <a:xfrm>
          <a:off x="1219200" y="914400"/>
          <a:ext cx="5570703" cy="1379340"/>
        </a:xfrm>
        <a:prstGeom prst="rect">
          <a:avLst/>
        </a:prstGeom>
      </xdr:spPr>
    </xdr:pic>
    <xdr:clientData/>
  </xdr:twoCellAnchor>
  <xdr:twoCellAnchor editAs="oneCell">
    <xdr:from>
      <xdr:col>2</xdr:col>
      <xdr:colOff>0</xdr:colOff>
      <xdr:row>14</xdr:row>
      <xdr:rowOff>0</xdr:rowOff>
    </xdr:from>
    <xdr:to>
      <xdr:col>10</xdr:col>
      <xdr:colOff>533869</xdr:colOff>
      <xdr:row>15</xdr:row>
      <xdr:rowOff>167670</xdr:rowOff>
    </xdr:to>
    <xdr:pic>
      <xdr:nvPicPr>
        <xdr:cNvPr id="4" name="Picture 3">
          <a:extLst>
            <a:ext uri="{FF2B5EF4-FFF2-40B4-BE49-F238E27FC236}">
              <a16:creationId xmlns:a16="http://schemas.microsoft.com/office/drawing/2014/main" id="{9285102A-E7DB-6094-B9E7-075BCDD14069}"/>
            </a:ext>
          </a:extLst>
        </xdr:cNvPr>
        <xdr:cNvPicPr>
          <a:picLocks noChangeAspect="1"/>
        </xdr:cNvPicPr>
      </xdr:nvPicPr>
      <xdr:blipFill>
        <a:blip xmlns:r="http://schemas.openxmlformats.org/officeDocument/2006/relationships" r:embed="rId3"/>
        <a:stretch>
          <a:fillRect/>
        </a:stretch>
      </xdr:blipFill>
      <xdr:spPr>
        <a:xfrm>
          <a:off x="1219200" y="2560320"/>
          <a:ext cx="5410669" cy="350550"/>
        </a:xfrm>
        <a:prstGeom prst="rect">
          <a:avLst/>
        </a:prstGeom>
      </xdr:spPr>
    </xdr:pic>
    <xdr:clientData/>
  </xdr:twoCellAnchor>
  <xdr:twoCellAnchor editAs="oneCell">
    <xdr:from>
      <xdr:col>2</xdr:col>
      <xdr:colOff>0</xdr:colOff>
      <xdr:row>22</xdr:row>
      <xdr:rowOff>0</xdr:rowOff>
    </xdr:from>
    <xdr:to>
      <xdr:col>11</xdr:col>
      <xdr:colOff>475</xdr:colOff>
      <xdr:row>24</xdr:row>
      <xdr:rowOff>53376</xdr:rowOff>
    </xdr:to>
    <xdr:pic>
      <xdr:nvPicPr>
        <xdr:cNvPr id="5" name="Picture 4">
          <a:extLst>
            <a:ext uri="{FF2B5EF4-FFF2-40B4-BE49-F238E27FC236}">
              <a16:creationId xmlns:a16="http://schemas.microsoft.com/office/drawing/2014/main" id="{FF646523-C849-A590-F62F-A5EE776B07A9}"/>
            </a:ext>
          </a:extLst>
        </xdr:cNvPr>
        <xdr:cNvPicPr>
          <a:picLocks noChangeAspect="1"/>
        </xdr:cNvPicPr>
      </xdr:nvPicPr>
      <xdr:blipFill>
        <a:blip xmlns:r="http://schemas.openxmlformats.org/officeDocument/2006/relationships" r:embed="rId4"/>
        <a:stretch>
          <a:fillRect/>
        </a:stretch>
      </xdr:blipFill>
      <xdr:spPr>
        <a:xfrm>
          <a:off x="1219200" y="4023360"/>
          <a:ext cx="5486875" cy="419136"/>
        </a:xfrm>
        <a:prstGeom prst="rect">
          <a:avLst/>
        </a:prstGeom>
      </xdr:spPr>
    </xdr:pic>
    <xdr:clientData/>
  </xdr:twoCellAnchor>
  <xdr:twoCellAnchor editAs="oneCell">
    <xdr:from>
      <xdr:col>2</xdr:col>
      <xdr:colOff>0</xdr:colOff>
      <xdr:row>31</xdr:row>
      <xdr:rowOff>0</xdr:rowOff>
    </xdr:from>
    <xdr:to>
      <xdr:col>11</xdr:col>
      <xdr:colOff>30958</xdr:colOff>
      <xdr:row>33</xdr:row>
      <xdr:rowOff>32</xdr:rowOff>
    </xdr:to>
    <xdr:pic>
      <xdr:nvPicPr>
        <xdr:cNvPr id="6" name="Picture 5">
          <a:extLst>
            <a:ext uri="{FF2B5EF4-FFF2-40B4-BE49-F238E27FC236}">
              <a16:creationId xmlns:a16="http://schemas.microsoft.com/office/drawing/2014/main" id="{4B0415E4-9D82-AFED-92DC-09B406FE6319}"/>
            </a:ext>
          </a:extLst>
        </xdr:cNvPr>
        <xdr:cNvPicPr>
          <a:picLocks noChangeAspect="1"/>
        </xdr:cNvPicPr>
      </xdr:nvPicPr>
      <xdr:blipFill>
        <a:blip xmlns:r="http://schemas.openxmlformats.org/officeDocument/2006/relationships" r:embed="rId5"/>
        <a:stretch>
          <a:fillRect/>
        </a:stretch>
      </xdr:blipFill>
      <xdr:spPr>
        <a:xfrm>
          <a:off x="1219200" y="5669280"/>
          <a:ext cx="5517358" cy="36579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251957</xdr:colOff>
      <xdr:row>3</xdr:row>
      <xdr:rowOff>45756</xdr:rowOff>
    </xdr:to>
    <xdr:pic>
      <xdr:nvPicPr>
        <xdr:cNvPr id="2" name="Picture 1">
          <a:extLst>
            <a:ext uri="{FF2B5EF4-FFF2-40B4-BE49-F238E27FC236}">
              <a16:creationId xmlns:a16="http://schemas.microsoft.com/office/drawing/2014/main" id="{7557600B-6709-1146-7D1D-6FCF2E15D2AC}"/>
            </a:ext>
          </a:extLst>
        </xdr:cNvPr>
        <xdr:cNvPicPr>
          <a:picLocks noChangeAspect="1"/>
        </xdr:cNvPicPr>
      </xdr:nvPicPr>
      <xdr:blipFill>
        <a:blip xmlns:r="http://schemas.openxmlformats.org/officeDocument/2006/relationships" r:embed="rId1"/>
        <a:stretch>
          <a:fillRect/>
        </a:stretch>
      </xdr:blipFill>
      <xdr:spPr>
        <a:xfrm>
          <a:off x="0" y="182880"/>
          <a:ext cx="5738357" cy="411516"/>
        </a:xfrm>
        <a:prstGeom prst="rect">
          <a:avLst/>
        </a:prstGeom>
      </xdr:spPr>
    </xdr:pic>
    <xdr:clientData/>
  </xdr:twoCellAnchor>
  <xdr:twoCellAnchor editAs="oneCell">
    <xdr:from>
      <xdr:col>2</xdr:col>
      <xdr:colOff>556260</xdr:colOff>
      <xdr:row>3</xdr:row>
      <xdr:rowOff>160020</xdr:rowOff>
    </xdr:from>
    <xdr:to>
      <xdr:col>12</xdr:col>
      <xdr:colOff>91928</xdr:colOff>
      <xdr:row>11</xdr:row>
      <xdr:rowOff>15354</xdr:rowOff>
    </xdr:to>
    <xdr:pic>
      <xdr:nvPicPr>
        <xdr:cNvPr id="3" name="Picture 2">
          <a:extLst>
            <a:ext uri="{FF2B5EF4-FFF2-40B4-BE49-F238E27FC236}">
              <a16:creationId xmlns:a16="http://schemas.microsoft.com/office/drawing/2014/main" id="{6F2BCE73-3959-3D1F-E2A9-A00B4B1540D9}"/>
            </a:ext>
          </a:extLst>
        </xdr:cNvPr>
        <xdr:cNvPicPr>
          <a:picLocks noChangeAspect="1"/>
        </xdr:cNvPicPr>
      </xdr:nvPicPr>
      <xdr:blipFill>
        <a:blip xmlns:r="http://schemas.openxmlformats.org/officeDocument/2006/relationships" r:embed="rId2"/>
        <a:stretch>
          <a:fillRect/>
        </a:stretch>
      </xdr:blipFill>
      <xdr:spPr>
        <a:xfrm>
          <a:off x="1775460" y="708660"/>
          <a:ext cx="5631668" cy="1318374"/>
        </a:xfrm>
        <a:prstGeom prst="rect">
          <a:avLst/>
        </a:prstGeom>
      </xdr:spPr>
    </xdr:pic>
    <xdr:clientData/>
  </xdr:twoCellAnchor>
  <xdr:twoCellAnchor editAs="oneCell">
    <xdr:from>
      <xdr:col>3</xdr:col>
      <xdr:colOff>0</xdr:colOff>
      <xdr:row>13</xdr:row>
      <xdr:rowOff>0</xdr:rowOff>
    </xdr:from>
    <xdr:to>
      <xdr:col>12</xdr:col>
      <xdr:colOff>46199</xdr:colOff>
      <xdr:row>15</xdr:row>
      <xdr:rowOff>22894</xdr:rowOff>
    </xdr:to>
    <xdr:pic>
      <xdr:nvPicPr>
        <xdr:cNvPr id="4" name="Picture 3">
          <a:extLst>
            <a:ext uri="{FF2B5EF4-FFF2-40B4-BE49-F238E27FC236}">
              <a16:creationId xmlns:a16="http://schemas.microsoft.com/office/drawing/2014/main" id="{38A26DA8-17E3-7ABE-3DAD-F3363B932489}"/>
            </a:ext>
          </a:extLst>
        </xdr:cNvPr>
        <xdr:cNvPicPr>
          <a:picLocks noChangeAspect="1"/>
        </xdr:cNvPicPr>
      </xdr:nvPicPr>
      <xdr:blipFill>
        <a:blip xmlns:r="http://schemas.openxmlformats.org/officeDocument/2006/relationships" r:embed="rId3"/>
        <a:stretch>
          <a:fillRect/>
        </a:stretch>
      </xdr:blipFill>
      <xdr:spPr>
        <a:xfrm>
          <a:off x="1828800" y="2377440"/>
          <a:ext cx="5532599" cy="388654"/>
        </a:xfrm>
        <a:prstGeom prst="rect">
          <a:avLst/>
        </a:prstGeom>
      </xdr:spPr>
    </xdr:pic>
    <xdr:clientData/>
  </xdr:twoCellAnchor>
  <xdr:twoCellAnchor editAs="oneCell">
    <xdr:from>
      <xdr:col>3</xdr:col>
      <xdr:colOff>0</xdr:colOff>
      <xdr:row>21</xdr:row>
      <xdr:rowOff>0</xdr:rowOff>
    </xdr:from>
    <xdr:to>
      <xdr:col>11</xdr:col>
      <xdr:colOff>602455</xdr:colOff>
      <xdr:row>23</xdr:row>
      <xdr:rowOff>32</xdr:rowOff>
    </xdr:to>
    <xdr:pic>
      <xdr:nvPicPr>
        <xdr:cNvPr id="5" name="Picture 4">
          <a:extLst>
            <a:ext uri="{FF2B5EF4-FFF2-40B4-BE49-F238E27FC236}">
              <a16:creationId xmlns:a16="http://schemas.microsoft.com/office/drawing/2014/main" id="{B45A50E5-9FE1-F0FF-0D77-37808552A34C}"/>
            </a:ext>
          </a:extLst>
        </xdr:cNvPr>
        <xdr:cNvPicPr>
          <a:picLocks noChangeAspect="1"/>
        </xdr:cNvPicPr>
      </xdr:nvPicPr>
      <xdr:blipFill>
        <a:blip xmlns:r="http://schemas.openxmlformats.org/officeDocument/2006/relationships" r:embed="rId4"/>
        <a:stretch>
          <a:fillRect/>
        </a:stretch>
      </xdr:blipFill>
      <xdr:spPr>
        <a:xfrm>
          <a:off x="1828800" y="3840480"/>
          <a:ext cx="5479255" cy="365792"/>
        </a:xfrm>
        <a:prstGeom prst="rect">
          <a:avLst/>
        </a:prstGeom>
      </xdr:spPr>
    </xdr:pic>
    <xdr:clientData/>
  </xdr:twoCellAnchor>
  <xdr:twoCellAnchor editAs="oneCell">
    <xdr:from>
      <xdr:col>3</xdr:col>
      <xdr:colOff>0</xdr:colOff>
      <xdr:row>29</xdr:row>
      <xdr:rowOff>0</xdr:rowOff>
    </xdr:from>
    <xdr:to>
      <xdr:col>11</xdr:col>
      <xdr:colOff>594834</xdr:colOff>
      <xdr:row>31</xdr:row>
      <xdr:rowOff>53376</xdr:rowOff>
    </xdr:to>
    <xdr:pic>
      <xdr:nvPicPr>
        <xdr:cNvPr id="6" name="Picture 5">
          <a:extLst>
            <a:ext uri="{FF2B5EF4-FFF2-40B4-BE49-F238E27FC236}">
              <a16:creationId xmlns:a16="http://schemas.microsoft.com/office/drawing/2014/main" id="{0D60DE53-297E-A592-0074-CEA6C35B370D}"/>
            </a:ext>
          </a:extLst>
        </xdr:cNvPr>
        <xdr:cNvPicPr>
          <a:picLocks noChangeAspect="1"/>
        </xdr:cNvPicPr>
      </xdr:nvPicPr>
      <xdr:blipFill>
        <a:blip xmlns:r="http://schemas.openxmlformats.org/officeDocument/2006/relationships" r:embed="rId5"/>
        <a:stretch>
          <a:fillRect/>
        </a:stretch>
      </xdr:blipFill>
      <xdr:spPr>
        <a:xfrm>
          <a:off x="1828800" y="5303520"/>
          <a:ext cx="5471634" cy="41913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556731</xdr:colOff>
      <xdr:row>2</xdr:row>
      <xdr:rowOff>167670</xdr:rowOff>
    </xdr:to>
    <xdr:pic>
      <xdr:nvPicPr>
        <xdr:cNvPr id="2" name="Picture 1">
          <a:extLst>
            <a:ext uri="{FF2B5EF4-FFF2-40B4-BE49-F238E27FC236}">
              <a16:creationId xmlns:a16="http://schemas.microsoft.com/office/drawing/2014/main" id="{F06570C8-5D1F-6838-87DF-AA13E5A20343}"/>
            </a:ext>
          </a:extLst>
        </xdr:cNvPr>
        <xdr:cNvPicPr>
          <a:picLocks noChangeAspect="1"/>
        </xdr:cNvPicPr>
      </xdr:nvPicPr>
      <xdr:blipFill>
        <a:blip xmlns:r="http://schemas.openxmlformats.org/officeDocument/2006/relationships" r:embed="rId1"/>
        <a:stretch>
          <a:fillRect/>
        </a:stretch>
      </xdr:blipFill>
      <xdr:spPr>
        <a:xfrm>
          <a:off x="0" y="182880"/>
          <a:ext cx="5433531" cy="350550"/>
        </a:xfrm>
        <a:prstGeom prst="rect">
          <a:avLst/>
        </a:prstGeom>
      </xdr:spPr>
    </xdr:pic>
    <xdr:clientData/>
  </xdr:twoCellAnchor>
  <xdr:twoCellAnchor editAs="oneCell">
    <xdr:from>
      <xdr:col>2</xdr:col>
      <xdr:colOff>0</xdr:colOff>
      <xdr:row>5</xdr:row>
      <xdr:rowOff>0</xdr:rowOff>
    </xdr:from>
    <xdr:to>
      <xdr:col>11</xdr:col>
      <xdr:colOff>137647</xdr:colOff>
      <xdr:row>12</xdr:row>
      <xdr:rowOff>83938</xdr:rowOff>
    </xdr:to>
    <xdr:pic>
      <xdr:nvPicPr>
        <xdr:cNvPr id="3" name="Picture 2">
          <a:extLst>
            <a:ext uri="{FF2B5EF4-FFF2-40B4-BE49-F238E27FC236}">
              <a16:creationId xmlns:a16="http://schemas.microsoft.com/office/drawing/2014/main" id="{1D1FA452-DF11-AB32-378F-FD36FF76E330}"/>
            </a:ext>
          </a:extLst>
        </xdr:cNvPr>
        <xdr:cNvPicPr>
          <a:picLocks noChangeAspect="1"/>
        </xdr:cNvPicPr>
      </xdr:nvPicPr>
      <xdr:blipFill>
        <a:blip xmlns:r="http://schemas.openxmlformats.org/officeDocument/2006/relationships" r:embed="rId2"/>
        <a:stretch>
          <a:fillRect/>
        </a:stretch>
      </xdr:blipFill>
      <xdr:spPr>
        <a:xfrm>
          <a:off x="1219200" y="914400"/>
          <a:ext cx="5624047" cy="1364098"/>
        </a:xfrm>
        <a:prstGeom prst="rect">
          <a:avLst/>
        </a:prstGeom>
      </xdr:spPr>
    </xdr:pic>
    <xdr:clientData/>
  </xdr:twoCellAnchor>
  <xdr:twoCellAnchor editAs="oneCell">
    <xdr:from>
      <xdr:col>2</xdr:col>
      <xdr:colOff>0</xdr:colOff>
      <xdr:row>13</xdr:row>
      <xdr:rowOff>0</xdr:rowOff>
    </xdr:from>
    <xdr:to>
      <xdr:col>10</xdr:col>
      <xdr:colOff>579593</xdr:colOff>
      <xdr:row>15</xdr:row>
      <xdr:rowOff>22894</xdr:rowOff>
    </xdr:to>
    <xdr:pic>
      <xdr:nvPicPr>
        <xdr:cNvPr id="4" name="Picture 3">
          <a:extLst>
            <a:ext uri="{FF2B5EF4-FFF2-40B4-BE49-F238E27FC236}">
              <a16:creationId xmlns:a16="http://schemas.microsoft.com/office/drawing/2014/main" id="{9A4BC826-0867-756B-6DBA-E5D6DFC4B27B}"/>
            </a:ext>
          </a:extLst>
        </xdr:cNvPr>
        <xdr:cNvPicPr>
          <a:picLocks noChangeAspect="1"/>
        </xdr:cNvPicPr>
      </xdr:nvPicPr>
      <xdr:blipFill>
        <a:blip xmlns:r="http://schemas.openxmlformats.org/officeDocument/2006/relationships" r:embed="rId3"/>
        <a:stretch>
          <a:fillRect/>
        </a:stretch>
      </xdr:blipFill>
      <xdr:spPr>
        <a:xfrm>
          <a:off x="1219200" y="2377440"/>
          <a:ext cx="5456393" cy="388654"/>
        </a:xfrm>
        <a:prstGeom prst="rect">
          <a:avLst/>
        </a:prstGeom>
      </xdr:spPr>
    </xdr:pic>
    <xdr:clientData/>
  </xdr:twoCellAnchor>
  <xdr:twoCellAnchor editAs="oneCell">
    <xdr:from>
      <xdr:col>2</xdr:col>
      <xdr:colOff>0</xdr:colOff>
      <xdr:row>20</xdr:row>
      <xdr:rowOff>0</xdr:rowOff>
    </xdr:from>
    <xdr:to>
      <xdr:col>10</xdr:col>
      <xdr:colOff>579593</xdr:colOff>
      <xdr:row>21</xdr:row>
      <xdr:rowOff>175291</xdr:rowOff>
    </xdr:to>
    <xdr:pic>
      <xdr:nvPicPr>
        <xdr:cNvPr id="5" name="Picture 4">
          <a:extLst>
            <a:ext uri="{FF2B5EF4-FFF2-40B4-BE49-F238E27FC236}">
              <a16:creationId xmlns:a16="http://schemas.microsoft.com/office/drawing/2014/main" id="{8A02D1DE-64EB-8E04-DFEF-21A20CF01F30}"/>
            </a:ext>
          </a:extLst>
        </xdr:cNvPr>
        <xdr:cNvPicPr>
          <a:picLocks noChangeAspect="1"/>
        </xdr:cNvPicPr>
      </xdr:nvPicPr>
      <xdr:blipFill>
        <a:blip xmlns:r="http://schemas.openxmlformats.org/officeDocument/2006/relationships" r:embed="rId4"/>
        <a:stretch>
          <a:fillRect/>
        </a:stretch>
      </xdr:blipFill>
      <xdr:spPr>
        <a:xfrm>
          <a:off x="1219200" y="3657600"/>
          <a:ext cx="5456393" cy="358171"/>
        </a:xfrm>
        <a:prstGeom prst="rect">
          <a:avLst/>
        </a:prstGeom>
      </xdr:spPr>
    </xdr:pic>
    <xdr:clientData/>
  </xdr:twoCellAnchor>
  <xdr:twoCellAnchor editAs="oneCell">
    <xdr:from>
      <xdr:col>2</xdr:col>
      <xdr:colOff>0</xdr:colOff>
      <xdr:row>27</xdr:row>
      <xdr:rowOff>0</xdr:rowOff>
    </xdr:from>
    <xdr:to>
      <xdr:col>10</xdr:col>
      <xdr:colOff>579593</xdr:colOff>
      <xdr:row>29</xdr:row>
      <xdr:rowOff>7652</xdr:rowOff>
    </xdr:to>
    <xdr:pic>
      <xdr:nvPicPr>
        <xdr:cNvPr id="6" name="Picture 5">
          <a:extLst>
            <a:ext uri="{FF2B5EF4-FFF2-40B4-BE49-F238E27FC236}">
              <a16:creationId xmlns:a16="http://schemas.microsoft.com/office/drawing/2014/main" id="{E4560072-9227-94D4-EDCB-D5465CC8D7AA}"/>
            </a:ext>
          </a:extLst>
        </xdr:cNvPr>
        <xdr:cNvPicPr>
          <a:picLocks noChangeAspect="1"/>
        </xdr:cNvPicPr>
      </xdr:nvPicPr>
      <xdr:blipFill>
        <a:blip xmlns:r="http://schemas.openxmlformats.org/officeDocument/2006/relationships" r:embed="rId5"/>
        <a:stretch>
          <a:fillRect/>
        </a:stretch>
      </xdr:blipFill>
      <xdr:spPr>
        <a:xfrm>
          <a:off x="1219200" y="4937760"/>
          <a:ext cx="5456393" cy="37341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91871</xdr:colOff>
      <xdr:row>3</xdr:row>
      <xdr:rowOff>15273</xdr:rowOff>
    </xdr:to>
    <xdr:pic>
      <xdr:nvPicPr>
        <xdr:cNvPr id="2" name="Picture 1">
          <a:extLst>
            <a:ext uri="{FF2B5EF4-FFF2-40B4-BE49-F238E27FC236}">
              <a16:creationId xmlns:a16="http://schemas.microsoft.com/office/drawing/2014/main" id="{F4C365E7-59E6-FA52-9688-B37D82EC8BDA}"/>
            </a:ext>
          </a:extLst>
        </xdr:cNvPr>
        <xdr:cNvPicPr>
          <a:picLocks noChangeAspect="1"/>
        </xdr:cNvPicPr>
      </xdr:nvPicPr>
      <xdr:blipFill>
        <a:blip xmlns:r="http://schemas.openxmlformats.org/officeDocument/2006/relationships" r:embed="rId1"/>
        <a:stretch>
          <a:fillRect/>
        </a:stretch>
      </xdr:blipFill>
      <xdr:spPr>
        <a:xfrm>
          <a:off x="0" y="182880"/>
          <a:ext cx="4968671" cy="381033"/>
        </a:xfrm>
        <a:prstGeom prst="rect">
          <a:avLst/>
        </a:prstGeom>
      </xdr:spPr>
    </xdr:pic>
    <xdr:clientData/>
  </xdr:twoCellAnchor>
  <xdr:twoCellAnchor editAs="oneCell">
    <xdr:from>
      <xdr:col>2</xdr:col>
      <xdr:colOff>0</xdr:colOff>
      <xdr:row>4</xdr:row>
      <xdr:rowOff>0</xdr:rowOff>
    </xdr:from>
    <xdr:to>
      <xdr:col>11</xdr:col>
      <xdr:colOff>206233</xdr:colOff>
      <xdr:row>11</xdr:row>
      <xdr:rowOff>122042</xdr:rowOff>
    </xdr:to>
    <xdr:pic>
      <xdr:nvPicPr>
        <xdr:cNvPr id="3" name="Picture 2">
          <a:extLst>
            <a:ext uri="{FF2B5EF4-FFF2-40B4-BE49-F238E27FC236}">
              <a16:creationId xmlns:a16="http://schemas.microsoft.com/office/drawing/2014/main" id="{9BA669FC-CC7E-45A7-541D-B6ADE6877676}"/>
            </a:ext>
          </a:extLst>
        </xdr:cNvPr>
        <xdr:cNvPicPr>
          <a:picLocks noChangeAspect="1"/>
        </xdr:cNvPicPr>
      </xdr:nvPicPr>
      <xdr:blipFill>
        <a:blip xmlns:r="http://schemas.openxmlformats.org/officeDocument/2006/relationships" r:embed="rId2"/>
        <a:stretch>
          <a:fillRect/>
        </a:stretch>
      </xdr:blipFill>
      <xdr:spPr>
        <a:xfrm>
          <a:off x="1219200" y="731520"/>
          <a:ext cx="5692633" cy="1402202"/>
        </a:xfrm>
        <a:prstGeom prst="rect">
          <a:avLst/>
        </a:prstGeom>
      </xdr:spPr>
    </xdr:pic>
    <xdr:clientData/>
  </xdr:twoCellAnchor>
  <xdr:twoCellAnchor editAs="oneCell">
    <xdr:from>
      <xdr:col>2</xdr:col>
      <xdr:colOff>0</xdr:colOff>
      <xdr:row>14</xdr:row>
      <xdr:rowOff>0</xdr:rowOff>
    </xdr:from>
    <xdr:to>
      <xdr:col>10</xdr:col>
      <xdr:colOff>564352</xdr:colOff>
      <xdr:row>15</xdr:row>
      <xdr:rowOff>160050</xdr:rowOff>
    </xdr:to>
    <xdr:pic>
      <xdr:nvPicPr>
        <xdr:cNvPr id="4" name="Picture 3">
          <a:extLst>
            <a:ext uri="{FF2B5EF4-FFF2-40B4-BE49-F238E27FC236}">
              <a16:creationId xmlns:a16="http://schemas.microsoft.com/office/drawing/2014/main" id="{2F3081DB-335C-F27D-727C-2B4A0D4757BE}"/>
            </a:ext>
          </a:extLst>
        </xdr:cNvPr>
        <xdr:cNvPicPr>
          <a:picLocks noChangeAspect="1"/>
        </xdr:cNvPicPr>
      </xdr:nvPicPr>
      <xdr:blipFill>
        <a:blip xmlns:r="http://schemas.openxmlformats.org/officeDocument/2006/relationships" r:embed="rId3"/>
        <a:stretch>
          <a:fillRect/>
        </a:stretch>
      </xdr:blipFill>
      <xdr:spPr>
        <a:xfrm>
          <a:off x="1219200" y="2560320"/>
          <a:ext cx="5441152" cy="342930"/>
        </a:xfrm>
        <a:prstGeom prst="rect">
          <a:avLst/>
        </a:prstGeom>
      </xdr:spPr>
    </xdr:pic>
    <xdr:clientData/>
  </xdr:twoCellAnchor>
  <xdr:twoCellAnchor editAs="oneCell">
    <xdr:from>
      <xdr:col>2</xdr:col>
      <xdr:colOff>0</xdr:colOff>
      <xdr:row>21</xdr:row>
      <xdr:rowOff>0</xdr:rowOff>
    </xdr:from>
    <xdr:to>
      <xdr:col>10</xdr:col>
      <xdr:colOff>518628</xdr:colOff>
      <xdr:row>23</xdr:row>
      <xdr:rowOff>45756</xdr:rowOff>
    </xdr:to>
    <xdr:pic>
      <xdr:nvPicPr>
        <xdr:cNvPr id="5" name="Picture 4">
          <a:extLst>
            <a:ext uri="{FF2B5EF4-FFF2-40B4-BE49-F238E27FC236}">
              <a16:creationId xmlns:a16="http://schemas.microsoft.com/office/drawing/2014/main" id="{82A8D1F3-49B1-0CEC-F347-C4A64730F0A1}"/>
            </a:ext>
          </a:extLst>
        </xdr:cNvPr>
        <xdr:cNvPicPr>
          <a:picLocks noChangeAspect="1"/>
        </xdr:cNvPicPr>
      </xdr:nvPicPr>
      <xdr:blipFill>
        <a:blip xmlns:r="http://schemas.openxmlformats.org/officeDocument/2006/relationships" r:embed="rId4"/>
        <a:stretch>
          <a:fillRect/>
        </a:stretch>
      </xdr:blipFill>
      <xdr:spPr>
        <a:xfrm>
          <a:off x="1219200" y="3840480"/>
          <a:ext cx="5395428" cy="411516"/>
        </a:xfrm>
        <a:prstGeom prst="rect">
          <a:avLst/>
        </a:prstGeom>
      </xdr:spPr>
    </xdr:pic>
    <xdr:clientData/>
  </xdr:twoCellAnchor>
  <xdr:twoCellAnchor editAs="oneCell">
    <xdr:from>
      <xdr:col>2</xdr:col>
      <xdr:colOff>0</xdr:colOff>
      <xdr:row>28</xdr:row>
      <xdr:rowOff>0</xdr:rowOff>
    </xdr:from>
    <xdr:to>
      <xdr:col>10</xdr:col>
      <xdr:colOff>564352</xdr:colOff>
      <xdr:row>29</xdr:row>
      <xdr:rowOff>167670</xdr:rowOff>
    </xdr:to>
    <xdr:pic>
      <xdr:nvPicPr>
        <xdr:cNvPr id="6" name="Picture 5">
          <a:extLst>
            <a:ext uri="{FF2B5EF4-FFF2-40B4-BE49-F238E27FC236}">
              <a16:creationId xmlns:a16="http://schemas.microsoft.com/office/drawing/2014/main" id="{52D72073-3905-837A-C898-55FC58D651AB}"/>
            </a:ext>
          </a:extLst>
        </xdr:cNvPr>
        <xdr:cNvPicPr>
          <a:picLocks noChangeAspect="1"/>
        </xdr:cNvPicPr>
      </xdr:nvPicPr>
      <xdr:blipFill>
        <a:blip xmlns:r="http://schemas.openxmlformats.org/officeDocument/2006/relationships" r:embed="rId5"/>
        <a:stretch>
          <a:fillRect/>
        </a:stretch>
      </xdr:blipFill>
      <xdr:spPr>
        <a:xfrm>
          <a:off x="1219200" y="5120640"/>
          <a:ext cx="5441152" cy="3505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335732</xdr:colOff>
      <xdr:row>3</xdr:row>
      <xdr:rowOff>106721</xdr:rowOff>
    </xdr:to>
    <xdr:pic>
      <xdr:nvPicPr>
        <xdr:cNvPr id="2" name="Picture 1">
          <a:extLst>
            <a:ext uri="{FF2B5EF4-FFF2-40B4-BE49-F238E27FC236}">
              <a16:creationId xmlns:a16="http://schemas.microsoft.com/office/drawing/2014/main" id="{ECEDF1A7-DE58-8B94-5539-0A9FEAE6907F}"/>
            </a:ext>
          </a:extLst>
        </xdr:cNvPr>
        <xdr:cNvPicPr>
          <a:picLocks noChangeAspect="1"/>
        </xdr:cNvPicPr>
      </xdr:nvPicPr>
      <xdr:blipFill>
        <a:blip xmlns:r="http://schemas.openxmlformats.org/officeDocument/2006/relationships" r:embed="rId1"/>
        <a:stretch>
          <a:fillRect/>
        </a:stretch>
      </xdr:blipFill>
      <xdr:spPr>
        <a:xfrm>
          <a:off x="0" y="182880"/>
          <a:ext cx="5212532" cy="472481"/>
        </a:xfrm>
        <a:prstGeom prst="rect">
          <a:avLst/>
        </a:prstGeom>
      </xdr:spPr>
    </xdr:pic>
    <xdr:clientData/>
  </xdr:twoCellAnchor>
  <xdr:twoCellAnchor editAs="oneCell">
    <xdr:from>
      <xdr:col>2</xdr:col>
      <xdr:colOff>0</xdr:colOff>
      <xdr:row>5</xdr:row>
      <xdr:rowOff>0</xdr:rowOff>
    </xdr:from>
    <xdr:to>
      <xdr:col>10</xdr:col>
      <xdr:colOff>587213</xdr:colOff>
      <xdr:row>8</xdr:row>
      <xdr:rowOff>68633</xdr:rowOff>
    </xdr:to>
    <xdr:pic>
      <xdr:nvPicPr>
        <xdr:cNvPr id="3" name="Picture 2">
          <a:extLst>
            <a:ext uri="{FF2B5EF4-FFF2-40B4-BE49-F238E27FC236}">
              <a16:creationId xmlns:a16="http://schemas.microsoft.com/office/drawing/2014/main" id="{81B8057A-C516-8032-1A72-FF8F75D460D2}"/>
            </a:ext>
          </a:extLst>
        </xdr:cNvPr>
        <xdr:cNvPicPr>
          <a:picLocks noChangeAspect="1"/>
        </xdr:cNvPicPr>
      </xdr:nvPicPr>
      <xdr:blipFill>
        <a:blip xmlns:r="http://schemas.openxmlformats.org/officeDocument/2006/relationships" r:embed="rId2"/>
        <a:stretch>
          <a:fillRect/>
        </a:stretch>
      </xdr:blipFill>
      <xdr:spPr>
        <a:xfrm>
          <a:off x="1219200" y="914400"/>
          <a:ext cx="5464013" cy="617273"/>
        </a:xfrm>
        <a:prstGeom prst="rect">
          <a:avLst/>
        </a:prstGeom>
      </xdr:spPr>
    </xdr:pic>
    <xdr:clientData/>
  </xdr:twoCellAnchor>
  <xdr:twoCellAnchor editAs="oneCell">
    <xdr:from>
      <xdr:col>1</xdr:col>
      <xdr:colOff>586740</xdr:colOff>
      <xdr:row>8</xdr:row>
      <xdr:rowOff>45720</xdr:rowOff>
    </xdr:from>
    <xdr:to>
      <xdr:col>10</xdr:col>
      <xdr:colOff>579595</xdr:colOff>
      <xdr:row>12</xdr:row>
      <xdr:rowOff>114369</xdr:rowOff>
    </xdr:to>
    <xdr:pic>
      <xdr:nvPicPr>
        <xdr:cNvPr id="4" name="Picture 3">
          <a:extLst>
            <a:ext uri="{FF2B5EF4-FFF2-40B4-BE49-F238E27FC236}">
              <a16:creationId xmlns:a16="http://schemas.microsoft.com/office/drawing/2014/main" id="{55B2F9B0-DF88-911D-C0F9-2D95106945FE}"/>
            </a:ext>
          </a:extLst>
        </xdr:cNvPr>
        <xdr:cNvPicPr>
          <a:picLocks noChangeAspect="1"/>
        </xdr:cNvPicPr>
      </xdr:nvPicPr>
      <xdr:blipFill>
        <a:blip xmlns:r="http://schemas.openxmlformats.org/officeDocument/2006/relationships" r:embed="rId3"/>
        <a:stretch>
          <a:fillRect/>
        </a:stretch>
      </xdr:blipFill>
      <xdr:spPr>
        <a:xfrm>
          <a:off x="1196340" y="1508760"/>
          <a:ext cx="5479255" cy="800169"/>
        </a:xfrm>
        <a:prstGeom prst="rect">
          <a:avLst/>
        </a:prstGeom>
      </xdr:spPr>
    </xdr:pic>
    <xdr:clientData/>
  </xdr:twoCellAnchor>
  <xdr:twoCellAnchor editAs="oneCell">
    <xdr:from>
      <xdr:col>2</xdr:col>
      <xdr:colOff>0</xdr:colOff>
      <xdr:row>14</xdr:row>
      <xdr:rowOff>0</xdr:rowOff>
    </xdr:from>
    <xdr:to>
      <xdr:col>10</xdr:col>
      <xdr:colOff>511007</xdr:colOff>
      <xdr:row>15</xdr:row>
      <xdr:rowOff>160050</xdr:rowOff>
    </xdr:to>
    <xdr:pic>
      <xdr:nvPicPr>
        <xdr:cNvPr id="5" name="Picture 4">
          <a:extLst>
            <a:ext uri="{FF2B5EF4-FFF2-40B4-BE49-F238E27FC236}">
              <a16:creationId xmlns:a16="http://schemas.microsoft.com/office/drawing/2014/main" id="{B58DC0C2-E266-F823-738E-007CAA3390CD}"/>
            </a:ext>
          </a:extLst>
        </xdr:cNvPr>
        <xdr:cNvPicPr>
          <a:picLocks noChangeAspect="1"/>
        </xdr:cNvPicPr>
      </xdr:nvPicPr>
      <xdr:blipFill>
        <a:blip xmlns:r="http://schemas.openxmlformats.org/officeDocument/2006/relationships" r:embed="rId4"/>
        <a:stretch>
          <a:fillRect/>
        </a:stretch>
      </xdr:blipFill>
      <xdr:spPr>
        <a:xfrm>
          <a:off x="1219200" y="2560320"/>
          <a:ext cx="5387807" cy="342930"/>
        </a:xfrm>
        <a:prstGeom prst="rect">
          <a:avLst/>
        </a:prstGeom>
      </xdr:spPr>
    </xdr:pic>
    <xdr:clientData/>
  </xdr:twoCellAnchor>
  <xdr:twoCellAnchor editAs="oneCell">
    <xdr:from>
      <xdr:col>2</xdr:col>
      <xdr:colOff>0</xdr:colOff>
      <xdr:row>21</xdr:row>
      <xdr:rowOff>0</xdr:rowOff>
    </xdr:from>
    <xdr:to>
      <xdr:col>10</xdr:col>
      <xdr:colOff>571972</xdr:colOff>
      <xdr:row>23</xdr:row>
      <xdr:rowOff>30514</xdr:rowOff>
    </xdr:to>
    <xdr:pic>
      <xdr:nvPicPr>
        <xdr:cNvPr id="6" name="Picture 5">
          <a:extLst>
            <a:ext uri="{FF2B5EF4-FFF2-40B4-BE49-F238E27FC236}">
              <a16:creationId xmlns:a16="http://schemas.microsoft.com/office/drawing/2014/main" id="{45726AF1-123F-9637-3181-656BB147C200}"/>
            </a:ext>
          </a:extLst>
        </xdr:cNvPr>
        <xdr:cNvPicPr>
          <a:picLocks noChangeAspect="1"/>
        </xdr:cNvPicPr>
      </xdr:nvPicPr>
      <xdr:blipFill>
        <a:blip xmlns:r="http://schemas.openxmlformats.org/officeDocument/2006/relationships" r:embed="rId5"/>
        <a:stretch>
          <a:fillRect/>
        </a:stretch>
      </xdr:blipFill>
      <xdr:spPr>
        <a:xfrm>
          <a:off x="1219200" y="3840480"/>
          <a:ext cx="5448772" cy="396274"/>
        </a:xfrm>
        <a:prstGeom prst="rect">
          <a:avLst/>
        </a:prstGeom>
      </xdr:spPr>
    </xdr:pic>
    <xdr:clientData/>
  </xdr:twoCellAnchor>
  <xdr:twoCellAnchor editAs="oneCell">
    <xdr:from>
      <xdr:col>2</xdr:col>
      <xdr:colOff>0</xdr:colOff>
      <xdr:row>28</xdr:row>
      <xdr:rowOff>0</xdr:rowOff>
    </xdr:from>
    <xdr:to>
      <xdr:col>11</xdr:col>
      <xdr:colOff>475</xdr:colOff>
      <xdr:row>29</xdr:row>
      <xdr:rowOff>175291</xdr:rowOff>
    </xdr:to>
    <xdr:pic>
      <xdr:nvPicPr>
        <xdr:cNvPr id="7" name="Picture 6">
          <a:extLst>
            <a:ext uri="{FF2B5EF4-FFF2-40B4-BE49-F238E27FC236}">
              <a16:creationId xmlns:a16="http://schemas.microsoft.com/office/drawing/2014/main" id="{BAC9F323-A35F-26FC-1B5E-8D58B2476C46}"/>
            </a:ext>
          </a:extLst>
        </xdr:cNvPr>
        <xdr:cNvPicPr>
          <a:picLocks noChangeAspect="1"/>
        </xdr:cNvPicPr>
      </xdr:nvPicPr>
      <xdr:blipFill>
        <a:blip xmlns:r="http://schemas.openxmlformats.org/officeDocument/2006/relationships" r:embed="rId6"/>
        <a:stretch>
          <a:fillRect/>
        </a:stretch>
      </xdr:blipFill>
      <xdr:spPr>
        <a:xfrm>
          <a:off x="1219200" y="5120640"/>
          <a:ext cx="5486875" cy="3581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602461</xdr:colOff>
      <xdr:row>4</xdr:row>
      <xdr:rowOff>45772</xdr:rowOff>
    </xdr:to>
    <xdr:pic>
      <xdr:nvPicPr>
        <xdr:cNvPr id="2" name="Picture 1">
          <a:extLst>
            <a:ext uri="{FF2B5EF4-FFF2-40B4-BE49-F238E27FC236}">
              <a16:creationId xmlns:a16="http://schemas.microsoft.com/office/drawing/2014/main" id="{19443B12-6FFC-BB6D-6F50-2DC61ADAFE17}"/>
            </a:ext>
          </a:extLst>
        </xdr:cNvPr>
        <xdr:cNvPicPr>
          <a:picLocks noChangeAspect="1"/>
        </xdr:cNvPicPr>
      </xdr:nvPicPr>
      <xdr:blipFill>
        <a:blip xmlns:r="http://schemas.openxmlformats.org/officeDocument/2006/relationships" r:embed="rId1"/>
        <a:stretch>
          <a:fillRect/>
        </a:stretch>
      </xdr:blipFill>
      <xdr:spPr>
        <a:xfrm>
          <a:off x="0" y="182880"/>
          <a:ext cx="5555461" cy="594412"/>
        </a:xfrm>
        <a:prstGeom prst="rect">
          <a:avLst/>
        </a:prstGeom>
      </xdr:spPr>
    </xdr:pic>
    <xdr:clientData/>
  </xdr:twoCellAnchor>
  <xdr:twoCellAnchor editAs="oneCell">
    <xdr:from>
      <xdr:col>3</xdr:col>
      <xdr:colOff>0</xdr:colOff>
      <xdr:row>5</xdr:row>
      <xdr:rowOff>0</xdr:rowOff>
    </xdr:from>
    <xdr:to>
      <xdr:col>11</xdr:col>
      <xdr:colOff>472932</xdr:colOff>
      <xdr:row>9</xdr:row>
      <xdr:rowOff>45787</xdr:rowOff>
    </xdr:to>
    <xdr:pic>
      <xdr:nvPicPr>
        <xdr:cNvPr id="3" name="Picture 2">
          <a:extLst>
            <a:ext uri="{FF2B5EF4-FFF2-40B4-BE49-F238E27FC236}">
              <a16:creationId xmlns:a16="http://schemas.microsoft.com/office/drawing/2014/main" id="{636A686B-55C6-A795-2CA3-D47440600B6D}"/>
            </a:ext>
          </a:extLst>
        </xdr:cNvPr>
        <xdr:cNvPicPr>
          <a:picLocks noChangeAspect="1"/>
        </xdr:cNvPicPr>
      </xdr:nvPicPr>
      <xdr:blipFill>
        <a:blip xmlns:r="http://schemas.openxmlformats.org/officeDocument/2006/relationships" r:embed="rId2"/>
        <a:stretch>
          <a:fillRect/>
        </a:stretch>
      </xdr:blipFill>
      <xdr:spPr>
        <a:xfrm>
          <a:off x="2796540" y="914400"/>
          <a:ext cx="5677392" cy="77730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221441</xdr:colOff>
      <xdr:row>3</xdr:row>
      <xdr:rowOff>22894</xdr:rowOff>
    </xdr:to>
    <xdr:pic>
      <xdr:nvPicPr>
        <xdr:cNvPr id="2" name="Picture 1">
          <a:extLst>
            <a:ext uri="{FF2B5EF4-FFF2-40B4-BE49-F238E27FC236}">
              <a16:creationId xmlns:a16="http://schemas.microsoft.com/office/drawing/2014/main" id="{13862941-36E2-0753-A5B8-54647117A81A}"/>
            </a:ext>
          </a:extLst>
        </xdr:cNvPr>
        <xdr:cNvPicPr>
          <a:picLocks noChangeAspect="1"/>
        </xdr:cNvPicPr>
      </xdr:nvPicPr>
      <xdr:blipFill>
        <a:blip xmlns:r="http://schemas.openxmlformats.org/officeDocument/2006/relationships" r:embed="rId1"/>
        <a:stretch>
          <a:fillRect/>
        </a:stretch>
      </xdr:blipFill>
      <xdr:spPr>
        <a:xfrm>
          <a:off x="0" y="182880"/>
          <a:ext cx="5319221" cy="388654"/>
        </a:xfrm>
        <a:prstGeom prst="rect">
          <a:avLst/>
        </a:prstGeom>
      </xdr:spPr>
    </xdr:pic>
    <xdr:clientData/>
  </xdr:twoCellAnchor>
  <xdr:twoCellAnchor editAs="oneCell">
    <xdr:from>
      <xdr:col>4</xdr:col>
      <xdr:colOff>0</xdr:colOff>
      <xdr:row>4</xdr:row>
      <xdr:rowOff>0</xdr:rowOff>
    </xdr:from>
    <xdr:to>
      <xdr:col>12</xdr:col>
      <xdr:colOff>450061</xdr:colOff>
      <xdr:row>8</xdr:row>
      <xdr:rowOff>106753</xdr:rowOff>
    </xdr:to>
    <xdr:pic>
      <xdr:nvPicPr>
        <xdr:cNvPr id="3" name="Picture 2">
          <a:extLst>
            <a:ext uri="{FF2B5EF4-FFF2-40B4-BE49-F238E27FC236}">
              <a16:creationId xmlns:a16="http://schemas.microsoft.com/office/drawing/2014/main" id="{7F5D3CEC-FB9D-BFDD-C80D-2A2FCB515F88}"/>
            </a:ext>
          </a:extLst>
        </xdr:cNvPr>
        <xdr:cNvPicPr>
          <a:picLocks noChangeAspect="1"/>
        </xdr:cNvPicPr>
      </xdr:nvPicPr>
      <xdr:blipFill>
        <a:blip xmlns:r="http://schemas.openxmlformats.org/officeDocument/2006/relationships" r:embed="rId2"/>
        <a:stretch>
          <a:fillRect/>
        </a:stretch>
      </xdr:blipFill>
      <xdr:spPr>
        <a:xfrm>
          <a:off x="2438400" y="731520"/>
          <a:ext cx="5547841" cy="838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xdr:colOff>
      <xdr:row>0</xdr:row>
      <xdr:rowOff>167640</xdr:rowOff>
    </xdr:from>
    <xdr:to>
      <xdr:col>9</xdr:col>
      <xdr:colOff>206241</xdr:colOff>
      <xdr:row>3</xdr:row>
      <xdr:rowOff>175308</xdr:rowOff>
    </xdr:to>
    <xdr:pic>
      <xdr:nvPicPr>
        <xdr:cNvPr id="2" name="Picture 1">
          <a:extLst>
            <a:ext uri="{FF2B5EF4-FFF2-40B4-BE49-F238E27FC236}">
              <a16:creationId xmlns:a16="http://schemas.microsoft.com/office/drawing/2014/main" id="{0297D5AC-4CCC-C9DC-B4E3-89E75480970C}"/>
            </a:ext>
          </a:extLst>
        </xdr:cNvPr>
        <xdr:cNvPicPr>
          <a:picLocks noChangeAspect="1"/>
        </xdr:cNvPicPr>
      </xdr:nvPicPr>
      <xdr:blipFill>
        <a:blip xmlns:r="http://schemas.openxmlformats.org/officeDocument/2006/relationships" r:embed="rId1"/>
        <a:stretch>
          <a:fillRect/>
        </a:stretch>
      </xdr:blipFill>
      <xdr:spPr>
        <a:xfrm>
          <a:off x="15240" y="167640"/>
          <a:ext cx="5776461" cy="556308"/>
        </a:xfrm>
        <a:prstGeom prst="rect">
          <a:avLst/>
        </a:prstGeom>
      </xdr:spPr>
    </xdr:pic>
    <xdr:clientData/>
  </xdr:twoCellAnchor>
  <xdr:twoCellAnchor editAs="oneCell">
    <xdr:from>
      <xdr:col>3</xdr:col>
      <xdr:colOff>0</xdr:colOff>
      <xdr:row>5</xdr:row>
      <xdr:rowOff>0</xdr:rowOff>
    </xdr:from>
    <xdr:to>
      <xdr:col>11</xdr:col>
      <xdr:colOff>549110</xdr:colOff>
      <xdr:row>12</xdr:row>
      <xdr:rowOff>15356</xdr:rowOff>
    </xdr:to>
    <xdr:pic>
      <xdr:nvPicPr>
        <xdr:cNvPr id="3" name="Picture 2">
          <a:extLst>
            <a:ext uri="{FF2B5EF4-FFF2-40B4-BE49-F238E27FC236}">
              <a16:creationId xmlns:a16="http://schemas.microsoft.com/office/drawing/2014/main" id="{BE112858-0164-91FB-3912-80A911917ED8}"/>
            </a:ext>
          </a:extLst>
        </xdr:cNvPr>
        <xdr:cNvPicPr>
          <a:picLocks noChangeAspect="1"/>
        </xdr:cNvPicPr>
      </xdr:nvPicPr>
      <xdr:blipFill>
        <a:blip xmlns:r="http://schemas.openxmlformats.org/officeDocument/2006/relationships" r:embed="rId2"/>
        <a:stretch>
          <a:fillRect/>
        </a:stretch>
      </xdr:blipFill>
      <xdr:spPr>
        <a:xfrm>
          <a:off x="1927860" y="914400"/>
          <a:ext cx="5425910" cy="1341236"/>
        </a:xfrm>
        <a:prstGeom prst="rect">
          <a:avLst/>
        </a:prstGeom>
      </xdr:spPr>
    </xdr:pic>
    <xdr:clientData/>
  </xdr:twoCellAnchor>
  <xdr:twoCellAnchor editAs="oneCell">
    <xdr:from>
      <xdr:col>6</xdr:col>
      <xdr:colOff>0</xdr:colOff>
      <xdr:row>13</xdr:row>
      <xdr:rowOff>0</xdr:rowOff>
    </xdr:from>
    <xdr:to>
      <xdr:col>14</xdr:col>
      <xdr:colOff>488145</xdr:colOff>
      <xdr:row>14</xdr:row>
      <xdr:rowOff>91464</xdr:rowOff>
    </xdr:to>
    <xdr:pic>
      <xdr:nvPicPr>
        <xdr:cNvPr id="4" name="Picture 3">
          <a:extLst>
            <a:ext uri="{FF2B5EF4-FFF2-40B4-BE49-F238E27FC236}">
              <a16:creationId xmlns:a16="http://schemas.microsoft.com/office/drawing/2014/main" id="{C6702BBF-399F-3B43-4ED2-6B380834165E}"/>
            </a:ext>
          </a:extLst>
        </xdr:cNvPr>
        <xdr:cNvPicPr>
          <a:picLocks noChangeAspect="1"/>
        </xdr:cNvPicPr>
      </xdr:nvPicPr>
      <xdr:blipFill>
        <a:blip xmlns:r="http://schemas.openxmlformats.org/officeDocument/2006/relationships" r:embed="rId3"/>
        <a:stretch>
          <a:fillRect/>
        </a:stretch>
      </xdr:blipFill>
      <xdr:spPr>
        <a:xfrm>
          <a:off x="3756660" y="2438400"/>
          <a:ext cx="5364945" cy="281964"/>
        </a:xfrm>
        <a:prstGeom prst="rect">
          <a:avLst/>
        </a:prstGeom>
      </xdr:spPr>
    </xdr:pic>
    <xdr:clientData/>
  </xdr:twoCellAnchor>
  <xdr:twoCellAnchor editAs="oneCell">
    <xdr:from>
      <xdr:col>6</xdr:col>
      <xdr:colOff>0</xdr:colOff>
      <xdr:row>17</xdr:row>
      <xdr:rowOff>0</xdr:rowOff>
    </xdr:from>
    <xdr:to>
      <xdr:col>14</xdr:col>
      <xdr:colOff>305249</xdr:colOff>
      <xdr:row>18</xdr:row>
      <xdr:rowOff>76223</xdr:rowOff>
    </xdr:to>
    <xdr:pic>
      <xdr:nvPicPr>
        <xdr:cNvPr id="5" name="Picture 4">
          <a:extLst>
            <a:ext uri="{FF2B5EF4-FFF2-40B4-BE49-F238E27FC236}">
              <a16:creationId xmlns:a16="http://schemas.microsoft.com/office/drawing/2014/main" id="{F92EBCF3-D340-C9AA-454C-31DF67AACCD3}"/>
            </a:ext>
          </a:extLst>
        </xdr:cNvPr>
        <xdr:cNvPicPr>
          <a:picLocks noChangeAspect="1"/>
        </xdr:cNvPicPr>
      </xdr:nvPicPr>
      <xdr:blipFill>
        <a:blip xmlns:r="http://schemas.openxmlformats.org/officeDocument/2006/relationships" r:embed="rId4"/>
        <a:stretch>
          <a:fillRect/>
        </a:stretch>
      </xdr:blipFill>
      <xdr:spPr>
        <a:xfrm>
          <a:off x="3756660" y="3215640"/>
          <a:ext cx="5182049" cy="266723"/>
        </a:xfrm>
        <a:prstGeom prst="rect">
          <a:avLst/>
        </a:prstGeom>
      </xdr:spPr>
    </xdr:pic>
    <xdr:clientData/>
  </xdr:twoCellAnchor>
  <xdr:twoCellAnchor editAs="oneCell">
    <xdr:from>
      <xdr:col>6</xdr:col>
      <xdr:colOff>0</xdr:colOff>
      <xdr:row>21</xdr:row>
      <xdr:rowOff>0</xdr:rowOff>
    </xdr:from>
    <xdr:to>
      <xdr:col>14</xdr:col>
      <xdr:colOff>152836</xdr:colOff>
      <xdr:row>22</xdr:row>
      <xdr:rowOff>152430</xdr:rowOff>
    </xdr:to>
    <xdr:pic>
      <xdr:nvPicPr>
        <xdr:cNvPr id="6" name="Picture 5">
          <a:extLst>
            <a:ext uri="{FF2B5EF4-FFF2-40B4-BE49-F238E27FC236}">
              <a16:creationId xmlns:a16="http://schemas.microsoft.com/office/drawing/2014/main" id="{3ED86766-F549-3162-93D8-4A320E62DA97}"/>
            </a:ext>
          </a:extLst>
        </xdr:cNvPr>
        <xdr:cNvPicPr>
          <a:picLocks noChangeAspect="1"/>
        </xdr:cNvPicPr>
      </xdr:nvPicPr>
      <xdr:blipFill>
        <a:blip xmlns:r="http://schemas.openxmlformats.org/officeDocument/2006/relationships" r:embed="rId5"/>
        <a:stretch>
          <a:fillRect/>
        </a:stretch>
      </xdr:blipFill>
      <xdr:spPr>
        <a:xfrm>
          <a:off x="3756660" y="3992880"/>
          <a:ext cx="5029636" cy="34293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1</xdr:row>
      <xdr:rowOff>7620</xdr:rowOff>
    </xdr:from>
    <xdr:to>
      <xdr:col>8</xdr:col>
      <xdr:colOff>168102</xdr:colOff>
      <xdr:row>3</xdr:row>
      <xdr:rowOff>45755</xdr:rowOff>
    </xdr:to>
    <xdr:pic>
      <xdr:nvPicPr>
        <xdr:cNvPr id="2" name="Picture 1">
          <a:extLst>
            <a:ext uri="{FF2B5EF4-FFF2-40B4-BE49-F238E27FC236}">
              <a16:creationId xmlns:a16="http://schemas.microsoft.com/office/drawing/2014/main" id="{A7DAD618-C121-AA81-E2FC-68FF4EFAC50D}"/>
            </a:ext>
          </a:extLst>
        </xdr:cNvPr>
        <xdr:cNvPicPr>
          <a:picLocks noChangeAspect="1"/>
        </xdr:cNvPicPr>
      </xdr:nvPicPr>
      <xdr:blipFill>
        <a:blip xmlns:r="http://schemas.openxmlformats.org/officeDocument/2006/relationships" r:embed="rId1"/>
        <a:stretch>
          <a:fillRect/>
        </a:stretch>
      </xdr:blipFill>
      <xdr:spPr>
        <a:xfrm>
          <a:off x="0" y="190500"/>
          <a:ext cx="5326842" cy="403895"/>
        </a:xfrm>
        <a:prstGeom prst="rect">
          <a:avLst/>
        </a:prstGeom>
      </xdr:spPr>
    </xdr:pic>
    <xdr:clientData/>
  </xdr:twoCellAnchor>
  <xdr:twoCellAnchor editAs="oneCell">
    <xdr:from>
      <xdr:col>4</xdr:col>
      <xdr:colOff>0</xdr:colOff>
      <xdr:row>4</xdr:row>
      <xdr:rowOff>0</xdr:rowOff>
    </xdr:from>
    <xdr:to>
      <xdr:col>12</xdr:col>
      <xdr:colOff>267170</xdr:colOff>
      <xdr:row>8</xdr:row>
      <xdr:rowOff>61029</xdr:rowOff>
    </xdr:to>
    <xdr:pic>
      <xdr:nvPicPr>
        <xdr:cNvPr id="3" name="Picture 2">
          <a:extLst>
            <a:ext uri="{FF2B5EF4-FFF2-40B4-BE49-F238E27FC236}">
              <a16:creationId xmlns:a16="http://schemas.microsoft.com/office/drawing/2014/main" id="{923F57B3-26E1-D7BF-5F93-14646B9EA5FC}"/>
            </a:ext>
          </a:extLst>
        </xdr:cNvPr>
        <xdr:cNvPicPr>
          <a:picLocks noChangeAspect="1"/>
        </xdr:cNvPicPr>
      </xdr:nvPicPr>
      <xdr:blipFill>
        <a:blip xmlns:r="http://schemas.openxmlformats.org/officeDocument/2006/relationships" r:embed="rId2"/>
        <a:stretch>
          <a:fillRect/>
        </a:stretch>
      </xdr:blipFill>
      <xdr:spPr>
        <a:xfrm>
          <a:off x="2438400" y="731520"/>
          <a:ext cx="5425910" cy="7925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114300</xdr:rowOff>
    </xdr:from>
    <xdr:to>
      <xdr:col>9</xdr:col>
      <xdr:colOff>495821</xdr:colOff>
      <xdr:row>5</xdr:row>
      <xdr:rowOff>45793</xdr:rowOff>
    </xdr:to>
    <xdr:pic>
      <xdr:nvPicPr>
        <xdr:cNvPr id="2" name="Picture 1">
          <a:extLst>
            <a:ext uri="{FF2B5EF4-FFF2-40B4-BE49-F238E27FC236}">
              <a16:creationId xmlns:a16="http://schemas.microsoft.com/office/drawing/2014/main" id="{A36BFAF5-D448-5762-73AC-8FACD6E9ED6C}"/>
            </a:ext>
          </a:extLst>
        </xdr:cNvPr>
        <xdr:cNvPicPr>
          <a:picLocks noChangeAspect="1"/>
        </xdr:cNvPicPr>
      </xdr:nvPicPr>
      <xdr:blipFill>
        <a:blip xmlns:r="http://schemas.openxmlformats.org/officeDocument/2006/relationships" r:embed="rId1"/>
        <a:stretch>
          <a:fillRect/>
        </a:stretch>
      </xdr:blipFill>
      <xdr:spPr>
        <a:xfrm>
          <a:off x="76200" y="114300"/>
          <a:ext cx="6012701" cy="845893"/>
        </a:xfrm>
        <a:prstGeom prst="rect">
          <a:avLst/>
        </a:prstGeom>
      </xdr:spPr>
    </xdr:pic>
    <xdr:clientData/>
  </xdr:twoCellAnchor>
  <xdr:twoCellAnchor editAs="oneCell">
    <xdr:from>
      <xdr:col>6</xdr:col>
      <xdr:colOff>0</xdr:colOff>
      <xdr:row>6</xdr:row>
      <xdr:rowOff>0</xdr:rowOff>
    </xdr:from>
    <xdr:to>
      <xdr:col>14</xdr:col>
      <xdr:colOff>488149</xdr:colOff>
      <xdr:row>13</xdr:row>
      <xdr:rowOff>83942</xdr:rowOff>
    </xdr:to>
    <xdr:pic>
      <xdr:nvPicPr>
        <xdr:cNvPr id="3" name="Picture 2">
          <a:extLst>
            <a:ext uri="{FF2B5EF4-FFF2-40B4-BE49-F238E27FC236}">
              <a16:creationId xmlns:a16="http://schemas.microsoft.com/office/drawing/2014/main" id="{CBB2DAF9-BF54-221B-1209-3B40E1C6FD50}"/>
            </a:ext>
          </a:extLst>
        </xdr:cNvPr>
        <xdr:cNvPicPr>
          <a:picLocks noChangeAspect="1"/>
        </xdr:cNvPicPr>
      </xdr:nvPicPr>
      <xdr:blipFill>
        <a:blip xmlns:r="http://schemas.openxmlformats.org/officeDocument/2006/relationships" r:embed="rId2"/>
        <a:stretch>
          <a:fillRect/>
        </a:stretch>
      </xdr:blipFill>
      <xdr:spPr>
        <a:xfrm>
          <a:off x="3718560" y="1104900"/>
          <a:ext cx="5410669" cy="1409822"/>
        </a:xfrm>
        <a:prstGeom prst="rect">
          <a:avLst/>
        </a:prstGeom>
      </xdr:spPr>
    </xdr:pic>
    <xdr:clientData/>
  </xdr:twoCellAnchor>
  <xdr:twoCellAnchor editAs="oneCell">
    <xdr:from>
      <xdr:col>6</xdr:col>
      <xdr:colOff>0</xdr:colOff>
      <xdr:row>14</xdr:row>
      <xdr:rowOff>0</xdr:rowOff>
    </xdr:from>
    <xdr:to>
      <xdr:col>13</xdr:col>
      <xdr:colOff>168028</xdr:colOff>
      <xdr:row>15</xdr:row>
      <xdr:rowOff>22878</xdr:rowOff>
    </xdr:to>
    <xdr:pic>
      <xdr:nvPicPr>
        <xdr:cNvPr id="4" name="Picture 3">
          <a:extLst>
            <a:ext uri="{FF2B5EF4-FFF2-40B4-BE49-F238E27FC236}">
              <a16:creationId xmlns:a16="http://schemas.microsoft.com/office/drawing/2014/main" id="{95D45CAE-6F72-359F-3044-A83824538CAF}"/>
            </a:ext>
          </a:extLst>
        </xdr:cNvPr>
        <xdr:cNvPicPr>
          <a:picLocks noChangeAspect="1"/>
        </xdr:cNvPicPr>
      </xdr:nvPicPr>
      <xdr:blipFill>
        <a:blip xmlns:r="http://schemas.openxmlformats.org/officeDocument/2006/relationships" r:embed="rId3"/>
        <a:stretch>
          <a:fillRect/>
        </a:stretch>
      </xdr:blipFill>
      <xdr:spPr>
        <a:xfrm>
          <a:off x="3718560" y="2621280"/>
          <a:ext cx="4480948" cy="213378"/>
        </a:xfrm>
        <a:prstGeom prst="rect">
          <a:avLst/>
        </a:prstGeom>
      </xdr:spPr>
    </xdr:pic>
    <xdr:clientData/>
  </xdr:twoCellAnchor>
  <xdr:twoCellAnchor editAs="oneCell">
    <xdr:from>
      <xdr:col>6</xdr:col>
      <xdr:colOff>0</xdr:colOff>
      <xdr:row>18</xdr:row>
      <xdr:rowOff>0</xdr:rowOff>
    </xdr:from>
    <xdr:to>
      <xdr:col>13</xdr:col>
      <xdr:colOff>373786</xdr:colOff>
      <xdr:row>19</xdr:row>
      <xdr:rowOff>22878</xdr:rowOff>
    </xdr:to>
    <xdr:pic>
      <xdr:nvPicPr>
        <xdr:cNvPr id="5" name="Picture 4">
          <a:extLst>
            <a:ext uri="{FF2B5EF4-FFF2-40B4-BE49-F238E27FC236}">
              <a16:creationId xmlns:a16="http://schemas.microsoft.com/office/drawing/2014/main" id="{E5C04D1D-5273-2F8C-DE21-8F3F63A15C66}"/>
            </a:ext>
          </a:extLst>
        </xdr:cNvPr>
        <xdr:cNvPicPr>
          <a:picLocks noChangeAspect="1"/>
        </xdr:cNvPicPr>
      </xdr:nvPicPr>
      <xdr:blipFill>
        <a:blip xmlns:r="http://schemas.openxmlformats.org/officeDocument/2006/relationships" r:embed="rId4"/>
        <a:stretch>
          <a:fillRect/>
        </a:stretch>
      </xdr:blipFill>
      <xdr:spPr>
        <a:xfrm>
          <a:off x="3718560" y="3390900"/>
          <a:ext cx="4686706" cy="205758"/>
        </a:xfrm>
        <a:prstGeom prst="rect">
          <a:avLst/>
        </a:prstGeom>
      </xdr:spPr>
    </xdr:pic>
    <xdr:clientData/>
  </xdr:twoCellAnchor>
  <xdr:twoCellAnchor editAs="oneCell">
    <xdr:from>
      <xdr:col>6</xdr:col>
      <xdr:colOff>0</xdr:colOff>
      <xdr:row>22</xdr:row>
      <xdr:rowOff>0</xdr:rowOff>
    </xdr:from>
    <xdr:to>
      <xdr:col>14</xdr:col>
      <xdr:colOff>419563</xdr:colOff>
      <xdr:row>24</xdr:row>
      <xdr:rowOff>32</xdr:rowOff>
    </xdr:to>
    <xdr:pic>
      <xdr:nvPicPr>
        <xdr:cNvPr id="6" name="Picture 5">
          <a:extLst>
            <a:ext uri="{FF2B5EF4-FFF2-40B4-BE49-F238E27FC236}">
              <a16:creationId xmlns:a16="http://schemas.microsoft.com/office/drawing/2014/main" id="{CD419B19-620D-8C90-3770-D0907983430B}"/>
            </a:ext>
          </a:extLst>
        </xdr:cNvPr>
        <xdr:cNvPicPr>
          <a:picLocks noChangeAspect="1"/>
        </xdr:cNvPicPr>
      </xdr:nvPicPr>
      <xdr:blipFill>
        <a:blip xmlns:r="http://schemas.openxmlformats.org/officeDocument/2006/relationships" r:embed="rId5"/>
        <a:stretch>
          <a:fillRect/>
        </a:stretch>
      </xdr:blipFill>
      <xdr:spPr>
        <a:xfrm>
          <a:off x="3718560" y="4145280"/>
          <a:ext cx="5342083" cy="36579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83820</xdr:colOff>
      <xdr:row>0</xdr:row>
      <xdr:rowOff>76200</xdr:rowOff>
    </xdr:from>
    <xdr:to>
      <xdr:col>8</xdr:col>
      <xdr:colOff>335732</xdr:colOff>
      <xdr:row>3</xdr:row>
      <xdr:rowOff>7662</xdr:rowOff>
    </xdr:to>
    <xdr:pic>
      <xdr:nvPicPr>
        <xdr:cNvPr id="2" name="Picture 1">
          <a:extLst>
            <a:ext uri="{FF2B5EF4-FFF2-40B4-BE49-F238E27FC236}">
              <a16:creationId xmlns:a16="http://schemas.microsoft.com/office/drawing/2014/main" id="{08774513-53D9-C6AB-B5B3-6CFC2712EE66}"/>
            </a:ext>
          </a:extLst>
        </xdr:cNvPr>
        <xdr:cNvPicPr>
          <a:picLocks noChangeAspect="1"/>
        </xdr:cNvPicPr>
      </xdr:nvPicPr>
      <xdr:blipFill>
        <a:blip xmlns:r="http://schemas.openxmlformats.org/officeDocument/2006/relationships" r:embed="rId1"/>
        <a:stretch>
          <a:fillRect/>
        </a:stretch>
      </xdr:blipFill>
      <xdr:spPr>
        <a:xfrm>
          <a:off x="83820" y="76200"/>
          <a:ext cx="5220152" cy="480102"/>
        </a:xfrm>
        <a:prstGeom prst="rect">
          <a:avLst/>
        </a:prstGeom>
      </xdr:spPr>
    </xdr:pic>
    <xdr:clientData/>
  </xdr:twoCellAnchor>
  <xdr:twoCellAnchor editAs="oneCell">
    <xdr:from>
      <xdr:col>6</xdr:col>
      <xdr:colOff>0</xdr:colOff>
      <xdr:row>6</xdr:row>
      <xdr:rowOff>0</xdr:rowOff>
    </xdr:from>
    <xdr:to>
      <xdr:col>13</xdr:col>
      <xdr:colOff>328060</xdr:colOff>
      <xdr:row>11</xdr:row>
      <xdr:rowOff>175357</xdr:rowOff>
    </xdr:to>
    <xdr:pic>
      <xdr:nvPicPr>
        <xdr:cNvPr id="3" name="Picture 2">
          <a:extLst>
            <a:ext uri="{FF2B5EF4-FFF2-40B4-BE49-F238E27FC236}">
              <a16:creationId xmlns:a16="http://schemas.microsoft.com/office/drawing/2014/main" id="{CADD4CCE-3806-D296-CDA0-EDA49E24CCCB}"/>
            </a:ext>
          </a:extLst>
        </xdr:cNvPr>
        <xdr:cNvPicPr>
          <a:picLocks noChangeAspect="1"/>
        </xdr:cNvPicPr>
      </xdr:nvPicPr>
      <xdr:blipFill>
        <a:blip xmlns:r="http://schemas.openxmlformats.org/officeDocument/2006/relationships" r:embed="rId2"/>
        <a:stretch>
          <a:fillRect/>
        </a:stretch>
      </xdr:blipFill>
      <xdr:spPr>
        <a:xfrm>
          <a:off x="3726180" y="1104900"/>
          <a:ext cx="4618120" cy="1120237"/>
        </a:xfrm>
        <a:prstGeom prst="rect">
          <a:avLst/>
        </a:prstGeom>
      </xdr:spPr>
    </xdr:pic>
    <xdr:clientData/>
  </xdr:twoCellAnchor>
  <xdr:twoCellAnchor editAs="oneCell">
    <xdr:from>
      <xdr:col>6</xdr:col>
      <xdr:colOff>0</xdr:colOff>
      <xdr:row>13</xdr:row>
      <xdr:rowOff>0</xdr:rowOff>
    </xdr:from>
    <xdr:to>
      <xdr:col>10</xdr:col>
      <xdr:colOff>541280</xdr:colOff>
      <xdr:row>14</xdr:row>
      <xdr:rowOff>45740</xdr:rowOff>
    </xdr:to>
    <xdr:pic>
      <xdr:nvPicPr>
        <xdr:cNvPr id="4" name="Picture 3">
          <a:extLst>
            <a:ext uri="{FF2B5EF4-FFF2-40B4-BE49-F238E27FC236}">
              <a16:creationId xmlns:a16="http://schemas.microsoft.com/office/drawing/2014/main" id="{DC28E532-1338-4C10-3A49-420493C7884A}"/>
            </a:ext>
          </a:extLst>
        </xdr:cNvPr>
        <xdr:cNvPicPr>
          <a:picLocks noChangeAspect="1"/>
        </xdr:cNvPicPr>
      </xdr:nvPicPr>
      <xdr:blipFill>
        <a:blip xmlns:r="http://schemas.openxmlformats.org/officeDocument/2006/relationships" r:embed="rId3"/>
        <a:stretch>
          <a:fillRect/>
        </a:stretch>
      </xdr:blipFill>
      <xdr:spPr>
        <a:xfrm>
          <a:off x="3726180" y="2430780"/>
          <a:ext cx="3002540" cy="236240"/>
        </a:xfrm>
        <a:prstGeom prst="rect">
          <a:avLst/>
        </a:prstGeom>
      </xdr:spPr>
    </xdr:pic>
    <xdr:clientData/>
  </xdr:twoCellAnchor>
  <xdr:twoCellAnchor editAs="oneCell">
    <xdr:from>
      <xdr:col>6</xdr:col>
      <xdr:colOff>0</xdr:colOff>
      <xdr:row>17</xdr:row>
      <xdr:rowOff>0</xdr:rowOff>
    </xdr:from>
    <xdr:to>
      <xdr:col>11</xdr:col>
      <xdr:colOff>251748</xdr:colOff>
      <xdr:row>17</xdr:row>
      <xdr:rowOff>175275</xdr:rowOff>
    </xdr:to>
    <xdr:pic>
      <xdr:nvPicPr>
        <xdr:cNvPr id="5" name="Picture 4">
          <a:extLst>
            <a:ext uri="{FF2B5EF4-FFF2-40B4-BE49-F238E27FC236}">
              <a16:creationId xmlns:a16="http://schemas.microsoft.com/office/drawing/2014/main" id="{4ED2CA99-6C6A-6021-0992-324F8AFF614A}"/>
            </a:ext>
          </a:extLst>
        </xdr:cNvPr>
        <xdr:cNvPicPr>
          <a:picLocks noChangeAspect="1"/>
        </xdr:cNvPicPr>
      </xdr:nvPicPr>
      <xdr:blipFill>
        <a:blip xmlns:r="http://schemas.openxmlformats.org/officeDocument/2006/relationships" r:embed="rId4"/>
        <a:stretch>
          <a:fillRect/>
        </a:stretch>
      </xdr:blipFill>
      <xdr:spPr>
        <a:xfrm>
          <a:off x="3726180" y="3208020"/>
          <a:ext cx="3322608" cy="175275"/>
        </a:xfrm>
        <a:prstGeom prst="rect">
          <a:avLst/>
        </a:prstGeom>
      </xdr:spPr>
    </xdr:pic>
    <xdr:clientData/>
  </xdr:twoCellAnchor>
  <xdr:twoCellAnchor editAs="oneCell">
    <xdr:from>
      <xdr:col>6</xdr:col>
      <xdr:colOff>0</xdr:colOff>
      <xdr:row>21</xdr:row>
      <xdr:rowOff>0</xdr:rowOff>
    </xdr:from>
    <xdr:to>
      <xdr:col>13</xdr:col>
      <xdr:colOff>228992</xdr:colOff>
      <xdr:row>21</xdr:row>
      <xdr:rowOff>175275</xdr:rowOff>
    </xdr:to>
    <xdr:pic>
      <xdr:nvPicPr>
        <xdr:cNvPr id="6" name="Picture 5">
          <a:extLst>
            <a:ext uri="{FF2B5EF4-FFF2-40B4-BE49-F238E27FC236}">
              <a16:creationId xmlns:a16="http://schemas.microsoft.com/office/drawing/2014/main" id="{A29BBBE7-C243-3C54-AE62-C17BED782821}"/>
            </a:ext>
          </a:extLst>
        </xdr:cNvPr>
        <xdr:cNvPicPr>
          <a:picLocks noChangeAspect="1"/>
        </xdr:cNvPicPr>
      </xdr:nvPicPr>
      <xdr:blipFill>
        <a:blip xmlns:r="http://schemas.openxmlformats.org/officeDocument/2006/relationships" r:embed="rId5"/>
        <a:stretch>
          <a:fillRect/>
        </a:stretch>
      </xdr:blipFill>
      <xdr:spPr>
        <a:xfrm>
          <a:off x="3726180" y="3992880"/>
          <a:ext cx="4519052" cy="175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68580</xdr:colOff>
      <xdr:row>1</xdr:row>
      <xdr:rowOff>7620</xdr:rowOff>
    </xdr:from>
    <xdr:to>
      <xdr:col>8</xdr:col>
      <xdr:colOff>450038</xdr:colOff>
      <xdr:row>4</xdr:row>
      <xdr:rowOff>68633</xdr:rowOff>
    </xdr:to>
    <xdr:pic>
      <xdr:nvPicPr>
        <xdr:cNvPr id="2" name="Picture 1">
          <a:extLst>
            <a:ext uri="{FF2B5EF4-FFF2-40B4-BE49-F238E27FC236}">
              <a16:creationId xmlns:a16="http://schemas.microsoft.com/office/drawing/2014/main" id="{E50C5A69-EC26-C4FB-0535-35FE5B2E4F6F}"/>
            </a:ext>
          </a:extLst>
        </xdr:cNvPr>
        <xdr:cNvPicPr>
          <a:picLocks noChangeAspect="1"/>
        </xdr:cNvPicPr>
      </xdr:nvPicPr>
      <xdr:blipFill>
        <a:blip xmlns:r="http://schemas.openxmlformats.org/officeDocument/2006/relationships" r:embed="rId1"/>
        <a:stretch>
          <a:fillRect/>
        </a:stretch>
      </xdr:blipFill>
      <xdr:spPr>
        <a:xfrm>
          <a:off x="68580" y="190500"/>
          <a:ext cx="5281118" cy="609653"/>
        </a:xfrm>
        <a:prstGeom prst="rect">
          <a:avLst/>
        </a:prstGeom>
      </xdr:spPr>
    </xdr:pic>
    <xdr:clientData/>
  </xdr:twoCellAnchor>
  <xdr:twoCellAnchor editAs="oneCell">
    <xdr:from>
      <xdr:col>6</xdr:col>
      <xdr:colOff>0</xdr:colOff>
      <xdr:row>5</xdr:row>
      <xdr:rowOff>0</xdr:rowOff>
    </xdr:from>
    <xdr:to>
      <xdr:col>13</xdr:col>
      <xdr:colOff>587163</xdr:colOff>
      <xdr:row>11</xdr:row>
      <xdr:rowOff>76305</xdr:rowOff>
    </xdr:to>
    <xdr:pic>
      <xdr:nvPicPr>
        <xdr:cNvPr id="3" name="Picture 2">
          <a:extLst>
            <a:ext uri="{FF2B5EF4-FFF2-40B4-BE49-F238E27FC236}">
              <a16:creationId xmlns:a16="http://schemas.microsoft.com/office/drawing/2014/main" id="{E81CA253-2B2B-D4FB-EDCE-A014D65237D5}"/>
            </a:ext>
          </a:extLst>
        </xdr:cNvPr>
        <xdr:cNvPicPr>
          <a:picLocks noChangeAspect="1"/>
        </xdr:cNvPicPr>
      </xdr:nvPicPr>
      <xdr:blipFill>
        <a:blip xmlns:r="http://schemas.openxmlformats.org/officeDocument/2006/relationships" r:embed="rId2"/>
        <a:stretch>
          <a:fillRect/>
        </a:stretch>
      </xdr:blipFill>
      <xdr:spPr>
        <a:xfrm>
          <a:off x="3657600" y="914400"/>
          <a:ext cx="4877223" cy="1211685"/>
        </a:xfrm>
        <a:prstGeom prst="rect">
          <a:avLst/>
        </a:prstGeom>
      </xdr:spPr>
    </xdr:pic>
    <xdr:clientData/>
  </xdr:twoCellAnchor>
  <xdr:twoCellAnchor editAs="oneCell">
    <xdr:from>
      <xdr:col>6</xdr:col>
      <xdr:colOff>0</xdr:colOff>
      <xdr:row>12</xdr:row>
      <xdr:rowOff>0</xdr:rowOff>
    </xdr:from>
    <xdr:to>
      <xdr:col>11</xdr:col>
      <xdr:colOff>91714</xdr:colOff>
      <xdr:row>13</xdr:row>
      <xdr:rowOff>83844</xdr:rowOff>
    </xdr:to>
    <xdr:pic>
      <xdr:nvPicPr>
        <xdr:cNvPr id="4" name="Picture 3">
          <a:extLst>
            <a:ext uri="{FF2B5EF4-FFF2-40B4-BE49-F238E27FC236}">
              <a16:creationId xmlns:a16="http://schemas.microsoft.com/office/drawing/2014/main" id="{1E396F9C-61E1-5BA5-B30B-393ABB572665}"/>
            </a:ext>
          </a:extLst>
        </xdr:cNvPr>
        <xdr:cNvPicPr>
          <a:picLocks noChangeAspect="1"/>
        </xdr:cNvPicPr>
      </xdr:nvPicPr>
      <xdr:blipFill>
        <a:blip xmlns:r="http://schemas.openxmlformats.org/officeDocument/2006/relationships" r:embed="rId3"/>
        <a:stretch>
          <a:fillRect/>
        </a:stretch>
      </xdr:blipFill>
      <xdr:spPr>
        <a:xfrm>
          <a:off x="3657600" y="2240280"/>
          <a:ext cx="3162574" cy="274344"/>
        </a:xfrm>
        <a:prstGeom prst="rect">
          <a:avLst/>
        </a:prstGeom>
      </xdr:spPr>
    </xdr:pic>
    <xdr:clientData/>
  </xdr:twoCellAnchor>
  <xdr:twoCellAnchor editAs="oneCell">
    <xdr:from>
      <xdr:col>6</xdr:col>
      <xdr:colOff>0</xdr:colOff>
      <xdr:row>16</xdr:row>
      <xdr:rowOff>0</xdr:rowOff>
    </xdr:from>
    <xdr:to>
      <xdr:col>11</xdr:col>
      <xdr:colOff>495609</xdr:colOff>
      <xdr:row>17</xdr:row>
      <xdr:rowOff>45740</xdr:rowOff>
    </xdr:to>
    <xdr:pic>
      <xdr:nvPicPr>
        <xdr:cNvPr id="5" name="Picture 4">
          <a:extLst>
            <a:ext uri="{FF2B5EF4-FFF2-40B4-BE49-F238E27FC236}">
              <a16:creationId xmlns:a16="http://schemas.microsoft.com/office/drawing/2014/main" id="{83E47EBD-393A-6735-EA6E-08AC7F35CE03}"/>
            </a:ext>
          </a:extLst>
        </xdr:cNvPr>
        <xdr:cNvPicPr>
          <a:picLocks noChangeAspect="1"/>
        </xdr:cNvPicPr>
      </xdr:nvPicPr>
      <xdr:blipFill>
        <a:blip xmlns:r="http://schemas.openxmlformats.org/officeDocument/2006/relationships" r:embed="rId4"/>
        <a:stretch>
          <a:fillRect/>
        </a:stretch>
      </xdr:blipFill>
      <xdr:spPr>
        <a:xfrm>
          <a:off x="3657600" y="3017520"/>
          <a:ext cx="3566469" cy="236240"/>
        </a:xfrm>
        <a:prstGeom prst="rect">
          <a:avLst/>
        </a:prstGeom>
      </xdr:spPr>
    </xdr:pic>
    <xdr:clientData/>
  </xdr:twoCellAnchor>
  <xdr:twoCellAnchor editAs="oneCell">
    <xdr:from>
      <xdr:col>6</xdr:col>
      <xdr:colOff>7620</xdr:colOff>
      <xdr:row>20</xdr:row>
      <xdr:rowOff>22860</xdr:rowOff>
    </xdr:from>
    <xdr:to>
      <xdr:col>13</xdr:col>
      <xdr:colOff>472852</xdr:colOff>
      <xdr:row>21</xdr:row>
      <xdr:rowOff>38118</xdr:rowOff>
    </xdr:to>
    <xdr:pic>
      <xdr:nvPicPr>
        <xdr:cNvPr id="6" name="Picture 5">
          <a:extLst>
            <a:ext uri="{FF2B5EF4-FFF2-40B4-BE49-F238E27FC236}">
              <a16:creationId xmlns:a16="http://schemas.microsoft.com/office/drawing/2014/main" id="{615BD368-89A3-DA7E-0A23-040433B6C2F0}"/>
            </a:ext>
          </a:extLst>
        </xdr:cNvPr>
        <xdr:cNvPicPr>
          <a:picLocks noChangeAspect="1"/>
        </xdr:cNvPicPr>
      </xdr:nvPicPr>
      <xdr:blipFill>
        <a:blip xmlns:r="http://schemas.openxmlformats.org/officeDocument/2006/relationships" r:embed="rId5"/>
        <a:stretch>
          <a:fillRect/>
        </a:stretch>
      </xdr:blipFill>
      <xdr:spPr>
        <a:xfrm>
          <a:off x="3665220" y="3817620"/>
          <a:ext cx="4755292" cy="2133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144780</xdr:rowOff>
    </xdr:from>
    <xdr:to>
      <xdr:col>9</xdr:col>
      <xdr:colOff>69059</xdr:colOff>
      <xdr:row>3</xdr:row>
      <xdr:rowOff>83862</xdr:rowOff>
    </xdr:to>
    <xdr:pic>
      <xdr:nvPicPr>
        <xdr:cNvPr id="2" name="Picture 1">
          <a:extLst>
            <a:ext uri="{FF2B5EF4-FFF2-40B4-BE49-F238E27FC236}">
              <a16:creationId xmlns:a16="http://schemas.microsoft.com/office/drawing/2014/main" id="{A702E0EC-12F4-9F81-36E8-64EFA8879903}"/>
            </a:ext>
          </a:extLst>
        </xdr:cNvPr>
        <xdr:cNvPicPr>
          <a:picLocks noChangeAspect="1"/>
        </xdr:cNvPicPr>
      </xdr:nvPicPr>
      <xdr:blipFill>
        <a:blip xmlns:r="http://schemas.openxmlformats.org/officeDocument/2006/relationships" r:embed="rId1"/>
        <a:stretch>
          <a:fillRect/>
        </a:stretch>
      </xdr:blipFill>
      <xdr:spPr>
        <a:xfrm>
          <a:off x="76200" y="144780"/>
          <a:ext cx="5524979" cy="487722"/>
        </a:xfrm>
        <a:prstGeom prst="rect">
          <a:avLst/>
        </a:prstGeom>
      </xdr:spPr>
    </xdr:pic>
    <xdr:clientData/>
  </xdr:twoCellAnchor>
  <xdr:twoCellAnchor editAs="oneCell">
    <xdr:from>
      <xdr:col>6</xdr:col>
      <xdr:colOff>0</xdr:colOff>
      <xdr:row>5</xdr:row>
      <xdr:rowOff>0</xdr:rowOff>
    </xdr:from>
    <xdr:to>
      <xdr:col>14</xdr:col>
      <xdr:colOff>587213</xdr:colOff>
      <xdr:row>8</xdr:row>
      <xdr:rowOff>129599</xdr:rowOff>
    </xdr:to>
    <xdr:pic>
      <xdr:nvPicPr>
        <xdr:cNvPr id="3" name="Picture 2">
          <a:extLst>
            <a:ext uri="{FF2B5EF4-FFF2-40B4-BE49-F238E27FC236}">
              <a16:creationId xmlns:a16="http://schemas.microsoft.com/office/drawing/2014/main" id="{39D1AF36-8F2D-F1BF-9B60-DD86C23D280C}"/>
            </a:ext>
          </a:extLst>
        </xdr:cNvPr>
        <xdr:cNvPicPr>
          <a:picLocks noChangeAspect="1"/>
        </xdr:cNvPicPr>
      </xdr:nvPicPr>
      <xdr:blipFill>
        <a:blip xmlns:r="http://schemas.openxmlformats.org/officeDocument/2006/relationships" r:embed="rId2"/>
        <a:stretch>
          <a:fillRect/>
        </a:stretch>
      </xdr:blipFill>
      <xdr:spPr>
        <a:xfrm>
          <a:off x="3703320" y="922020"/>
          <a:ext cx="5464013" cy="678239"/>
        </a:xfrm>
        <a:prstGeom prst="rect">
          <a:avLst/>
        </a:prstGeom>
      </xdr:spPr>
    </xdr:pic>
    <xdr:clientData/>
  </xdr:twoCellAnchor>
  <xdr:twoCellAnchor editAs="oneCell">
    <xdr:from>
      <xdr:col>6</xdr:col>
      <xdr:colOff>0</xdr:colOff>
      <xdr:row>10</xdr:row>
      <xdr:rowOff>0</xdr:rowOff>
    </xdr:from>
    <xdr:to>
      <xdr:col>14</xdr:col>
      <xdr:colOff>587213</xdr:colOff>
      <xdr:row>11</xdr:row>
      <xdr:rowOff>16</xdr:rowOff>
    </xdr:to>
    <xdr:pic>
      <xdr:nvPicPr>
        <xdr:cNvPr id="4" name="Picture 3">
          <a:extLst>
            <a:ext uri="{FF2B5EF4-FFF2-40B4-BE49-F238E27FC236}">
              <a16:creationId xmlns:a16="http://schemas.microsoft.com/office/drawing/2014/main" id="{8ED7A60B-AEE3-4C12-9C99-FE5449F9CF14}"/>
            </a:ext>
          </a:extLst>
        </xdr:cNvPr>
        <xdr:cNvPicPr>
          <a:picLocks noChangeAspect="1"/>
        </xdr:cNvPicPr>
      </xdr:nvPicPr>
      <xdr:blipFill>
        <a:blip xmlns:r="http://schemas.openxmlformats.org/officeDocument/2006/relationships" r:embed="rId3"/>
        <a:stretch>
          <a:fillRect/>
        </a:stretch>
      </xdr:blipFill>
      <xdr:spPr>
        <a:xfrm>
          <a:off x="3703320" y="1836420"/>
          <a:ext cx="5464013" cy="182896"/>
        </a:xfrm>
        <a:prstGeom prst="rect">
          <a:avLst/>
        </a:prstGeom>
      </xdr:spPr>
    </xdr:pic>
    <xdr:clientData/>
  </xdr:twoCellAnchor>
  <xdr:twoCellAnchor editAs="oneCell">
    <xdr:from>
      <xdr:col>6</xdr:col>
      <xdr:colOff>0</xdr:colOff>
      <xdr:row>14</xdr:row>
      <xdr:rowOff>0</xdr:rowOff>
    </xdr:from>
    <xdr:to>
      <xdr:col>14</xdr:col>
      <xdr:colOff>343352</xdr:colOff>
      <xdr:row>15</xdr:row>
      <xdr:rowOff>7637</xdr:rowOff>
    </xdr:to>
    <xdr:pic>
      <xdr:nvPicPr>
        <xdr:cNvPr id="5" name="Picture 4">
          <a:extLst>
            <a:ext uri="{FF2B5EF4-FFF2-40B4-BE49-F238E27FC236}">
              <a16:creationId xmlns:a16="http://schemas.microsoft.com/office/drawing/2014/main" id="{28F99C23-D971-3F37-A31A-DA16413D10C8}"/>
            </a:ext>
          </a:extLst>
        </xdr:cNvPr>
        <xdr:cNvPicPr>
          <a:picLocks noChangeAspect="1"/>
        </xdr:cNvPicPr>
      </xdr:nvPicPr>
      <xdr:blipFill>
        <a:blip xmlns:r="http://schemas.openxmlformats.org/officeDocument/2006/relationships" r:embed="rId4"/>
        <a:stretch>
          <a:fillRect/>
        </a:stretch>
      </xdr:blipFill>
      <xdr:spPr>
        <a:xfrm>
          <a:off x="3703320" y="2583180"/>
          <a:ext cx="5220152" cy="1905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121920</xdr:colOff>
      <xdr:row>0</xdr:row>
      <xdr:rowOff>114300</xdr:rowOff>
    </xdr:from>
    <xdr:to>
      <xdr:col>9</xdr:col>
      <xdr:colOff>160501</xdr:colOff>
      <xdr:row>4</xdr:row>
      <xdr:rowOff>7674</xdr:rowOff>
    </xdr:to>
    <xdr:pic>
      <xdr:nvPicPr>
        <xdr:cNvPr id="2" name="Picture 1">
          <a:extLst>
            <a:ext uri="{FF2B5EF4-FFF2-40B4-BE49-F238E27FC236}">
              <a16:creationId xmlns:a16="http://schemas.microsoft.com/office/drawing/2014/main" id="{B2D592B6-B914-7246-BA4B-DCF5FB4CE113}"/>
            </a:ext>
          </a:extLst>
        </xdr:cNvPr>
        <xdr:cNvPicPr>
          <a:picLocks noChangeAspect="1"/>
        </xdr:cNvPicPr>
      </xdr:nvPicPr>
      <xdr:blipFill>
        <a:blip xmlns:r="http://schemas.openxmlformats.org/officeDocument/2006/relationships" r:embed="rId1"/>
        <a:stretch>
          <a:fillRect/>
        </a:stretch>
      </xdr:blipFill>
      <xdr:spPr>
        <a:xfrm>
          <a:off x="121920" y="114300"/>
          <a:ext cx="5547841" cy="624894"/>
        </a:xfrm>
        <a:prstGeom prst="rect">
          <a:avLst/>
        </a:prstGeom>
      </xdr:spPr>
    </xdr:pic>
    <xdr:clientData/>
  </xdr:twoCellAnchor>
  <xdr:twoCellAnchor editAs="oneCell">
    <xdr:from>
      <xdr:col>6</xdr:col>
      <xdr:colOff>0</xdr:colOff>
      <xdr:row>5</xdr:row>
      <xdr:rowOff>0</xdr:rowOff>
    </xdr:from>
    <xdr:to>
      <xdr:col>14</xdr:col>
      <xdr:colOff>450044</xdr:colOff>
      <xdr:row>8</xdr:row>
      <xdr:rowOff>114357</xdr:rowOff>
    </xdr:to>
    <xdr:pic>
      <xdr:nvPicPr>
        <xdr:cNvPr id="3" name="Picture 2">
          <a:extLst>
            <a:ext uri="{FF2B5EF4-FFF2-40B4-BE49-F238E27FC236}">
              <a16:creationId xmlns:a16="http://schemas.microsoft.com/office/drawing/2014/main" id="{A2B50594-1084-59C8-56A8-2EFDA1E1D0B1}"/>
            </a:ext>
          </a:extLst>
        </xdr:cNvPr>
        <xdr:cNvPicPr>
          <a:picLocks noChangeAspect="1"/>
        </xdr:cNvPicPr>
      </xdr:nvPicPr>
      <xdr:blipFill>
        <a:blip xmlns:r="http://schemas.openxmlformats.org/officeDocument/2006/relationships" r:embed="rId2"/>
        <a:stretch>
          <a:fillRect/>
        </a:stretch>
      </xdr:blipFill>
      <xdr:spPr>
        <a:xfrm>
          <a:off x="3657600" y="922020"/>
          <a:ext cx="5349704" cy="662997"/>
        </a:xfrm>
        <a:prstGeom prst="rect">
          <a:avLst/>
        </a:prstGeom>
      </xdr:spPr>
    </xdr:pic>
    <xdr:clientData/>
  </xdr:twoCellAnchor>
  <xdr:twoCellAnchor editAs="oneCell">
    <xdr:from>
      <xdr:col>6</xdr:col>
      <xdr:colOff>0</xdr:colOff>
      <xdr:row>11</xdr:row>
      <xdr:rowOff>0</xdr:rowOff>
    </xdr:from>
    <xdr:to>
      <xdr:col>14</xdr:col>
      <xdr:colOff>425</xdr:colOff>
      <xdr:row>12</xdr:row>
      <xdr:rowOff>45740</xdr:rowOff>
    </xdr:to>
    <xdr:pic>
      <xdr:nvPicPr>
        <xdr:cNvPr id="4" name="Picture 3">
          <a:extLst>
            <a:ext uri="{FF2B5EF4-FFF2-40B4-BE49-F238E27FC236}">
              <a16:creationId xmlns:a16="http://schemas.microsoft.com/office/drawing/2014/main" id="{0C76DF30-C922-172A-191E-3B6AFDC0C3B5}"/>
            </a:ext>
          </a:extLst>
        </xdr:cNvPr>
        <xdr:cNvPicPr>
          <a:picLocks noChangeAspect="1"/>
        </xdr:cNvPicPr>
      </xdr:nvPicPr>
      <xdr:blipFill>
        <a:blip xmlns:r="http://schemas.openxmlformats.org/officeDocument/2006/relationships" r:embed="rId3"/>
        <a:stretch>
          <a:fillRect/>
        </a:stretch>
      </xdr:blipFill>
      <xdr:spPr>
        <a:xfrm>
          <a:off x="3657600" y="2019300"/>
          <a:ext cx="4900085" cy="228620"/>
        </a:xfrm>
        <a:prstGeom prst="rect">
          <a:avLst/>
        </a:prstGeom>
      </xdr:spPr>
    </xdr:pic>
    <xdr:clientData/>
  </xdr:twoCellAnchor>
  <xdr:twoCellAnchor editAs="oneCell">
    <xdr:from>
      <xdr:col>6</xdr:col>
      <xdr:colOff>0</xdr:colOff>
      <xdr:row>15</xdr:row>
      <xdr:rowOff>0</xdr:rowOff>
    </xdr:from>
    <xdr:to>
      <xdr:col>14</xdr:col>
      <xdr:colOff>434802</xdr:colOff>
      <xdr:row>16</xdr:row>
      <xdr:rowOff>38119</xdr:rowOff>
    </xdr:to>
    <xdr:pic>
      <xdr:nvPicPr>
        <xdr:cNvPr id="5" name="Picture 4">
          <a:extLst>
            <a:ext uri="{FF2B5EF4-FFF2-40B4-BE49-F238E27FC236}">
              <a16:creationId xmlns:a16="http://schemas.microsoft.com/office/drawing/2014/main" id="{22BF9352-DDCA-0311-D67E-859B01362D98}"/>
            </a:ext>
          </a:extLst>
        </xdr:cNvPr>
        <xdr:cNvPicPr>
          <a:picLocks noChangeAspect="1"/>
        </xdr:cNvPicPr>
      </xdr:nvPicPr>
      <xdr:blipFill>
        <a:blip xmlns:r="http://schemas.openxmlformats.org/officeDocument/2006/relationships" r:embed="rId4"/>
        <a:stretch>
          <a:fillRect/>
        </a:stretch>
      </xdr:blipFill>
      <xdr:spPr>
        <a:xfrm>
          <a:off x="3657600" y="2766060"/>
          <a:ext cx="5334462" cy="2209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1</xdr:row>
      <xdr:rowOff>22860</xdr:rowOff>
    </xdr:from>
    <xdr:to>
      <xdr:col>9</xdr:col>
      <xdr:colOff>107164</xdr:colOff>
      <xdr:row>4</xdr:row>
      <xdr:rowOff>45770</xdr:rowOff>
    </xdr:to>
    <xdr:pic>
      <xdr:nvPicPr>
        <xdr:cNvPr id="2" name="Picture 1">
          <a:extLst>
            <a:ext uri="{FF2B5EF4-FFF2-40B4-BE49-F238E27FC236}">
              <a16:creationId xmlns:a16="http://schemas.microsoft.com/office/drawing/2014/main" id="{B5AF4FA1-DD59-2338-09A2-3F903133A527}"/>
            </a:ext>
          </a:extLst>
        </xdr:cNvPr>
        <xdr:cNvPicPr>
          <a:picLocks noChangeAspect="1"/>
        </xdr:cNvPicPr>
      </xdr:nvPicPr>
      <xdr:blipFill>
        <a:blip xmlns:r="http://schemas.openxmlformats.org/officeDocument/2006/relationships" r:embed="rId1"/>
        <a:stretch>
          <a:fillRect/>
        </a:stretch>
      </xdr:blipFill>
      <xdr:spPr>
        <a:xfrm>
          <a:off x="53340" y="205740"/>
          <a:ext cx="5585944" cy="571550"/>
        </a:xfrm>
        <a:prstGeom prst="rect">
          <a:avLst/>
        </a:prstGeom>
      </xdr:spPr>
    </xdr:pic>
    <xdr:clientData/>
  </xdr:twoCellAnchor>
  <xdr:twoCellAnchor editAs="oneCell">
    <xdr:from>
      <xdr:col>6</xdr:col>
      <xdr:colOff>0</xdr:colOff>
      <xdr:row>5</xdr:row>
      <xdr:rowOff>0</xdr:rowOff>
    </xdr:from>
    <xdr:to>
      <xdr:col>15</xdr:col>
      <xdr:colOff>137651</xdr:colOff>
      <xdr:row>12</xdr:row>
      <xdr:rowOff>114421</xdr:rowOff>
    </xdr:to>
    <xdr:pic>
      <xdr:nvPicPr>
        <xdr:cNvPr id="3" name="Picture 2">
          <a:extLst>
            <a:ext uri="{FF2B5EF4-FFF2-40B4-BE49-F238E27FC236}">
              <a16:creationId xmlns:a16="http://schemas.microsoft.com/office/drawing/2014/main" id="{A08B0779-6E75-0326-87F6-B100049A99BB}"/>
            </a:ext>
          </a:extLst>
        </xdr:cNvPr>
        <xdr:cNvPicPr>
          <a:picLocks noChangeAspect="1"/>
        </xdr:cNvPicPr>
      </xdr:nvPicPr>
      <xdr:blipFill>
        <a:blip xmlns:r="http://schemas.openxmlformats.org/officeDocument/2006/relationships" r:embed="rId2"/>
        <a:stretch>
          <a:fillRect/>
        </a:stretch>
      </xdr:blipFill>
      <xdr:spPr>
        <a:xfrm>
          <a:off x="3657600" y="922020"/>
          <a:ext cx="5669771" cy="1394581"/>
        </a:xfrm>
        <a:prstGeom prst="rect">
          <a:avLst/>
        </a:prstGeom>
      </xdr:spPr>
    </xdr:pic>
    <xdr:clientData/>
  </xdr:twoCellAnchor>
  <xdr:twoCellAnchor editAs="oneCell">
    <xdr:from>
      <xdr:col>6</xdr:col>
      <xdr:colOff>0</xdr:colOff>
      <xdr:row>14</xdr:row>
      <xdr:rowOff>0</xdr:rowOff>
    </xdr:from>
    <xdr:to>
      <xdr:col>14</xdr:col>
      <xdr:colOff>533873</xdr:colOff>
      <xdr:row>16</xdr:row>
      <xdr:rowOff>32</xdr:rowOff>
    </xdr:to>
    <xdr:pic>
      <xdr:nvPicPr>
        <xdr:cNvPr id="4" name="Picture 3">
          <a:extLst>
            <a:ext uri="{FF2B5EF4-FFF2-40B4-BE49-F238E27FC236}">
              <a16:creationId xmlns:a16="http://schemas.microsoft.com/office/drawing/2014/main" id="{724DBF88-681E-12DB-057E-16DD83505FC4}"/>
            </a:ext>
          </a:extLst>
        </xdr:cNvPr>
        <xdr:cNvPicPr>
          <a:picLocks noChangeAspect="1"/>
        </xdr:cNvPicPr>
      </xdr:nvPicPr>
      <xdr:blipFill>
        <a:blip xmlns:r="http://schemas.openxmlformats.org/officeDocument/2006/relationships" r:embed="rId3"/>
        <a:stretch>
          <a:fillRect/>
        </a:stretch>
      </xdr:blipFill>
      <xdr:spPr>
        <a:xfrm>
          <a:off x="3657600" y="2567940"/>
          <a:ext cx="5456393" cy="365792"/>
        </a:xfrm>
        <a:prstGeom prst="rect">
          <a:avLst/>
        </a:prstGeom>
      </xdr:spPr>
    </xdr:pic>
    <xdr:clientData/>
  </xdr:twoCellAnchor>
  <xdr:twoCellAnchor editAs="oneCell">
    <xdr:from>
      <xdr:col>6</xdr:col>
      <xdr:colOff>0</xdr:colOff>
      <xdr:row>19</xdr:row>
      <xdr:rowOff>0</xdr:rowOff>
    </xdr:from>
    <xdr:to>
      <xdr:col>14</xdr:col>
      <xdr:colOff>434804</xdr:colOff>
      <xdr:row>21</xdr:row>
      <xdr:rowOff>15274</xdr:rowOff>
    </xdr:to>
    <xdr:pic>
      <xdr:nvPicPr>
        <xdr:cNvPr id="5" name="Picture 4">
          <a:extLst>
            <a:ext uri="{FF2B5EF4-FFF2-40B4-BE49-F238E27FC236}">
              <a16:creationId xmlns:a16="http://schemas.microsoft.com/office/drawing/2014/main" id="{69A0C16E-0E35-F242-E998-3BFF6C3944BF}"/>
            </a:ext>
          </a:extLst>
        </xdr:cNvPr>
        <xdr:cNvPicPr>
          <a:picLocks noChangeAspect="1"/>
        </xdr:cNvPicPr>
      </xdr:nvPicPr>
      <xdr:blipFill>
        <a:blip xmlns:r="http://schemas.openxmlformats.org/officeDocument/2006/relationships" r:embed="rId4"/>
        <a:stretch>
          <a:fillRect/>
        </a:stretch>
      </xdr:blipFill>
      <xdr:spPr>
        <a:xfrm>
          <a:off x="3657600" y="3497580"/>
          <a:ext cx="5357324" cy="388654"/>
        </a:xfrm>
        <a:prstGeom prst="rect">
          <a:avLst/>
        </a:prstGeom>
      </xdr:spPr>
    </xdr:pic>
    <xdr:clientData/>
  </xdr:twoCellAnchor>
  <xdr:twoCellAnchor editAs="oneCell">
    <xdr:from>
      <xdr:col>6</xdr:col>
      <xdr:colOff>0</xdr:colOff>
      <xdr:row>24</xdr:row>
      <xdr:rowOff>0</xdr:rowOff>
    </xdr:from>
    <xdr:to>
      <xdr:col>14</xdr:col>
      <xdr:colOff>587217</xdr:colOff>
      <xdr:row>26</xdr:row>
      <xdr:rowOff>32</xdr:rowOff>
    </xdr:to>
    <xdr:pic>
      <xdr:nvPicPr>
        <xdr:cNvPr id="6" name="Picture 5">
          <a:extLst>
            <a:ext uri="{FF2B5EF4-FFF2-40B4-BE49-F238E27FC236}">
              <a16:creationId xmlns:a16="http://schemas.microsoft.com/office/drawing/2014/main" id="{B5C4093A-F700-B409-38CE-82A531390CBC}"/>
            </a:ext>
          </a:extLst>
        </xdr:cNvPr>
        <xdr:cNvPicPr>
          <a:picLocks noChangeAspect="1"/>
        </xdr:cNvPicPr>
      </xdr:nvPicPr>
      <xdr:blipFill>
        <a:blip xmlns:r="http://schemas.openxmlformats.org/officeDocument/2006/relationships" r:embed="rId5"/>
        <a:stretch>
          <a:fillRect/>
        </a:stretch>
      </xdr:blipFill>
      <xdr:spPr>
        <a:xfrm>
          <a:off x="3657600" y="4434840"/>
          <a:ext cx="5509737" cy="36579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EAC8D-791B-4012-BC33-4FF8873FA92D}">
  <dimension ref="B7:O29"/>
  <sheetViews>
    <sheetView topLeftCell="A9" workbookViewId="0">
      <selection activeCell="I32" sqref="I32"/>
    </sheetView>
  </sheetViews>
  <sheetFormatPr defaultRowHeight="14.4" x14ac:dyDescent="0.3"/>
  <sheetData>
    <row r="7" spans="2:15" x14ac:dyDescent="0.3">
      <c r="B7" s="1" t="s">
        <v>0</v>
      </c>
      <c r="C7" s="1" t="s">
        <v>1</v>
      </c>
    </row>
    <row r="8" spans="2:15" x14ac:dyDescent="0.3">
      <c r="B8" s="1">
        <v>1</v>
      </c>
      <c r="C8" s="1">
        <v>50</v>
      </c>
    </row>
    <row r="9" spans="2:15" x14ac:dyDescent="0.3">
      <c r="B9" s="1">
        <v>2</v>
      </c>
      <c r="C9" s="1">
        <v>60</v>
      </c>
    </row>
    <row r="10" spans="2:15" x14ac:dyDescent="0.3">
      <c r="B10" s="1">
        <v>3</v>
      </c>
      <c r="C10" s="1">
        <v>55</v>
      </c>
    </row>
    <row r="11" spans="2:15" x14ac:dyDescent="0.3">
      <c r="B11" s="1">
        <v>4</v>
      </c>
      <c r="C11" s="1">
        <v>70</v>
      </c>
    </row>
    <row r="14" spans="2:15" ht="15" thickBot="1" x14ac:dyDescent="0.35"/>
    <row r="15" spans="2:15" x14ac:dyDescent="0.3">
      <c r="B15" s="7"/>
      <c r="C15" s="7"/>
      <c r="N15" s="3" t="s">
        <v>17</v>
      </c>
      <c r="O15" s="3"/>
    </row>
    <row r="17" spans="5:15" ht="15.6" x14ac:dyDescent="0.3">
      <c r="E17" s="4" t="s">
        <v>2</v>
      </c>
      <c r="F17" s="5">
        <v>58.75</v>
      </c>
      <c r="N17" t="s">
        <v>2</v>
      </c>
      <c r="O17">
        <v>58.75</v>
      </c>
    </row>
    <row r="18" spans="5:15" x14ac:dyDescent="0.3">
      <c r="N18" t="s">
        <v>3</v>
      </c>
      <c r="O18">
        <v>4.2695628191498329</v>
      </c>
    </row>
    <row r="19" spans="5:15" x14ac:dyDescent="0.3">
      <c r="N19" t="s">
        <v>4</v>
      </c>
      <c r="O19">
        <v>57.5</v>
      </c>
    </row>
    <row r="20" spans="5:15" x14ac:dyDescent="0.3">
      <c r="N20" t="s">
        <v>5</v>
      </c>
      <c r="O20" t="e">
        <v>#N/A</v>
      </c>
    </row>
    <row r="21" spans="5:15" ht="15.6" x14ac:dyDescent="0.3">
      <c r="E21" s="4" t="s">
        <v>4</v>
      </c>
      <c r="F21" s="5">
        <v>57.5</v>
      </c>
      <c r="N21" t="s">
        <v>6</v>
      </c>
      <c r="O21">
        <v>8.5391256382996659</v>
      </c>
    </row>
    <row r="22" spans="5:15" x14ac:dyDescent="0.3">
      <c r="N22" t="s">
        <v>7</v>
      </c>
      <c r="O22">
        <v>72.916666666666671</v>
      </c>
    </row>
    <row r="23" spans="5:15" x14ac:dyDescent="0.3">
      <c r="N23" t="s">
        <v>8</v>
      </c>
      <c r="O23">
        <v>0.34285714285713453</v>
      </c>
    </row>
    <row r="24" spans="5:15" x14ac:dyDescent="0.3">
      <c r="N24" t="s">
        <v>9</v>
      </c>
      <c r="O24">
        <v>0.75283719913172531</v>
      </c>
    </row>
    <row r="25" spans="5:15" x14ac:dyDescent="0.3">
      <c r="N25" t="s">
        <v>10</v>
      </c>
      <c r="O25">
        <v>20</v>
      </c>
    </row>
    <row r="26" spans="5:15" ht="15.6" x14ac:dyDescent="0.3">
      <c r="E26" s="4" t="s">
        <v>5</v>
      </c>
      <c r="F26" s="4" t="e">
        <v>#N/A</v>
      </c>
      <c r="N26" t="s">
        <v>11</v>
      </c>
      <c r="O26">
        <v>50</v>
      </c>
    </row>
    <row r="27" spans="5:15" x14ac:dyDescent="0.3">
      <c r="N27" t="s">
        <v>12</v>
      </c>
      <c r="O27">
        <v>70</v>
      </c>
    </row>
    <row r="28" spans="5:15" x14ac:dyDescent="0.3">
      <c r="N28" t="s">
        <v>13</v>
      </c>
      <c r="O28">
        <v>235</v>
      </c>
    </row>
    <row r="29" spans="5:15" ht="15" thickBot="1" x14ac:dyDescent="0.35">
      <c r="N29" s="2" t="s">
        <v>14</v>
      </c>
      <c r="O29" s="2">
        <v>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83C18-DC85-46D4-815A-ACE349CFD909}">
  <dimension ref="B7:O43"/>
  <sheetViews>
    <sheetView workbookViewId="0">
      <selection activeCell="R42" sqref="R42"/>
    </sheetView>
  </sheetViews>
  <sheetFormatPr defaultRowHeight="14.4" x14ac:dyDescent="0.3"/>
  <sheetData>
    <row r="7" spans="2:6" x14ac:dyDescent="0.3">
      <c r="B7" s="5" t="s">
        <v>24</v>
      </c>
      <c r="C7" s="5" t="s">
        <v>25</v>
      </c>
      <c r="D7" s="5" t="s">
        <v>26</v>
      </c>
      <c r="E7" s="5" t="s">
        <v>27</v>
      </c>
      <c r="F7" s="5" t="s">
        <v>28</v>
      </c>
    </row>
    <row r="8" spans="2:6" x14ac:dyDescent="0.3">
      <c r="B8" s="5">
        <v>30</v>
      </c>
      <c r="C8" s="5">
        <v>25</v>
      </c>
      <c r="D8" s="5">
        <v>22</v>
      </c>
      <c r="E8" s="5">
        <v>18</v>
      </c>
      <c r="F8" s="5">
        <v>35</v>
      </c>
    </row>
    <row r="9" spans="2:6" x14ac:dyDescent="0.3">
      <c r="B9" s="5">
        <v>32</v>
      </c>
      <c r="C9" s="5">
        <v>27</v>
      </c>
      <c r="D9" s="5">
        <v>23</v>
      </c>
      <c r="E9" s="5">
        <v>17</v>
      </c>
      <c r="F9" s="5">
        <v>36</v>
      </c>
    </row>
    <row r="10" spans="2:6" x14ac:dyDescent="0.3">
      <c r="B10" s="5">
        <v>33</v>
      </c>
      <c r="C10" s="5">
        <v>26</v>
      </c>
      <c r="D10" s="5">
        <v>20</v>
      </c>
      <c r="E10" s="5">
        <v>19</v>
      </c>
      <c r="F10" s="5">
        <v>34</v>
      </c>
    </row>
    <row r="11" spans="2:6" x14ac:dyDescent="0.3">
      <c r="B11" s="5">
        <v>28</v>
      </c>
      <c r="C11" s="5">
        <v>23</v>
      </c>
      <c r="D11" s="5">
        <v>25</v>
      </c>
      <c r="E11" s="5">
        <v>20</v>
      </c>
      <c r="F11" s="5">
        <v>35</v>
      </c>
    </row>
    <row r="12" spans="2:6" x14ac:dyDescent="0.3">
      <c r="B12" s="5">
        <v>31</v>
      </c>
      <c r="C12" s="5">
        <v>28</v>
      </c>
      <c r="D12" s="5">
        <v>21</v>
      </c>
      <c r="E12" s="5">
        <v>21</v>
      </c>
      <c r="F12" s="5">
        <v>33</v>
      </c>
    </row>
    <row r="13" spans="2:6" x14ac:dyDescent="0.3">
      <c r="B13" s="5">
        <v>30</v>
      </c>
      <c r="C13" s="5">
        <v>24</v>
      </c>
      <c r="D13" s="5">
        <v>24</v>
      </c>
      <c r="E13" s="5">
        <v>18</v>
      </c>
      <c r="F13" s="5">
        <v>34</v>
      </c>
    </row>
    <row r="14" spans="2:6" x14ac:dyDescent="0.3">
      <c r="B14" s="5">
        <v>29</v>
      </c>
      <c r="C14" s="5">
        <v>26</v>
      </c>
      <c r="D14" s="5">
        <v>23</v>
      </c>
      <c r="E14" s="5">
        <v>19</v>
      </c>
      <c r="F14" s="5">
        <v>32</v>
      </c>
    </row>
    <row r="15" spans="2:6" x14ac:dyDescent="0.3">
      <c r="B15" s="5">
        <v>30</v>
      </c>
      <c r="C15" s="5">
        <v>25</v>
      </c>
      <c r="D15" s="5">
        <v>22</v>
      </c>
      <c r="E15" s="5">
        <v>17</v>
      </c>
      <c r="F15" s="5">
        <v>33</v>
      </c>
    </row>
    <row r="16" spans="2:6" x14ac:dyDescent="0.3">
      <c r="B16" s="5">
        <v>32</v>
      </c>
      <c r="C16" s="5">
        <v>27</v>
      </c>
      <c r="D16" s="5">
        <v>25</v>
      </c>
      <c r="E16" s="5">
        <v>20</v>
      </c>
      <c r="F16" s="5">
        <v>36</v>
      </c>
    </row>
    <row r="17" spans="2:15" x14ac:dyDescent="0.3">
      <c r="B17" s="5">
        <v>31</v>
      </c>
      <c r="C17" s="5">
        <v>28</v>
      </c>
      <c r="D17" s="5">
        <v>24</v>
      </c>
      <c r="E17" s="5">
        <v>19</v>
      </c>
      <c r="F17" s="5">
        <v>34</v>
      </c>
    </row>
    <row r="20" spans="2:15" ht="15" thickBot="1" x14ac:dyDescent="0.35">
      <c r="M20" t="s">
        <v>24</v>
      </c>
      <c r="N20" t="s">
        <v>2</v>
      </c>
      <c r="O20">
        <v>30.6</v>
      </c>
    </row>
    <row r="21" spans="2:15" x14ac:dyDescent="0.3">
      <c r="B21" s="3" t="s">
        <v>24</v>
      </c>
      <c r="C21" s="3"/>
      <c r="D21" s="3" t="s">
        <v>25</v>
      </c>
      <c r="E21" s="3"/>
      <c r="F21" s="3" t="s">
        <v>26</v>
      </c>
      <c r="G21" s="3"/>
      <c r="H21" s="3" t="s">
        <v>27</v>
      </c>
      <c r="I21" s="3"/>
      <c r="J21" s="3" t="s">
        <v>28</v>
      </c>
      <c r="K21" s="3"/>
      <c r="M21" t="s">
        <v>25</v>
      </c>
      <c r="N21" t="s">
        <v>2</v>
      </c>
      <c r="O21">
        <v>25.9</v>
      </c>
    </row>
    <row r="22" spans="2:15" x14ac:dyDescent="0.3">
      <c r="M22" t="s">
        <v>26</v>
      </c>
      <c r="N22" t="s">
        <v>2</v>
      </c>
      <c r="O22">
        <v>22.9</v>
      </c>
    </row>
    <row r="23" spans="2:15" x14ac:dyDescent="0.3">
      <c r="B23" t="s">
        <v>2</v>
      </c>
      <c r="C23">
        <v>30.6</v>
      </c>
      <c r="D23" t="s">
        <v>2</v>
      </c>
      <c r="E23">
        <v>25.9</v>
      </c>
      <c r="F23" t="s">
        <v>2</v>
      </c>
      <c r="G23">
        <v>22.9</v>
      </c>
      <c r="H23" t="s">
        <v>2</v>
      </c>
      <c r="I23">
        <v>18.8</v>
      </c>
      <c r="J23" t="s">
        <v>2</v>
      </c>
      <c r="K23">
        <v>34.200000000000003</v>
      </c>
      <c r="M23" t="s">
        <v>27</v>
      </c>
      <c r="N23" t="s">
        <v>2</v>
      </c>
      <c r="O23">
        <v>18.8</v>
      </c>
    </row>
    <row r="24" spans="2:15" x14ac:dyDescent="0.3">
      <c r="B24" t="s">
        <v>3</v>
      </c>
      <c r="C24">
        <v>0.47609522856952335</v>
      </c>
      <c r="D24" t="s">
        <v>3</v>
      </c>
      <c r="E24">
        <v>0.52599112793531677</v>
      </c>
      <c r="F24" t="s">
        <v>3</v>
      </c>
      <c r="G24">
        <v>0.52599112793531677</v>
      </c>
      <c r="H24" t="s">
        <v>3</v>
      </c>
      <c r="I24">
        <v>0.41633319989322654</v>
      </c>
      <c r="J24" t="s">
        <v>3</v>
      </c>
      <c r="K24">
        <v>0.41633319989322654</v>
      </c>
      <c r="M24" t="s">
        <v>28</v>
      </c>
      <c r="N24" t="s">
        <v>2</v>
      </c>
      <c r="O24">
        <v>34.200000000000003</v>
      </c>
    </row>
    <row r="25" spans="2:15" x14ac:dyDescent="0.3">
      <c r="B25" t="s">
        <v>4</v>
      </c>
      <c r="C25">
        <v>30.5</v>
      </c>
      <c r="D25" t="s">
        <v>4</v>
      </c>
      <c r="E25">
        <v>26</v>
      </c>
      <c r="F25" t="s">
        <v>4</v>
      </c>
      <c r="G25">
        <v>23</v>
      </c>
      <c r="H25" t="s">
        <v>4</v>
      </c>
      <c r="I25">
        <v>19</v>
      </c>
      <c r="J25" t="s">
        <v>4</v>
      </c>
      <c r="K25">
        <v>34</v>
      </c>
    </row>
    <row r="26" spans="2:15" x14ac:dyDescent="0.3">
      <c r="B26" t="s">
        <v>5</v>
      </c>
      <c r="C26">
        <v>30</v>
      </c>
      <c r="D26" t="s">
        <v>5</v>
      </c>
      <c r="E26">
        <v>25</v>
      </c>
      <c r="F26" t="s">
        <v>5</v>
      </c>
      <c r="G26">
        <v>22</v>
      </c>
      <c r="H26" t="s">
        <v>5</v>
      </c>
      <c r="I26">
        <v>19</v>
      </c>
      <c r="J26" t="s">
        <v>5</v>
      </c>
      <c r="K26">
        <v>34</v>
      </c>
    </row>
    <row r="27" spans="2:15" x14ac:dyDescent="0.3">
      <c r="B27" t="s">
        <v>6</v>
      </c>
      <c r="C27">
        <v>1.5055453054181622</v>
      </c>
      <c r="D27" t="s">
        <v>6</v>
      </c>
      <c r="E27">
        <v>1.6633299933166201</v>
      </c>
      <c r="F27" t="s">
        <v>6</v>
      </c>
      <c r="G27">
        <v>1.6633299933166201</v>
      </c>
      <c r="H27" t="s">
        <v>6</v>
      </c>
      <c r="I27">
        <v>1.3165611772087666</v>
      </c>
      <c r="J27" t="s">
        <v>6</v>
      </c>
      <c r="K27">
        <v>1.3165611772087666</v>
      </c>
    </row>
    <row r="28" spans="2:15" x14ac:dyDescent="0.3">
      <c r="B28" t="s">
        <v>7</v>
      </c>
      <c r="C28">
        <v>2.2666666666666675</v>
      </c>
      <c r="D28" t="s">
        <v>7</v>
      </c>
      <c r="E28">
        <v>2.7666666666666675</v>
      </c>
      <c r="F28" t="s">
        <v>7</v>
      </c>
      <c r="G28">
        <v>2.7666666666666675</v>
      </c>
      <c r="H28" t="s">
        <v>7</v>
      </c>
      <c r="I28">
        <v>1.7333333333333332</v>
      </c>
      <c r="J28" t="s">
        <v>7</v>
      </c>
      <c r="K28">
        <v>1.7333333333333332</v>
      </c>
      <c r="M28" t="s">
        <v>24</v>
      </c>
      <c r="N28" t="s">
        <v>10</v>
      </c>
      <c r="O28">
        <v>5</v>
      </c>
    </row>
    <row r="29" spans="2:15" x14ac:dyDescent="0.3">
      <c r="B29" t="s">
        <v>8</v>
      </c>
      <c r="C29">
        <v>-0.36517548195749105</v>
      </c>
      <c r="D29" t="s">
        <v>8</v>
      </c>
      <c r="E29">
        <v>-0.72102523692014664</v>
      </c>
      <c r="F29" t="s">
        <v>8</v>
      </c>
      <c r="G29">
        <v>-0.72102523692014664</v>
      </c>
      <c r="H29" t="s">
        <v>8</v>
      </c>
      <c r="I29">
        <v>-0.7512679628064256</v>
      </c>
      <c r="J29" t="s">
        <v>8</v>
      </c>
      <c r="K29">
        <v>-0.75126796280642383</v>
      </c>
      <c r="M29" t="s">
        <v>25</v>
      </c>
      <c r="N29" t="s">
        <v>10</v>
      </c>
      <c r="O29">
        <v>5</v>
      </c>
    </row>
    <row r="30" spans="2:15" x14ac:dyDescent="0.3">
      <c r="B30" t="s">
        <v>9</v>
      </c>
      <c r="C30">
        <v>-0.11721373485089842</v>
      </c>
      <c r="D30" t="s">
        <v>9</v>
      </c>
      <c r="E30">
        <v>-0.34768401660268666</v>
      </c>
      <c r="F30" t="s">
        <v>9</v>
      </c>
      <c r="G30">
        <v>-0.34768401660268666</v>
      </c>
      <c r="H30" t="s">
        <v>9</v>
      </c>
      <c r="I30">
        <v>8.7640906766853641E-2</v>
      </c>
      <c r="J30" t="s">
        <v>9</v>
      </c>
      <c r="K30">
        <v>-8.7640906766863744E-2</v>
      </c>
      <c r="M30" t="s">
        <v>26</v>
      </c>
      <c r="N30" t="s">
        <v>10</v>
      </c>
      <c r="O30">
        <v>5</v>
      </c>
    </row>
    <row r="31" spans="2:15" x14ac:dyDescent="0.3">
      <c r="B31" t="s">
        <v>10</v>
      </c>
      <c r="C31">
        <v>5</v>
      </c>
      <c r="D31" t="s">
        <v>10</v>
      </c>
      <c r="E31">
        <v>5</v>
      </c>
      <c r="F31" t="s">
        <v>10</v>
      </c>
      <c r="G31">
        <v>5</v>
      </c>
      <c r="H31" t="s">
        <v>10</v>
      </c>
      <c r="I31">
        <v>4</v>
      </c>
      <c r="J31" t="s">
        <v>10</v>
      </c>
      <c r="K31">
        <v>4</v>
      </c>
      <c r="M31" t="s">
        <v>27</v>
      </c>
      <c r="N31" t="s">
        <v>10</v>
      </c>
      <c r="O31">
        <v>4</v>
      </c>
    </row>
    <row r="32" spans="2:15" x14ac:dyDescent="0.3">
      <c r="B32" t="s">
        <v>11</v>
      </c>
      <c r="C32">
        <v>28</v>
      </c>
      <c r="D32" t="s">
        <v>11</v>
      </c>
      <c r="E32">
        <v>23</v>
      </c>
      <c r="F32" t="s">
        <v>11</v>
      </c>
      <c r="G32">
        <v>20</v>
      </c>
      <c r="H32" t="s">
        <v>11</v>
      </c>
      <c r="I32">
        <v>17</v>
      </c>
      <c r="J32" t="s">
        <v>11</v>
      </c>
      <c r="K32">
        <v>32</v>
      </c>
      <c r="M32" t="s">
        <v>28</v>
      </c>
      <c r="N32" t="s">
        <v>10</v>
      </c>
      <c r="O32">
        <v>4</v>
      </c>
    </row>
    <row r="33" spans="2:15" x14ac:dyDescent="0.3">
      <c r="B33" t="s">
        <v>12</v>
      </c>
      <c r="C33">
        <v>33</v>
      </c>
      <c r="D33" t="s">
        <v>12</v>
      </c>
      <c r="E33">
        <v>28</v>
      </c>
      <c r="F33" t="s">
        <v>12</v>
      </c>
      <c r="G33">
        <v>25</v>
      </c>
      <c r="H33" t="s">
        <v>12</v>
      </c>
      <c r="I33">
        <v>21</v>
      </c>
      <c r="J33" t="s">
        <v>12</v>
      </c>
      <c r="K33">
        <v>36</v>
      </c>
    </row>
    <row r="34" spans="2:15" x14ac:dyDescent="0.3">
      <c r="B34" t="s">
        <v>13</v>
      </c>
      <c r="C34">
        <v>306</v>
      </c>
      <c r="D34" t="s">
        <v>13</v>
      </c>
      <c r="E34">
        <v>259</v>
      </c>
      <c r="F34" t="s">
        <v>13</v>
      </c>
      <c r="G34">
        <v>229</v>
      </c>
      <c r="H34" t="s">
        <v>13</v>
      </c>
      <c r="I34">
        <v>188</v>
      </c>
      <c r="J34" t="s">
        <v>13</v>
      </c>
      <c r="K34">
        <v>342</v>
      </c>
    </row>
    <row r="35" spans="2:15" ht="15" thickBot="1" x14ac:dyDescent="0.35">
      <c r="B35" s="2" t="s">
        <v>14</v>
      </c>
      <c r="C35" s="2">
        <v>10</v>
      </c>
      <c r="D35" s="2" t="s">
        <v>14</v>
      </c>
      <c r="E35" s="2">
        <v>10</v>
      </c>
      <c r="F35" s="2" t="s">
        <v>14</v>
      </c>
      <c r="G35" s="2">
        <v>10</v>
      </c>
      <c r="H35" s="2" t="s">
        <v>14</v>
      </c>
      <c r="I35" s="2">
        <v>10</v>
      </c>
      <c r="J35" s="2" t="s">
        <v>14</v>
      </c>
      <c r="K35" s="2">
        <v>10</v>
      </c>
    </row>
    <row r="39" spans="2:15" x14ac:dyDescent="0.3">
      <c r="M39" t="s">
        <v>24</v>
      </c>
      <c r="N39" t="s">
        <v>19</v>
      </c>
      <c r="O39">
        <v>2.2666666666666675</v>
      </c>
    </row>
    <row r="40" spans="2:15" x14ac:dyDescent="0.3">
      <c r="M40" t="s">
        <v>25</v>
      </c>
      <c r="N40" t="s">
        <v>19</v>
      </c>
      <c r="O40">
        <v>2.7666666666666675</v>
      </c>
    </row>
    <row r="41" spans="2:15" x14ac:dyDescent="0.3">
      <c r="M41" t="s">
        <v>26</v>
      </c>
      <c r="N41" t="s">
        <v>19</v>
      </c>
      <c r="O41">
        <v>2.7666666666666675</v>
      </c>
    </row>
    <row r="42" spans="2:15" x14ac:dyDescent="0.3">
      <c r="M42" t="s">
        <v>27</v>
      </c>
      <c r="N42" t="s">
        <v>19</v>
      </c>
      <c r="O42">
        <v>1.7333333333333332</v>
      </c>
    </row>
    <row r="43" spans="2:15" x14ac:dyDescent="0.3">
      <c r="M43" t="s">
        <v>28</v>
      </c>
      <c r="N43" t="s">
        <v>19</v>
      </c>
      <c r="O43">
        <v>1.7333333333333332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F8F23-672B-4FF7-AA68-708996681E20}">
  <dimension ref="C7:O107"/>
  <sheetViews>
    <sheetView topLeftCell="B1" workbookViewId="0">
      <selection activeCell="I29" sqref="I29"/>
    </sheetView>
  </sheetViews>
  <sheetFormatPr defaultRowHeight="14.4" x14ac:dyDescent="0.3"/>
  <cols>
    <col min="5" max="5" width="10.44140625" customWidth="1"/>
    <col min="6" max="6" width="9.44140625" bestFit="1" customWidth="1"/>
  </cols>
  <sheetData>
    <row r="7" spans="3:15" x14ac:dyDescent="0.3">
      <c r="C7" s="5" t="s">
        <v>29</v>
      </c>
      <c r="D7" s="13" t="s">
        <v>38</v>
      </c>
      <c r="E7" s="5" t="s">
        <v>30</v>
      </c>
      <c r="F7" s="5" t="s">
        <v>36</v>
      </c>
    </row>
    <row r="8" spans="3:15" x14ac:dyDescent="0.3">
      <c r="C8" s="5">
        <v>28</v>
      </c>
      <c r="E8" s="5" t="s">
        <v>31</v>
      </c>
      <c r="F8" s="5">
        <v>21</v>
      </c>
    </row>
    <row r="9" spans="3:15" x14ac:dyDescent="0.3">
      <c r="C9" s="5">
        <v>32</v>
      </c>
      <c r="E9" s="5" t="s">
        <v>32</v>
      </c>
      <c r="F9" s="5">
        <v>25</v>
      </c>
    </row>
    <row r="10" spans="3:15" x14ac:dyDescent="0.3">
      <c r="C10" s="5">
        <v>35</v>
      </c>
      <c r="E10" s="5" t="s">
        <v>33</v>
      </c>
      <c r="F10" s="5">
        <v>27</v>
      </c>
    </row>
    <row r="11" spans="3:15" x14ac:dyDescent="0.3">
      <c r="C11" s="5">
        <v>40</v>
      </c>
      <c r="E11" s="5" t="s">
        <v>34</v>
      </c>
      <c r="F11" s="5">
        <v>19</v>
      </c>
    </row>
    <row r="12" spans="3:15" x14ac:dyDescent="0.3">
      <c r="C12" s="5">
        <v>42</v>
      </c>
      <c r="E12" s="5" t="s">
        <v>35</v>
      </c>
      <c r="F12" s="5">
        <v>8</v>
      </c>
    </row>
    <row r="13" spans="3:15" ht="15" thickBot="1" x14ac:dyDescent="0.35">
      <c r="C13" s="5">
        <v>28</v>
      </c>
      <c r="E13" s="5" t="s">
        <v>37</v>
      </c>
      <c r="F13" s="5">
        <v>100</v>
      </c>
    </row>
    <row r="14" spans="3:15" x14ac:dyDescent="0.3">
      <c r="C14" s="5">
        <v>33</v>
      </c>
      <c r="N14" s="17" t="s">
        <v>17</v>
      </c>
      <c r="O14" s="17"/>
    </row>
    <row r="15" spans="3:15" x14ac:dyDescent="0.3">
      <c r="C15" s="5">
        <v>38</v>
      </c>
      <c r="N15" s="14"/>
      <c r="O15" s="14"/>
    </row>
    <row r="16" spans="3:15" x14ac:dyDescent="0.3">
      <c r="C16" s="5">
        <v>30</v>
      </c>
      <c r="N16" s="14" t="s">
        <v>2</v>
      </c>
      <c r="O16" s="14">
        <v>34.99</v>
      </c>
    </row>
    <row r="17" spans="3:15" x14ac:dyDescent="0.3">
      <c r="C17" s="5">
        <v>41</v>
      </c>
      <c r="E17" s="1" t="s">
        <v>5</v>
      </c>
      <c r="F17" s="18">
        <v>31</v>
      </c>
      <c r="N17" s="14" t="s">
        <v>3</v>
      </c>
      <c r="O17" s="14">
        <v>0.48147395746516991</v>
      </c>
    </row>
    <row r="18" spans="3:15" x14ac:dyDescent="0.3">
      <c r="C18" s="5">
        <v>37</v>
      </c>
      <c r="N18" s="14" t="s">
        <v>4</v>
      </c>
      <c r="O18" s="14">
        <v>35</v>
      </c>
    </row>
    <row r="19" spans="3:15" x14ac:dyDescent="0.3">
      <c r="C19" s="5">
        <v>31</v>
      </c>
      <c r="N19" s="14" t="s">
        <v>5</v>
      </c>
      <c r="O19" s="14">
        <v>31</v>
      </c>
    </row>
    <row r="20" spans="3:15" x14ac:dyDescent="0.3">
      <c r="C20" s="5">
        <v>34</v>
      </c>
      <c r="N20" s="14" t="s">
        <v>6</v>
      </c>
      <c r="O20" s="14">
        <v>4.814739574651699</v>
      </c>
    </row>
    <row r="21" spans="3:15" x14ac:dyDescent="0.3">
      <c r="C21" s="5">
        <v>29</v>
      </c>
      <c r="E21" s="1" t="s">
        <v>4</v>
      </c>
      <c r="F21" s="1">
        <v>35</v>
      </c>
      <c r="N21" s="14" t="s">
        <v>7</v>
      </c>
      <c r="O21" s="14">
        <v>23.181717171717224</v>
      </c>
    </row>
    <row r="22" spans="3:15" x14ac:dyDescent="0.3">
      <c r="C22" s="5">
        <v>36</v>
      </c>
      <c r="N22" s="14" t="s">
        <v>8</v>
      </c>
      <c r="O22" s="14">
        <v>-0.92902084096665272</v>
      </c>
    </row>
    <row r="23" spans="3:15" x14ac:dyDescent="0.3">
      <c r="C23" s="5">
        <v>43</v>
      </c>
      <c r="N23" s="14" t="s">
        <v>9</v>
      </c>
      <c r="O23" s="14">
        <v>0.22180236398615402</v>
      </c>
    </row>
    <row r="24" spans="3:15" x14ac:dyDescent="0.3">
      <c r="C24" s="5">
        <v>39</v>
      </c>
      <c r="N24" s="14" t="s">
        <v>10</v>
      </c>
      <c r="O24" s="14">
        <v>18</v>
      </c>
    </row>
    <row r="25" spans="3:15" x14ac:dyDescent="0.3">
      <c r="C25" s="5">
        <v>27</v>
      </c>
      <c r="E25" s="1" t="s">
        <v>10</v>
      </c>
      <c r="F25" s="1">
        <v>18</v>
      </c>
      <c r="N25" s="14" t="s">
        <v>11</v>
      </c>
      <c r="O25" s="14">
        <v>27</v>
      </c>
    </row>
    <row r="26" spans="3:15" x14ac:dyDescent="0.3">
      <c r="C26" s="5">
        <v>35</v>
      </c>
      <c r="N26" s="14" t="s">
        <v>12</v>
      </c>
      <c r="O26" s="14">
        <v>45</v>
      </c>
    </row>
    <row r="27" spans="3:15" x14ac:dyDescent="0.3">
      <c r="C27" s="5">
        <v>31</v>
      </c>
      <c r="N27" s="14" t="s">
        <v>13</v>
      </c>
      <c r="O27" s="14">
        <v>3499</v>
      </c>
    </row>
    <row r="28" spans="3:15" ht="15" thickBot="1" x14ac:dyDescent="0.35">
      <c r="C28" s="5">
        <v>39</v>
      </c>
      <c r="N28" s="15" t="s">
        <v>14</v>
      </c>
      <c r="O28" s="15">
        <v>100</v>
      </c>
    </row>
    <row r="29" spans="3:15" x14ac:dyDescent="0.3">
      <c r="C29" s="5">
        <v>45</v>
      </c>
    </row>
    <row r="30" spans="3:15" x14ac:dyDescent="0.3">
      <c r="C30" s="5">
        <v>29</v>
      </c>
    </row>
    <row r="31" spans="3:15" x14ac:dyDescent="0.3">
      <c r="C31" s="5">
        <v>33</v>
      </c>
    </row>
    <row r="32" spans="3:15" x14ac:dyDescent="0.3">
      <c r="C32" s="5">
        <v>37</v>
      </c>
    </row>
    <row r="33" spans="3:3" x14ac:dyDescent="0.3">
      <c r="C33" s="5">
        <v>40</v>
      </c>
    </row>
    <row r="34" spans="3:3" x14ac:dyDescent="0.3">
      <c r="C34" s="5">
        <v>36</v>
      </c>
    </row>
    <row r="35" spans="3:3" x14ac:dyDescent="0.3">
      <c r="C35" s="5">
        <v>29</v>
      </c>
    </row>
    <row r="36" spans="3:3" x14ac:dyDescent="0.3">
      <c r="C36" s="5">
        <v>31</v>
      </c>
    </row>
    <row r="37" spans="3:3" x14ac:dyDescent="0.3">
      <c r="C37" s="5">
        <v>38</v>
      </c>
    </row>
    <row r="38" spans="3:3" x14ac:dyDescent="0.3">
      <c r="C38" s="5">
        <v>35</v>
      </c>
    </row>
    <row r="39" spans="3:3" x14ac:dyDescent="0.3">
      <c r="C39" s="5">
        <v>44</v>
      </c>
    </row>
    <row r="40" spans="3:3" x14ac:dyDescent="0.3">
      <c r="C40" s="5">
        <v>32</v>
      </c>
    </row>
    <row r="41" spans="3:3" x14ac:dyDescent="0.3">
      <c r="C41" s="5">
        <v>39</v>
      </c>
    </row>
    <row r="42" spans="3:3" x14ac:dyDescent="0.3">
      <c r="C42" s="5">
        <v>36</v>
      </c>
    </row>
    <row r="43" spans="3:3" x14ac:dyDescent="0.3">
      <c r="C43" s="5">
        <v>30</v>
      </c>
    </row>
    <row r="44" spans="3:3" x14ac:dyDescent="0.3">
      <c r="C44" s="5">
        <v>33</v>
      </c>
    </row>
    <row r="45" spans="3:3" x14ac:dyDescent="0.3">
      <c r="C45" s="5">
        <v>28</v>
      </c>
    </row>
    <row r="46" spans="3:3" x14ac:dyDescent="0.3">
      <c r="C46" s="5">
        <v>41</v>
      </c>
    </row>
    <row r="47" spans="3:3" x14ac:dyDescent="0.3">
      <c r="C47" s="5">
        <v>35</v>
      </c>
    </row>
    <row r="48" spans="3:3" x14ac:dyDescent="0.3">
      <c r="C48" s="5">
        <v>31</v>
      </c>
    </row>
    <row r="49" spans="3:3" x14ac:dyDescent="0.3">
      <c r="C49" s="5">
        <v>37</v>
      </c>
    </row>
    <row r="50" spans="3:3" x14ac:dyDescent="0.3">
      <c r="C50" s="5">
        <v>42</v>
      </c>
    </row>
    <row r="51" spans="3:3" x14ac:dyDescent="0.3">
      <c r="C51" s="5">
        <v>29</v>
      </c>
    </row>
    <row r="52" spans="3:3" x14ac:dyDescent="0.3">
      <c r="C52" s="5">
        <v>34</v>
      </c>
    </row>
    <row r="53" spans="3:3" x14ac:dyDescent="0.3">
      <c r="C53" s="5">
        <v>40</v>
      </c>
    </row>
    <row r="54" spans="3:3" x14ac:dyDescent="0.3">
      <c r="C54" s="5">
        <v>31</v>
      </c>
    </row>
    <row r="55" spans="3:3" x14ac:dyDescent="0.3">
      <c r="C55" s="5">
        <v>33</v>
      </c>
    </row>
    <row r="56" spans="3:3" x14ac:dyDescent="0.3">
      <c r="C56" s="5">
        <v>38</v>
      </c>
    </row>
    <row r="57" spans="3:3" x14ac:dyDescent="0.3">
      <c r="C57" s="5">
        <v>36</v>
      </c>
    </row>
    <row r="58" spans="3:3" x14ac:dyDescent="0.3">
      <c r="C58" s="5">
        <v>39</v>
      </c>
    </row>
    <row r="59" spans="3:3" x14ac:dyDescent="0.3">
      <c r="C59" s="5">
        <v>27</v>
      </c>
    </row>
    <row r="60" spans="3:3" x14ac:dyDescent="0.3">
      <c r="C60" s="5">
        <v>35</v>
      </c>
    </row>
    <row r="61" spans="3:3" x14ac:dyDescent="0.3">
      <c r="C61" s="5">
        <v>30</v>
      </c>
    </row>
    <row r="62" spans="3:3" x14ac:dyDescent="0.3">
      <c r="C62" s="5">
        <v>43</v>
      </c>
    </row>
    <row r="63" spans="3:3" x14ac:dyDescent="0.3">
      <c r="C63" s="5">
        <v>29</v>
      </c>
    </row>
    <row r="64" spans="3:3" x14ac:dyDescent="0.3">
      <c r="C64" s="5">
        <v>32</v>
      </c>
    </row>
    <row r="65" spans="3:3" x14ac:dyDescent="0.3">
      <c r="C65" s="5">
        <v>36</v>
      </c>
    </row>
    <row r="66" spans="3:3" x14ac:dyDescent="0.3">
      <c r="C66" s="5">
        <v>31</v>
      </c>
    </row>
    <row r="67" spans="3:3" x14ac:dyDescent="0.3">
      <c r="C67" s="5">
        <v>40</v>
      </c>
    </row>
    <row r="68" spans="3:3" x14ac:dyDescent="0.3">
      <c r="C68" s="5">
        <v>38</v>
      </c>
    </row>
    <row r="69" spans="3:3" x14ac:dyDescent="0.3">
      <c r="C69" s="5">
        <v>44</v>
      </c>
    </row>
    <row r="70" spans="3:3" x14ac:dyDescent="0.3">
      <c r="C70" s="5">
        <v>37</v>
      </c>
    </row>
    <row r="71" spans="3:3" x14ac:dyDescent="0.3">
      <c r="C71" s="5">
        <v>33</v>
      </c>
    </row>
    <row r="72" spans="3:3" x14ac:dyDescent="0.3">
      <c r="C72" s="5">
        <v>35</v>
      </c>
    </row>
    <row r="73" spans="3:3" x14ac:dyDescent="0.3">
      <c r="C73" s="5">
        <v>41</v>
      </c>
    </row>
    <row r="74" spans="3:3" x14ac:dyDescent="0.3">
      <c r="C74" s="5">
        <v>30</v>
      </c>
    </row>
    <row r="75" spans="3:3" x14ac:dyDescent="0.3">
      <c r="C75" s="5">
        <v>31</v>
      </c>
    </row>
    <row r="76" spans="3:3" x14ac:dyDescent="0.3">
      <c r="C76" s="5">
        <v>39</v>
      </c>
    </row>
    <row r="77" spans="3:3" x14ac:dyDescent="0.3">
      <c r="C77" s="5">
        <v>28</v>
      </c>
    </row>
    <row r="78" spans="3:3" x14ac:dyDescent="0.3">
      <c r="C78" s="5">
        <v>45</v>
      </c>
    </row>
    <row r="79" spans="3:3" x14ac:dyDescent="0.3">
      <c r="C79" s="5">
        <v>29</v>
      </c>
    </row>
    <row r="80" spans="3:3" x14ac:dyDescent="0.3">
      <c r="C80" s="5">
        <v>33</v>
      </c>
    </row>
    <row r="81" spans="3:3" x14ac:dyDescent="0.3">
      <c r="C81" s="5">
        <v>38</v>
      </c>
    </row>
    <row r="82" spans="3:3" x14ac:dyDescent="0.3">
      <c r="C82" s="5">
        <v>34</v>
      </c>
    </row>
    <row r="83" spans="3:3" x14ac:dyDescent="0.3">
      <c r="C83" s="5">
        <v>32</v>
      </c>
    </row>
    <row r="84" spans="3:3" x14ac:dyDescent="0.3">
      <c r="C84" s="5">
        <v>35</v>
      </c>
    </row>
    <row r="85" spans="3:3" x14ac:dyDescent="0.3">
      <c r="C85" s="5">
        <v>31</v>
      </c>
    </row>
    <row r="86" spans="3:3" x14ac:dyDescent="0.3">
      <c r="C86" s="5">
        <v>40</v>
      </c>
    </row>
    <row r="87" spans="3:3" x14ac:dyDescent="0.3">
      <c r="C87" s="5">
        <v>36</v>
      </c>
    </row>
    <row r="88" spans="3:3" x14ac:dyDescent="0.3">
      <c r="C88" s="5">
        <v>39</v>
      </c>
    </row>
    <row r="89" spans="3:3" x14ac:dyDescent="0.3">
      <c r="C89" s="5">
        <v>27</v>
      </c>
    </row>
    <row r="90" spans="3:3" x14ac:dyDescent="0.3">
      <c r="C90" s="5">
        <v>35</v>
      </c>
    </row>
    <row r="91" spans="3:3" x14ac:dyDescent="0.3">
      <c r="C91" s="5">
        <v>30</v>
      </c>
    </row>
    <row r="92" spans="3:3" x14ac:dyDescent="0.3">
      <c r="C92" s="5">
        <v>43</v>
      </c>
    </row>
    <row r="93" spans="3:3" x14ac:dyDescent="0.3">
      <c r="C93" s="5">
        <v>29</v>
      </c>
    </row>
    <row r="94" spans="3:3" x14ac:dyDescent="0.3">
      <c r="C94" s="5">
        <v>32</v>
      </c>
    </row>
    <row r="95" spans="3:3" x14ac:dyDescent="0.3">
      <c r="C95" s="5">
        <v>36</v>
      </c>
    </row>
    <row r="96" spans="3:3" x14ac:dyDescent="0.3">
      <c r="C96" s="5">
        <v>31</v>
      </c>
    </row>
    <row r="97" spans="3:3" x14ac:dyDescent="0.3">
      <c r="C97" s="5">
        <v>40</v>
      </c>
    </row>
    <row r="98" spans="3:3" x14ac:dyDescent="0.3">
      <c r="C98" s="5">
        <v>38</v>
      </c>
    </row>
    <row r="99" spans="3:3" x14ac:dyDescent="0.3">
      <c r="C99" s="5">
        <v>44</v>
      </c>
    </row>
    <row r="100" spans="3:3" x14ac:dyDescent="0.3">
      <c r="C100" s="5">
        <v>37</v>
      </c>
    </row>
    <row r="101" spans="3:3" x14ac:dyDescent="0.3">
      <c r="C101" s="5">
        <v>33</v>
      </c>
    </row>
    <row r="102" spans="3:3" x14ac:dyDescent="0.3">
      <c r="C102" s="5">
        <v>35</v>
      </c>
    </row>
    <row r="103" spans="3:3" x14ac:dyDescent="0.3">
      <c r="C103" s="5">
        <v>41</v>
      </c>
    </row>
    <row r="104" spans="3:3" x14ac:dyDescent="0.3">
      <c r="C104" s="5">
        <v>30</v>
      </c>
    </row>
    <row r="105" spans="3:3" x14ac:dyDescent="0.3">
      <c r="C105" s="5">
        <v>31</v>
      </c>
    </row>
    <row r="106" spans="3:3" x14ac:dyDescent="0.3">
      <c r="C106" s="5">
        <v>39</v>
      </c>
    </row>
    <row r="107" spans="3:3" x14ac:dyDescent="0.3">
      <c r="C107" s="5">
        <v>28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7F0E6-5D45-4D57-B354-CBDEB1F5B1E9}">
  <dimension ref="B6:N56"/>
  <sheetViews>
    <sheetView topLeftCell="A2" workbookViewId="0">
      <selection activeCell="H24" sqref="H24:I25"/>
    </sheetView>
  </sheetViews>
  <sheetFormatPr defaultRowHeight="14.4" x14ac:dyDescent="0.3"/>
  <cols>
    <col min="5" max="5" width="9.77734375" bestFit="1" customWidth="1"/>
  </cols>
  <sheetData>
    <row r="6" spans="2:14" x14ac:dyDescent="0.3">
      <c r="B6" s="5" t="s">
        <v>39</v>
      </c>
      <c r="C6" s="13" t="s">
        <v>38</v>
      </c>
      <c r="D6" s="5" t="s">
        <v>47</v>
      </c>
      <c r="E6" s="5" t="s">
        <v>40</v>
      </c>
    </row>
    <row r="7" spans="2:14" x14ac:dyDescent="0.3">
      <c r="B7" s="5">
        <v>56</v>
      </c>
      <c r="D7" s="5" t="s">
        <v>41</v>
      </c>
      <c r="E7" s="5">
        <v>1</v>
      </c>
    </row>
    <row r="8" spans="2:14" x14ac:dyDescent="0.3">
      <c r="B8" s="5">
        <v>40</v>
      </c>
      <c r="D8" s="5" t="s">
        <v>42</v>
      </c>
      <c r="E8" s="5">
        <v>5</v>
      </c>
    </row>
    <row r="9" spans="2:14" x14ac:dyDescent="0.3">
      <c r="B9" s="5">
        <v>28</v>
      </c>
      <c r="D9" s="5" t="s">
        <v>43</v>
      </c>
      <c r="E9" s="5">
        <v>11</v>
      </c>
    </row>
    <row r="10" spans="2:14" x14ac:dyDescent="0.3">
      <c r="B10" s="5">
        <v>73</v>
      </c>
      <c r="D10" s="5" t="s">
        <v>44</v>
      </c>
      <c r="E10" s="5">
        <v>15</v>
      </c>
    </row>
    <row r="11" spans="2:14" x14ac:dyDescent="0.3">
      <c r="B11" s="5">
        <v>52</v>
      </c>
      <c r="D11" s="5" t="s">
        <v>45</v>
      </c>
      <c r="E11" s="5">
        <v>8</v>
      </c>
    </row>
    <row r="12" spans="2:14" x14ac:dyDescent="0.3">
      <c r="B12" s="5">
        <v>61</v>
      </c>
      <c r="D12" s="5" t="s">
        <v>46</v>
      </c>
      <c r="E12" s="5">
        <v>1</v>
      </c>
    </row>
    <row r="13" spans="2:14" ht="15" thickBot="1" x14ac:dyDescent="0.35">
      <c r="B13" s="5">
        <v>35</v>
      </c>
    </row>
    <row r="14" spans="2:14" x14ac:dyDescent="0.3">
      <c r="B14" s="5">
        <v>40</v>
      </c>
      <c r="M14" s="17" t="s">
        <v>17</v>
      </c>
      <c r="N14" s="17"/>
    </row>
    <row r="15" spans="2:14" x14ac:dyDescent="0.3">
      <c r="B15" s="5">
        <v>47</v>
      </c>
      <c r="M15" s="14"/>
      <c r="N15" s="14"/>
    </row>
    <row r="16" spans="2:14" x14ac:dyDescent="0.3">
      <c r="B16" s="5">
        <v>65</v>
      </c>
      <c r="D16" s="18" t="s">
        <v>5</v>
      </c>
      <c r="E16" s="18">
        <v>40</v>
      </c>
      <c r="M16" s="14" t="s">
        <v>2</v>
      </c>
      <c r="N16" s="14">
        <v>50.7</v>
      </c>
    </row>
    <row r="17" spans="2:14" x14ac:dyDescent="0.3">
      <c r="B17" s="5">
        <v>52</v>
      </c>
      <c r="M17" s="14" t="s">
        <v>3</v>
      </c>
      <c r="N17" s="14">
        <v>1.3959854978487711</v>
      </c>
    </row>
    <row r="18" spans="2:14" x14ac:dyDescent="0.3">
      <c r="B18" s="5">
        <v>44</v>
      </c>
      <c r="M18" s="14" t="s">
        <v>4</v>
      </c>
      <c r="N18" s="14">
        <v>50</v>
      </c>
    </row>
    <row r="19" spans="2:14" x14ac:dyDescent="0.3">
      <c r="B19" s="5">
        <v>38</v>
      </c>
      <c r="M19" s="14" t="s">
        <v>5</v>
      </c>
      <c r="N19" s="14">
        <v>40</v>
      </c>
    </row>
    <row r="20" spans="2:14" x14ac:dyDescent="0.3">
      <c r="B20" s="5">
        <v>60</v>
      </c>
      <c r="D20" s="18" t="s">
        <v>4</v>
      </c>
      <c r="E20" s="18">
        <v>50</v>
      </c>
      <c r="M20" s="14" t="s">
        <v>6</v>
      </c>
      <c r="N20" s="14">
        <v>9.8711081196694472</v>
      </c>
    </row>
    <row r="21" spans="2:14" x14ac:dyDescent="0.3">
      <c r="B21" s="5">
        <v>56</v>
      </c>
      <c r="M21" s="14" t="s">
        <v>7</v>
      </c>
      <c r="N21" s="14">
        <v>97.438775510204081</v>
      </c>
    </row>
    <row r="22" spans="2:14" x14ac:dyDescent="0.3">
      <c r="B22" s="5">
        <v>40</v>
      </c>
      <c r="M22" s="14" t="s">
        <v>8</v>
      </c>
      <c r="N22" s="14">
        <v>-0.58897234451789293</v>
      </c>
    </row>
    <row r="23" spans="2:14" x14ac:dyDescent="0.3">
      <c r="B23" s="5">
        <v>36</v>
      </c>
      <c r="M23" s="14" t="s">
        <v>9</v>
      </c>
      <c r="N23" s="14">
        <v>5.661250416565785E-2</v>
      </c>
    </row>
    <row r="24" spans="2:14" x14ac:dyDescent="0.3">
      <c r="B24" s="5">
        <v>49</v>
      </c>
      <c r="D24" s="20" t="s">
        <v>48</v>
      </c>
      <c r="E24" s="20"/>
      <c r="F24" s="5">
        <f>I25-I24</f>
        <v>16.25</v>
      </c>
      <c r="H24" s="5" t="s">
        <v>49</v>
      </c>
      <c r="I24" s="5">
        <f>_xlfn.QUARTILE.EXC(B7:B56,1)</f>
        <v>42</v>
      </c>
      <c r="M24" s="14" t="s">
        <v>10</v>
      </c>
      <c r="N24" s="14">
        <v>45</v>
      </c>
    </row>
    <row r="25" spans="2:14" x14ac:dyDescent="0.3">
      <c r="B25" s="5">
        <v>68</v>
      </c>
      <c r="H25" s="5" t="s">
        <v>50</v>
      </c>
      <c r="I25" s="5">
        <f>_xlfn.QUARTILE.EXC(B7:B56,3)</f>
        <v>58.25</v>
      </c>
      <c r="M25" s="14" t="s">
        <v>11</v>
      </c>
      <c r="N25" s="14">
        <v>28</v>
      </c>
    </row>
    <row r="26" spans="2:14" x14ac:dyDescent="0.3">
      <c r="B26" s="5">
        <v>57</v>
      </c>
      <c r="M26" s="14" t="s">
        <v>12</v>
      </c>
      <c r="N26" s="14">
        <v>73</v>
      </c>
    </row>
    <row r="27" spans="2:14" x14ac:dyDescent="0.3">
      <c r="B27" s="5">
        <v>52</v>
      </c>
      <c r="M27" s="14" t="s">
        <v>13</v>
      </c>
      <c r="N27" s="14">
        <v>2535</v>
      </c>
    </row>
    <row r="28" spans="2:14" ht="15" thickBot="1" x14ac:dyDescent="0.35">
      <c r="B28" s="5">
        <v>63</v>
      </c>
      <c r="M28" s="15" t="s">
        <v>14</v>
      </c>
      <c r="N28" s="15">
        <v>50</v>
      </c>
    </row>
    <row r="29" spans="2:14" x14ac:dyDescent="0.3">
      <c r="B29" s="5">
        <v>41</v>
      </c>
    </row>
    <row r="30" spans="2:14" x14ac:dyDescent="0.3">
      <c r="B30" s="5">
        <v>48</v>
      </c>
    </row>
    <row r="31" spans="2:14" x14ac:dyDescent="0.3">
      <c r="B31" s="5">
        <v>55</v>
      </c>
    </row>
    <row r="32" spans="2:14" x14ac:dyDescent="0.3">
      <c r="B32" s="5">
        <v>42</v>
      </c>
    </row>
    <row r="33" spans="2:2" x14ac:dyDescent="0.3">
      <c r="B33" s="5">
        <v>39</v>
      </c>
    </row>
    <row r="34" spans="2:2" x14ac:dyDescent="0.3">
      <c r="B34" s="5">
        <v>58</v>
      </c>
    </row>
    <row r="35" spans="2:2" x14ac:dyDescent="0.3">
      <c r="B35" s="5">
        <v>62</v>
      </c>
    </row>
    <row r="36" spans="2:2" x14ac:dyDescent="0.3">
      <c r="B36" s="5">
        <v>49</v>
      </c>
    </row>
    <row r="37" spans="2:2" x14ac:dyDescent="0.3">
      <c r="B37" s="5">
        <v>59</v>
      </c>
    </row>
    <row r="38" spans="2:2" x14ac:dyDescent="0.3">
      <c r="B38" s="5">
        <v>45</v>
      </c>
    </row>
    <row r="39" spans="2:2" x14ac:dyDescent="0.3">
      <c r="B39" s="5">
        <v>47</v>
      </c>
    </row>
    <row r="40" spans="2:2" x14ac:dyDescent="0.3">
      <c r="B40" s="5">
        <v>51</v>
      </c>
    </row>
    <row r="41" spans="2:2" x14ac:dyDescent="0.3">
      <c r="B41" s="5">
        <v>65</v>
      </c>
    </row>
    <row r="42" spans="2:2" x14ac:dyDescent="0.3">
      <c r="B42" s="5">
        <v>41</v>
      </c>
    </row>
    <row r="43" spans="2:2" x14ac:dyDescent="0.3">
      <c r="B43" s="5">
        <v>48</v>
      </c>
    </row>
    <row r="44" spans="2:2" x14ac:dyDescent="0.3">
      <c r="B44" s="5">
        <v>55</v>
      </c>
    </row>
    <row r="45" spans="2:2" x14ac:dyDescent="0.3">
      <c r="B45" s="5">
        <v>42</v>
      </c>
    </row>
    <row r="46" spans="2:2" x14ac:dyDescent="0.3">
      <c r="B46" s="5">
        <v>39</v>
      </c>
    </row>
    <row r="47" spans="2:2" x14ac:dyDescent="0.3">
      <c r="B47" s="5">
        <v>58</v>
      </c>
    </row>
    <row r="48" spans="2:2" x14ac:dyDescent="0.3">
      <c r="B48" s="5">
        <v>62</v>
      </c>
    </row>
    <row r="49" spans="2:2" x14ac:dyDescent="0.3">
      <c r="B49" s="5">
        <v>49</v>
      </c>
    </row>
    <row r="50" spans="2:2" x14ac:dyDescent="0.3">
      <c r="B50" s="5">
        <v>59</v>
      </c>
    </row>
    <row r="51" spans="2:2" x14ac:dyDescent="0.3">
      <c r="B51" s="5">
        <v>45</v>
      </c>
    </row>
    <row r="52" spans="2:2" x14ac:dyDescent="0.3">
      <c r="B52" s="5">
        <v>47</v>
      </c>
    </row>
    <row r="53" spans="2:2" x14ac:dyDescent="0.3">
      <c r="B53" s="5">
        <v>51</v>
      </c>
    </row>
    <row r="54" spans="2:2" x14ac:dyDescent="0.3">
      <c r="B54" s="5">
        <v>65</v>
      </c>
    </row>
    <row r="55" spans="2:2" x14ac:dyDescent="0.3">
      <c r="B55" s="5">
        <v>43</v>
      </c>
    </row>
    <row r="56" spans="2:2" x14ac:dyDescent="0.3">
      <c r="B56" s="5">
        <v>58</v>
      </c>
    </row>
  </sheetData>
  <mergeCells count="1">
    <mergeCell ref="D24:E2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86B5-49B6-43AA-837E-D3113FCE0C90}">
  <dimension ref="B5:M30"/>
  <sheetViews>
    <sheetView workbookViewId="0">
      <selection activeCell="P40" sqref="P40"/>
    </sheetView>
  </sheetViews>
  <sheetFormatPr defaultRowHeight="14.4" x14ac:dyDescent="0.3"/>
  <cols>
    <col min="2" max="2" width="10.6640625" customWidth="1"/>
    <col min="3" max="3" width="10.33203125" customWidth="1"/>
  </cols>
  <sheetData>
    <row r="5" spans="2:3" x14ac:dyDescent="0.3">
      <c r="B5" s="1" t="s">
        <v>51</v>
      </c>
      <c r="C5" s="1" t="s">
        <v>52</v>
      </c>
    </row>
    <row r="6" spans="2:3" x14ac:dyDescent="0.3">
      <c r="B6" s="1" t="s">
        <v>53</v>
      </c>
      <c r="C6" s="1">
        <v>30</v>
      </c>
    </row>
    <row r="7" spans="2:3" x14ac:dyDescent="0.3">
      <c r="B7" s="1" t="s">
        <v>54</v>
      </c>
      <c r="C7" s="1">
        <v>40</v>
      </c>
    </row>
    <row r="8" spans="2:3" x14ac:dyDescent="0.3">
      <c r="B8" s="1" t="s">
        <v>55</v>
      </c>
      <c r="C8" s="1">
        <v>20</v>
      </c>
    </row>
    <row r="9" spans="2:3" x14ac:dyDescent="0.3">
      <c r="B9" s="1" t="s">
        <v>56</v>
      </c>
      <c r="C9" s="1">
        <v>10</v>
      </c>
    </row>
    <row r="10" spans="2:3" x14ac:dyDescent="0.3">
      <c r="B10" s="1" t="s">
        <v>57</v>
      </c>
      <c r="C10" s="1">
        <v>45</v>
      </c>
    </row>
    <row r="11" spans="2:3" x14ac:dyDescent="0.3">
      <c r="B11" s="1" t="s">
        <v>58</v>
      </c>
      <c r="C11" s="1">
        <v>25</v>
      </c>
    </row>
    <row r="12" spans="2:3" x14ac:dyDescent="0.3">
      <c r="B12" s="1" t="s">
        <v>59</v>
      </c>
      <c r="C12" s="1">
        <v>30</v>
      </c>
    </row>
    <row r="30" spans="5:13" x14ac:dyDescent="0.3">
      <c r="E30" s="21" t="s">
        <v>60</v>
      </c>
      <c r="F30" s="21"/>
      <c r="G30" s="21"/>
      <c r="H30" s="21"/>
      <c r="I30" s="21"/>
      <c r="J30" s="21"/>
      <c r="K30" s="21"/>
      <c r="L30" s="21"/>
      <c r="M30" s="21"/>
    </row>
  </sheetData>
  <mergeCells count="1">
    <mergeCell ref="E30:M3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C9E9-F402-415F-A646-E0631AE19F64}">
  <dimension ref="B6:O118"/>
  <sheetViews>
    <sheetView topLeftCell="A37" workbookViewId="0">
      <selection activeCell="P51" sqref="P51"/>
    </sheetView>
  </sheetViews>
  <sheetFormatPr defaultRowHeight="14.4" x14ac:dyDescent="0.3"/>
  <cols>
    <col min="4" max="4" width="8.88671875" style="22"/>
  </cols>
  <sheetData>
    <row r="6" spans="2:2" x14ac:dyDescent="0.3">
      <c r="B6" s="5" t="s">
        <v>61</v>
      </c>
    </row>
    <row r="7" spans="2:2" x14ac:dyDescent="0.3">
      <c r="B7" s="5">
        <v>4</v>
      </c>
    </row>
    <row r="8" spans="2:2" x14ac:dyDescent="0.3">
      <c r="B8" s="5">
        <v>5</v>
      </c>
    </row>
    <row r="9" spans="2:2" x14ac:dyDescent="0.3">
      <c r="B9" s="5">
        <v>3</v>
      </c>
    </row>
    <row r="10" spans="2:2" x14ac:dyDescent="0.3">
      <c r="B10" s="5">
        <v>4</v>
      </c>
    </row>
    <row r="11" spans="2:2" x14ac:dyDescent="0.3">
      <c r="B11" s="5">
        <v>4</v>
      </c>
    </row>
    <row r="12" spans="2:2" x14ac:dyDescent="0.3">
      <c r="B12" s="5">
        <v>3</v>
      </c>
    </row>
    <row r="13" spans="2:2" x14ac:dyDescent="0.3">
      <c r="B13" s="5">
        <v>2</v>
      </c>
    </row>
    <row r="14" spans="2:2" x14ac:dyDescent="0.3">
      <c r="B14" s="5">
        <v>5</v>
      </c>
    </row>
    <row r="15" spans="2:2" x14ac:dyDescent="0.3">
      <c r="B15" s="5">
        <v>4</v>
      </c>
    </row>
    <row r="16" spans="2:2" x14ac:dyDescent="0.3">
      <c r="B16" s="5">
        <v>3</v>
      </c>
    </row>
    <row r="17" spans="2:15" x14ac:dyDescent="0.3">
      <c r="B17" s="5">
        <v>5</v>
      </c>
    </row>
    <row r="18" spans="2:15" x14ac:dyDescent="0.3">
      <c r="B18" s="5">
        <v>4</v>
      </c>
    </row>
    <row r="19" spans="2:15" x14ac:dyDescent="0.3">
      <c r="B19" s="5">
        <v>2</v>
      </c>
    </row>
    <row r="20" spans="2:15" x14ac:dyDescent="0.3">
      <c r="B20" s="5">
        <v>3</v>
      </c>
    </row>
    <row r="21" spans="2:15" x14ac:dyDescent="0.3">
      <c r="B21" s="5">
        <v>4</v>
      </c>
    </row>
    <row r="22" spans="2:15" x14ac:dyDescent="0.3">
      <c r="B22" s="5">
        <v>5</v>
      </c>
    </row>
    <row r="23" spans="2:15" x14ac:dyDescent="0.3">
      <c r="B23" s="5">
        <v>3</v>
      </c>
    </row>
    <row r="24" spans="2:15" x14ac:dyDescent="0.3">
      <c r="B24" s="5">
        <v>4</v>
      </c>
    </row>
    <row r="25" spans="2:15" x14ac:dyDescent="0.3">
      <c r="B25" s="5">
        <v>5</v>
      </c>
    </row>
    <row r="26" spans="2:15" x14ac:dyDescent="0.3">
      <c r="B26" s="5">
        <v>3</v>
      </c>
    </row>
    <row r="27" spans="2:15" x14ac:dyDescent="0.3">
      <c r="B27" s="5">
        <v>4</v>
      </c>
    </row>
    <row r="28" spans="2:15" x14ac:dyDescent="0.3">
      <c r="B28" s="5">
        <v>3</v>
      </c>
    </row>
    <row r="29" spans="2:15" x14ac:dyDescent="0.3">
      <c r="B29" s="5">
        <v>2</v>
      </c>
    </row>
    <row r="30" spans="2:15" ht="15" thickBot="1" x14ac:dyDescent="0.35">
      <c r="B30" s="5">
        <v>4</v>
      </c>
    </row>
    <row r="31" spans="2:15" x14ac:dyDescent="0.3">
      <c r="B31" s="5">
        <v>5</v>
      </c>
      <c r="N31" s="17" t="s">
        <v>17</v>
      </c>
      <c r="O31" s="17"/>
    </row>
    <row r="32" spans="2:15" x14ac:dyDescent="0.3">
      <c r="B32" s="5">
        <v>3</v>
      </c>
      <c r="N32" s="14"/>
      <c r="O32" s="14"/>
    </row>
    <row r="33" spans="2:15" x14ac:dyDescent="0.3">
      <c r="B33" s="5">
        <v>4</v>
      </c>
      <c r="E33" s="19" t="s">
        <v>5</v>
      </c>
      <c r="F33" s="19">
        <v>4</v>
      </c>
      <c r="N33" s="14" t="s">
        <v>2</v>
      </c>
      <c r="O33" s="14">
        <v>3.7410714285714284</v>
      </c>
    </row>
    <row r="34" spans="2:15" x14ac:dyDescent="0.3">
      <c r="B34" s="5">
        <v>5</v>
      </c>
      <c r="N34" s="14" t="s">
        <v>3</v>
      </c>
      <c r="O34" s="14">
        <v>8.5786481553658103E-2</v>
      </c>
    </row>
    <row r="35" spans="2:15" x14ac:dyDescent="0.3">
      <c r="B35" s="5">
        <v>4</v>
      </c>
      <c r="N35" s="14" t="s">
        <v>4</v>
      </c>
      <c r="O35" s="14">
        <v>4</v>
      </c>
    </row>
    <row r="36" spans="2:15" x14ac:dyDescent="0.3">
      <c r="B36" s="5">
        <v>3</v>
      </c>
      <c r="N36" s="14" t="s">
        <v>5</v>
      </c>
      <c r="O36" s="14">
        <v>4</v>
      </c>
    </row>
    <row r="37" spans="2:15" x14ac:dyDescent="0.3">
      <c r="B37" s="5">
        <v>3</v>
      </c>
      <c r="N37" s="14" t="s">
        <v>6</v>
      </c>
      <c r="O37" s="14">
        <v>0.90787878416883705</v>
      </c>
    </row>
    <row r="38" spans="2:15" x14ac:dyDescent="0.3">
      <c r="B38" s="5">
        <v>4</v>
      </c>
      <c r="N38" s="14" t="s">
        <v>7</v>
      </c>
      <c r="O38" s="14">
        <v>0.82424388674388582</v>
      </c>
    </row>
    <row r="39" spans="2:15" x14ac:dyDescent="0.3">
      <c r="B39" s="5">
        <v>5</v>
      </c>
      <c r="N39" s="14" t="s">
        <v>8</v>
      </c>
      <c r="O39" s="14">
        <v>-0.7713785808136624</v>
      </c>
    </row>
    <row r="40" spans="2:15" x14ac:dyDescent="0.3">
      <c r="B40" s="5">
        <v>2</v>
      </c>
      <c r="N40" s="14" t="s">
        <v>9</v>
      </c>
      <c r="O40" s="14">
        <v>-0.19596539651464301</v>
      </c>
    </row>
    <row r="41" spans="2:15" x14ac:dyDescent="0.3">
      <c r="B41" s="5">
        <v>3</v>
      </c>
      <c r="N41" s="14" t="s">
        <v>10</v>
      </c>
      <c r="O41" s="14">
        <v>3</v>
      </c>
    </row>
    <row r="42" spans="2:15" x14ac:dyDescent="0.3">
      <c r="B42" s="5">
        <v>4</v>
      </c>
      <c r="N42" s="14" t="s">
        <v>11</v>
      </c>
      <c r="O42" s="14">
        <v>2</v>
      </c>
    </row>
    <row r="43" spans="2:15" x14ac:dyDescent="0.3">
      <c r="B43" s="5">
        <v>4</v>
      </c>
      <c r="N43" s="14" t="s">
        <v>12</v>
      </c>
      <c r="O43" s="14">
        <v>5</v>
      </c>
    </row>
    <row r="44" spans="2:15" x14ac:dyDescent="0.3">
      <c r="B44" s="5">
        <v>3</v>
      </c>
      <c r="N44" s="14" t="s">
        <v>13</v>
      </c>
      <c r="O44" s="14">
        <v>419</v>
      </c>
    </row>
    <row r="45" spans="2:15" ht="15" thickBot="1" x14ac:dyDescent="0.35">
      <c r="B45" s="5">
        <v>5</v>
      </c>
      <c r="N45" s="15" t="s">
        <v>14</v>
      </c>
      <c r="O45" s="15">
        <v>112</v>
      </c>
    </row>
    <row r="46" spans="2:15" x14ac:dyDescent="0.3">
      <c r="B46" s="5">
        <v>4</v>
      </c>
    </row>
    <row r="47" spans="2:15" x14ac:dyDescent="0.3">
      <c r="B47" s="5">
        <v>3</v>
      </c>
    </row>
    <row r="48" spans="2:15" x14ac:dyDescent="0.3">
      <c r="B48" s="5">
        <v>4</v>
      </c>
    </row>
    <row r="49" spans="2:2" x14ac:dyDescent="0.3">
      <c r="B49" s="5">
        <v>5</v>
      </c>
    </row>
    <row r="50" spans="2:2" x14ac:dyDescent="0.3">
      <c r="B50" s="5">
        <v>4</v>
      </c>
    </row>
    <row r="51" spans="2:2" x14ac:dyDescent="0.3">
      <c r="B51" s="5">
        <v>2</v>
      </c>
    </row>
    <row r="52" spans="2:2" x14ac:dyDescent="0.3">
      <c r="B52" s="5">
        <v>3</v>
      </c>
    </row>
    <row r="53" spans="2:2" x14ac:dyDescent="0.3">
      <c r="B53" s="5">
        <v>4</v>
      </c>
    </row>
    <row r="54" spans="2:2" x14ac:dyDescent="0.3">
      <c r="B54" s="5">
        <v>5</v>
      </c>
    </row>
    <row r="55" spans="2:2" x14ac:dyDescent="0.3">
      <c r="B55" s="5">
        <v>3</v>
      </c>
    </row>
    <row r="56" spans="2:2" x14ac:dyDescent="0.3">
      <c r="B56" s="5">
        <v>4</v>
      </c>
    </row>
    <row r="57" spans="2:2" x14ac:dyDescent="0.3">
      <c r="B57" s="5">
        <v>5</v>
      </c>
    </row>
    <row r="58" spans="2:2" x14ac:dyDescent="0.3">
      <c r="B58" s="5">
        <v>4</v>
      </c>
    </row>
    <row r="59" spans="2:2" x14ac:dyDescent="0.3">
      <c r="B59" s="5">
        <v>3</v>
      </c>
    </row>
    <row r="60" spans="2:2" x14ac:dyDescent="0.3">
      <c r="B60" s="5">
        <v>3</v>
      </c>
    </row>
    <row r="61" spans="2:2" x14ac:dyDescent="0.3">
      <c r="B61" s="5">
        <v>4</v>
      </c>
    </row>
    <row r="62" spans="2:2" x14ac:dyDescent="0.3">
      <c r="B62" s="5">
        <v>5</v>
      </c>
    </row>
    <row r="63" spans="2:2" x14ac:dyDescent="0.3">
      <c r="B63" s="5">
        <v>2</v>
      </c>
    </row>
    <row r="64" spans="2:2" x14ac:dyDescent="0.3">
      <c r="B64" s="5">
        <v>3</v>
      </c>
    </row>
    <row r="65" spans="2:2" x14ac:dyDescent="0.3">
      <c r="B65" s="5">
        <v>4</v>
      </c>
    </row>
    <row r="66" spans="2:2" x14ac:dyDescent="0.3">
      <c r="B66" s="5">
        <v>4</v>
      </c>
    </row>
    <row r="67" spans="2:2" x14ac:dyDescent="0.3">
      <c r="B67" s="5">
        <v>3</v>
      </c>
    </row>
    <row r="68" spans="2:2" x14ac:dyDescent="0.3">
      <c r="B68" s="5">
        <v>5</v>
      </c>
    </row>
    <row r="69" spans="2:2" x14ac:dyDescent="0.3">
      <c r="B69" s="5">
        <v>4</v>
      </c>
    </row>
    <row r="70" spans="2:2" x14ac:dyDescent="0.3">
      <c r="B70" s="5">
        <v>3</v>
      </c>
    </row>
    <row r="71" spans="2:2" x14ac:dyDescent="0.3">
      <c r="B71" s="5">
        <v>4</v>
      </c>
    </row>
    <row r="72" spans="2:2" x14ac:dyDescent="0.3">
      <c r="B72" s="5">
        <v>5</v>
      </c>
    </row>
    <row r="73" spans="2:2" x14ac:dyDescent="0.3">
      <c r="B73" s="5">
        <v>4</v>
      </c>
    </row>
    <row r="74" spans="2:2" x14ac:dyDescent="0.3">
      <c r="B74" s="5">
        <v>2</v>
      </c>
    </row>
    <row r="75" spans="2:2" x14ac:dyDescent="0.3">
      <c r="B75" s="5">
        <v>3</v>
      </c>
    </row>
    <row r="76" spans="2:2" x14ac:dyDescent="0.3">
      <c r="B76" s="5">
        <v>4</v>
      </c>
    </row>
    <row r="77" spans="2:2" x14ac:dyDescent="0.3">
      <c r="B77" s="5">
        <v>5</v>
      </c>
    </row>
    <row r="78" spans="2:2" x14ac:dyDescent="0.3">
      <c r="B78" s="5">
        <v>3</v>
      </c>
    </row>
    <row r="79" spans="2:2" x14ac:dyDescent="0.3">
      <c r="B79" s="5">
        <v>4</v>
      </c>
    </row>
    <row r="80" spans="2:2" x14ac:dyDescent="0.3">
      <c r="B80" s="5">
        <v>5</v>
      </c>
    </row>
    <row r="81" spans="2:2" x14ac:dyDescent="0.3">
      <c r="B81" s="5">
        <v>4</v>
      </c>
    </row>
    <row r="82" spans="2:2" x14ac:dyDescent="0.3">
      <c r="B82" s="5">
        <v>3</v>
      </c>
    </row>
    <row r="83" spans="2:2" x14ac:dyDescent="0.3">
      <c r="B83" s="5">
        <v>3</v>
      </c>
    </row>
    <row r="84" spans="2:2" x14ac:dyDescent="0.3">
      <c r="B84" s="5">
        <v>4</v>
      </c>
    </row>
    <row r="85" spans="2:2" x14ac:dyDescent="0.3">
      <c r="B85" s="5">
        <v>5</v>
      </c>
    </row>
    <row r="86" spans="2:2" x14ac:dyDescent="0.3">
      <c r="B86" s="5">
        <v>2</v>
      </c>
    </row>
    <row r="87" spans="2:2" x14ac:dyDescent="0.3">
      <c r="B87" s="5">
        <v>3</v>
      </c>
    </row>
    <row r="88" spans="2:2" x14ac:dyDescent="0.3">
      <c r="B88" s="5">
        <v>4</v>
      </c>
    </row>
    <row r="89" spans="2:2" x14ac:dyDescent="0.3">
      <c r="B89" s="5">
        <v>4</v>
      </c>
    </row>
    <row r="90" spans="2:2" x14ac:dyDescent="0.3">
      <c r="B90" s="5">
        <v>3</v>
      </c>
    </row>
    <row r="91" spans="2:2" x14ac:dyDescent="0.3">
      <c r="B91" s="5">
        <v>5</v>
      </c>
    </row>
    <row r="92" spans="2:2" x14ac:dyDescent="0.3">
      <c r="B92" s="5">
        <v>4</v>
      </c>
    </row>
    <row r="93" spans="2:2" x14ac:dyDescent="0.3">
      <c r="B93" s="5">
        <v>3</v>
      </c>
    </row>
    <row r="94" spans="2:2" x14ac:dyDescent="0.3">
      <c r="B94" s="5">
        <v>4</v>
      </c>
    </row>
    <row r="95" spans="2:2" x14ac:dyDescent="0.3">
      <c r="B95" s="5">
        <v>5</v>
      </c>
    </row>
    <row r="96" spans="2:2" x14ac:dyDescent="0.3">
      <c r="B96" s="5">
        <v>4</v>
      </c>
    </row>
    <row r="97" spans="2:2" x14ac:dyDescent="0.3">
      <c r="B97" s="5">
        <v>2</v>
      </c>
    </row>
    <row r="98" spans="2:2" x14ac:dyDescent="0.3">
      <c r="B98" s="5">
        <v>3</v>
      </c>
    </row>
    <row r="99" spans="2:2" x14ac:dyDescent="0.3">
      <c r="B99" s="5">
        <v>4</v>
      </c>
    </row>
    <row r="100" spans="2:2" x14ac:dyDescent="0.3">
      <c r="B100" s="5">
        <v>5</v>
      </c>
    </row>
    <row r="101" spans="2:2" x14ac:dyDescent="0.3">
      <c r="B101" s="5">
        <v>3</v>
      </c>
    </row>
    <row r="102" spans="2:2" x14ac:dyDescent="0.3">
      <c r="B102" s="5">
        <v>4</v>
      </c>
    </row>
    <row r="103" spans="2:2" x14ac:dyDescent="0.3">
      <c r="B103" s="5">
        <v>5</v>
      </c>
    </row>
    <row r="104" spans="2:2" x14ac:dyDescent="0.3">
      <c r="B104" s="5">
        <v>4</v>
      </c>
    </row>
    <row r="105" spans="2:2" x14ac:dyDescent="0.3">
      <c r="B105" s="5">
        <v>3</v>
      </c>
    </row>
    <row r="106" spans="2:2" x14ac:dyDescent="0.3">
      <c r="B106" s="5">
        <v>3</v>
      </c>
    </row>
    <row r="107" spans="2:2" x14ac:dyDescent="0.3">
      <c r="B107" s="5">
        <v>4</v>
      </c>
    </row>
    <row r="108" spans="2:2" x14ac:dyDescent="0.3">
      <c r="B108" s="5">
        <v>5</v>
      </c>
    </row>
    <row r="109" spans="2:2" x14ac:dyDescent="0.3">
      <c r="B109" s="5">
        <v>2</v>
      </c>
    </row>
    <row r="110" spans="2:2" x14ac:dyDescent="0.3">
      <c r="B110" s="5">
        <v>3</v>
      </c>
    </row>
    <row r="111" spans="2:2" x14ac:dyDescent="0.3">
      <c r="B111" s="5">
        <v>4</v>
      </c>
    </row>
    <row r="112" spans="2:2" x14ac:dyDescent="0.3">
      <c r="B112" s="5">
        <v>4</v>
      </c>
    </row>
    <row r="113" spans="2:2" x14ac:dyDescent="0.3">
      <c r="B113" s="5">
        <v>3</v>
      </c>
    </row>
    <row r="114" spans="2:2" x14ac:dyDescent="0.3">
      <c r="B114" s="5">
        <v>5</v>
      </c>
    </row>
    <row r="115" spans="2:2" x14ac:dyDescent="0.3">
      <c r="B115" s="5">
        <v>4</v>
      </c>
    </row>
    <row r="116" spans="2:2" x14ac:dyDescent="0.3">
      <c r="B116" s="5">
        <v>3</v>
      </c>
    </row>
    <row r="117" spans="2:2" x14ac:dyDescent="0.3">
      <c r="B117" s="5">
        <v>4</v>
      </c>
    </row>
    <row r="118" spans="2:2" x14ac:dyDescent="0.3">
      <c r="B118" s="5">
        <v>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2A78-3D56-491E-BBCF-BB2586D8F04B}">
  <dimension ref="B5:O55"/>
  <sheetViews>
    <sheetView workbookViewId="0">
      <selection activeCell="P46" sqref="P46"/>
    </sheetView>
  </sheetViews>
  <sheetFormatPr defaultRowHeight="14.4" x14ac:dyDescent="0.3"/>
  <sheetData>
    <row r="5" spans="2:15" ht="15" thickBot="1" x14ac:dyDescent="0.35">
      <c r="B5" s="5" t="s">
        <v>39</v>
      </c>
    </row>
    <row r="6" spans="2:15" x14ac:dyDescent="0.3">
      <c r="B6" s="5">
        <v>35</v>
      </c>
      <c r="N6" s="17" t="s">
        <v>17</v>
      </c>
      <c r="O6" s="17"/>
    </row>
    <row r="7" spans="2:15" x14ac:dyDescent="0.3">
      <c r="B7" s="5">
        <v>28</v>
      </c>
      <c r="N7" s="14"/>
      <c r="O7" s="14"/>
    </row>
    <row r="8" spans="2:15" x14ac:dyDescent="0.3">
      <c r="B8" s="5">
        <v>32</v>
      </c>
      <c r="N8" s="14" t="s">
        <v>2</v>
      </c>
      <c r="O8" s="14">
        <v>36.14</v>
      </c>
    </row>
    <row r="9" spans="2:15" x14ac:dyDescent="0.3">
      <c r="B9" s="5">
        <v>45</v>
      </c>
      <c r="N9" s="14" t="s">
        <v>3</v>
      </c>
      <c r="O9" s="14">
        <v>0.76292134561292446</v>
      </c>
    </row>
    <row r="10" spans="2:15" x14ac:dyDescent="0.3">
      <c r="B10" s="5">
        <v>38</v>
      </c>
      <c r="N10" s="14" t="s">
        <v>4</v>
      </c>
      <c r="O10" s="14">
        <v>36</v>
      </c>
    </row>
    <row r="11" spans="2:15" x14ac:dyDescent="0.3">
      <c r="B11" s="5">
        <v>29</v>
      </c>
      <c r="N11" s="14" t="s">
        <v>5</v>
      </c>
      <c r="O11" s="14">
        <v>28</v>
      </c>
    </row>
    <row r="12" spans="2:15" x14ac:dyDescent="0.3">
      <c r="B12" s="5">
        <v>42</v>
      </c>
      <c r="N12" s="14" t="s">
        <v>6</v>
      </c>
      <c r="O12" s="14">
        <v>5.3946685699486459</v>
      </c>
    </row>
    <row r="13" spans="2:15" x14ac:dyDescent="0.3">
      <c r="B13" s="5">
        <v>30</v>
      </c>
      <c r="N13" s="14" t="s">
        <v>7</v>
      </c>
      <c r="O13" s="14">
        <v>29.10244897959177</v>
      </c>
    </row>
    <row r="14" spans="2:15" x14ac:dyDescent="0.3">
      <c r="B14" s="5">
        <v>36</v>
      </c>
      <c r="N14" s="14" t="s">
        <v>8</v>
      </c>
      <c r="O14" s="14">
        <v>-1.0037343654647266</v>
      </c>
    </row>
    <row r="15" spans="2:15" x14ac:dyDescent="0.3">
      <c r="B15" s="5">
        <v>41</v>
      </c>
      <c r="N15" s="14" t="s">
        <v>9</v>
      </c>
      <c r="O15" s="14">
        <v>0.14243838458359312</v>
      </c>
    </row>
    <row r="16" spans="2:15" x14ac:dyDescent="0.3">
      <c r="B16" s="5">
        <v>47</v>
      </c>
      <c r="N16" s="14" t="s">
        <v>10</v>
      </c>
      <c r="O16" s="14">
        <v>19</v>
      </c>
    </row>
    <row r="17" spans="2:15" x14ac:dyDescent="0.3">
      <c r="B17" s="5">
        <v>31</v>
      </c>
      <c r="N17" s="14" t="s">
        <v>11</v>
      </c>
      <c r="O17" s="14">
        <v>28</v>
      </c>
    </row>
    <row r="18" spans="2:15" x14ac:dyDescent="0.3">
      <c r="B18" s="5">
        <v>39</v>
      </c>
      <c r="N18" s="14" t="s">
        <v>12</v>
      </c>
      <c r="O18" s="14">
        <v>47</v>
      </c>
    </row>
    <row r="19" spans="2:15" x14ac:dyDescent="0.3">
      <c r="B19" s="5">
        <v>43</v>
      </c>
      <c r="N19" s="14" t="s">
        <v>13</v>
      </c>
      <c r="O19" s="14">
        <v>1807</v>
      </c>
    </row>
    <row r="20" spans="2:15" ht="15" thickBot="1" x14ac:dyDescent="0.35">
      <c r="B20" s="5">
        <v>37</v>
      </c>
      <c r="N20" s="15" t="s">
        <v>14</v>
      </c>
      <c r="O20" s="15">
        <v>50</v>
      </c>
    </row>
    <row r="21" spans="2:15" x14ac:dyDescent="0.3">
      <c r="B21" s="5">
        <v>30</v>
      </c>
    </row>
    <row r="22" spans="2:15" x14ac:dyDescent="0.3">
      <c r="B22" s="5">
        <v>34</v>
      </c>
    </row>
    <row r="23" spans="2:15" x14ac:dyDescent="0.3">
      <c r="B23" s="5">
        <v>39</v>
      </c>
    </row>
    <row r="24" spans="2:15" x14ac:dyDescent="0.3">
      <c r="B24" s="5">
        <v>28</v>
      </c>
    </row>
    <row r="25" spans="2:15" x14ac:dyDescent="0.3">
      <c r="B25" s="5">
        <v>33</v>
      </c>
    </row>
    <row r="26" spans="2:15" x14ac:dyDescent="0.3">
      <c r="B26" s="5">
        <v>36</v>
      </c>
    </row>
    <row r="27" spans="2:15" x14ac:dyDescent="0.3">
      <c r="B27" s="5">
        <v>40</v>
      </c>
    </row>
    <row r="28" spans="2:15" x14ac:dyDescent="0.3">
      <c r="B28" s="5">
        <v>42</v>
      </c>
    </row>
    <row r="29" spans="2:15" x14ac:dyDescent="0.3">
      <c r="B29" s="5">
        <v>29</v>
      </c>
    </row>
    <row r="30" spans="2:15" x14ac:dyDescent="0.3">
      <c r="B30" s="5">
        <v>31</v>
      </c>
    </row>
    <row r="31" spans="2:15" x14ac:dyDescent="0.3">
      <c r="B31" s="5">
        <v>45</v>
      </c>
    </row>
    <row r="32" spans="2:15" x14ac:dyDescent="0.3">
      <c r="B32" s="5">
        <v>38</v>
      </c>
      <c r="E32" s="18" t="s">
        <v>2</v>
      </c>
      <c r="F32" s="18">
        <v>36.14</v>
      </c>
    </row>
    <row r="33" spans="2:2" x14ac:dyDescent="0.3">
      <c r="B33" s="5">
        <v>33</v>
      </c>
    </row>
    <row r="34" spans="2:2" x14ac:dyDescent="0.3">
      <c r="B34" s="5">
        <v>41</v>
      </c>
    </row>
    <row r="35" spans="2:2" x14ac:dyDescent="0.3">
      <c r="B35" s="5">
        <v>35</v>
      </c>
    </row>
    <row r="36" spans="2:2" x14ac:dyDescent="0.3">
      <c r="B36" s="5">
        <v>37</v>
      </c>
    </row>
    <row r="37" spans="2:2" x14ac:dyDescent="0.3">
      <c r="B37" s="5">
        <v>34</v>
      </c>
    </row>
    <row r="38" spans="2:2" x14ac:dyDescent="0.3">
      <c r="B38" s="5">
        <v>46</v>
      </c>
    </row>
    <row r="39" spans="2:2" x14ac:dyDescent="0.3">
      <c r="B39" s="5">
        <v>30</v>
      </c>
    </row>
    <row r="40" spans="2:2" x14ac:dyDescent="0.3">
      <c r="B40" s="5">
        <v>39</v>
      </c>
    </row>
    <row r="41" spans="2:2" x14ac:dyDescent="0.3">
      <c r="B41" s="5">
        <v>43</v>
      </c>
    </row>
    <row r="42" spans="2:2" x14ac:dyDescent="0.3">
      <c r="B42" s="5">
        <v>28</v>
      </c>
    </row>
    <row r="43" spans="2:2" x14ac:dyDescent="0.3">
      <c r="B43" s="5">
        <v>32</v>
      </c>
    </row>
    <row r="44" spans="2:2" x14ac:dyDescent="0.3">
      <c r="B44" s="5">
        <v>36</v>
      </c>
    </row>
    <row r="45" spans="2:2" x14ac:dyDescent="0.3">
      <c r="B45" s="5">
        <v>29</v>
      </c>
    </row>
    <row r="46" spans="2:2" x14ac:dyDescent="0.3">
      <c r="B46" s="5">
        <v>31</v>
      </c>
    </row>
    <row r="47" spans="2:2" x14ac:dyDescent="0.3">
      <c r="B47" s="5">
        <v>37</v>
      </c>
    </row>
    <row r="48" spans="2:2" x14ac:dyDescent="0.3">
      <c r="B48" s="5">
        <v>40</v>
      </c>
    </row>
    <row r="49" spans="2:2" x14ac:dyDescent="0.3">
      <c r="B49" s="5">
        <v>42</v>
      </c>
    </row>
    <row r="50" spans="2:2" x14ac:dyDescent="0.3">
      <c r="B50" s="5">
        <v>33</v>
      </c>
    </row>
    <row r="51" spans="2:2" x14ac:dyDescent="0.3">
      <c r="B51" s="5">
        <v>39</v>
      </c>
    </row>
    <row r="52" spans="2:2" x14ac:dyDescent="0.3">
      <c r="B52" s="5">
        <v>28</v>
      </c>
    </row>
    <row r="53" spans="2:2" x14ac:dyDescent="0.3">
      <c r="B53" s="5">
        <v>35</v>
      </c>
    </row>
    <row r="54" spans="2:2" x14ac:dyDescent="0.3">
      <c r="B54" s="5">
        <v>38</v>
      </c>
    </row>
    <row r="55" spans="2:2" x14ac:dyDescent="0.3">
      <c r="B55" s="5">
        <v>43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F92C-94C2-4533-9B35-4C00EF0D61AF}">
  <dimension ref="A5:M55"/>
  <sheetViews>
    <sheetView topLeftCell="P2" workbookViewId="0">
      <selection activeCell="M44" sqref="M44"/>
    </sheetView>
  </sheetViews>
  <sheetFormatPr defaultRowHeight="14.4" x14ac:dyDescent="0.3"/>
  <sheetData>
    <row r="5" spans="1:13" x14ac:dyDescent="0.3">
      <c r="A5" s="1" t="s">
        <v>62</v>
      </c>
    </row>
    <row r="6" spans="1:13" x14ac:dyDescent="0.3">
      <c r="A6" s="1">
        <v>35</v>
      </c>
    </row>
    <row r="7" spans="1:13" x14ac:dyDescent="0.3">
      <c r="A7" s="1">
        <v>28</v>
      </c>
    </row>
    <row r="8" spans="1:13" ht="15" thickBot="1" x14ac:dyDescent="0.35">
      <c r="A8" s="1">
        <v>32</v>
      </c>
    </row>
    <row r="9" spans="1:13" x14ac:dyDescent="0.3">
      <c r="A9" s="1">
        <v>45</v>
      </c>
      <c r="L9" s="17" t="s">
        <v>17</v>
      </c>
      <c r="M9" s="17"/>
    </row>
    <row r="10" spans="1:13" x14ac:dyDescent="0.3">
      <c r="A10" s="1">
        <v>38</v>
      </c>
      <c r="L10" s="14"/>
      <c r="M10" s="14"/>
    </row>
    <row r="11" spans="1:13" x14ac:dyDescent="0.3">
      <c r="A11" s="1">
        <v>29</v>
      </c>
      <c r="L11" s="14" t="s">
        <v>2</v>
      </c>
      <c r="M11" s="14">
        <v>36.14</v>
      </c>
    </row>
    <row r="12" spans="1:13" x14ac:dyDescent="0.3">
      <c r="A12" s="1">
        <v>42</v>
      </c>
      <c r="L12" s="14" t="s">
        <v>3</v>
      </c>
      <c r="M12" s="14">
        <v>0.76292134561292446</v>
      </c>
    </row>
    <row r="13" spans="1:13" x14ac:dyDescent="0.3">
      <c r="A13" s="1">
        <v>30</v>
      </c>
      <c r="L13" s="14" t="s">
        <v>4</v>
      </c>
      <c r="M13" s="14">
        <v>36</v>
      </c>
    </row>
    <row r="14" spans="1:13" x14ac:dyDescent="0.3">
      <c r="A14" s="1">
        <v>36</v>
      </c>
      <c r="L14" s="14" t="s">
        <v>5</v>
      </c>
      <c r="M14" s="14">
        <v>28</v>
      </c>
    </row>
    <row r="15" spans="1:13" x14ac:dyDescent="0.3">
      <c r="A15" s="1">
        <v>41</v>
      </c>
      <c r="L15" s="14" t="s">
        <v>6</v>
      </c>
      <c r="M15" s="14">
        <v>5.3946685699486459</v>
      </c>
    </row>
    <row r="16" spans="1:13" x14ac:dyDescent="0.3">
      <c r="A16" s="1">
        <v>47</v>
      </c>
      <c r="L16" s="14" t="s">
        <v>7</v>
      </c>
      <c r="M16" s="14">
        <v>29.10244897959177</v>
      </c>
    </row>
    <row r="17" spans="1:13" x14ac:dyDescent="0.3">
      <c r="A17" s="1">
        <v>31</v>
      </c>
      <c r="L17" s="14" t="s">
        <v>8</v>
      </c>
      <c r="M17" s="14">
        <v>-1.0037343654647266</v>
      </c>
    </row>
    <row r="18" spans="1:13" x14ac:dyDescent="0.3">
      <c r="A18" s="1">
        <v>39</v>
      </c>
      <c r="L18" s="14" t="s">
        <v>9</v>
      </c>
      <c r="M18" s="14">
        <v>0.14243838458359312</v>
      </c>
    </row>
    <row r="19" spans="1:13" x14ac:dyDescent="0.3">
      <c r="A19" s="1">
        <v>43</v>
      </c>
      <c r="L19" s="14" t="s">
        <v>10</v>
      </c>
      <c r="M19" s="14">
        <v>19</v>
      </c>
    </row>
    <row r="20" spans="1:13" x14ac:dyDescent="0.3">
      <c r="A20" s="1">
        <v>37</v>
      </c>
      <c r="L20" s="14" t="s">
        <v>11</v>
      </c>
      <c r="M20" s="14">
        <v>28</v>
      </c>
    </row>
    <row r="21" spans="1:13" x14ac:dyDescent="0.3">
      <c r="A21" s="1">
        <v>30</v>
      </c>
      <c r="L21" s="14" t="s">
        <v>12</v>
      </c>
      <c r="M21" s="14">
        <v>47</v>
      </c>
    </row>
    <row r="22" spans="1:13" x14ac:dyDescent="0.3">
      <c r="A22" s="1">
        <v>34</v>
      </c>
      <c r="L22" s="14" t="s">
        <v>13</v>
      </c>
      <c r="M22" s="14">
        <v>1807</v>
      </c>
    </row>
    <row r="23" spans="1:13" ht="15" thickBot="1" x14ac:dyDescent="0.35">
      <c r="A23" s="1">
        <v>39</v>
      </c>
      <c r="L23" s="15" t="s">
        <v>14</v>
      </c>
      <c r="M23" s="15">
        <v>50</v>
      </c>
    </row>
    <row r="24" spans="1:13" x14ac:dyDescent="0.3">
      <c r="A24" s="1">
        <v>28</v>
      </c>
    </row>
    <row r="25" spans="1:13" x14ac:dyDescent="0.3">
      <c r="A25" s="1">
        <v>33</v>
      </c>
    </row>
    <row r="26" spans="1:13" x14ac:dyDescent="0.3">
      <c r="A26" s="1">
        <v>36</v>
      </c>
    </row>
    <row r="27" spans="1:13" x14ac:dyDescent="0.3">
      <c r="A27" s="1">
        <v>40</v>
      </c>
    </row>
    <row r="28" spans="1:13" x14ac:dyDescent="0.3">
      <c r="A28" s="1">
        <v>42</v>
      </c>
    </row>
    <row r="29" spans="1:13" x14ac:dyDescent="0.3">
      <c r="A29" s="1">
        <v>29</v>
      </c>
    </row>
    <row r="30" spans="1:13" x14ac:dyDescent="0.3">
      <c r="A30" s="1">
        <v>31</v>
      </c>
    </row>
    <row r="31" spans="1:13" x14ac:dyDescent="0.3">
      <c r="A31" s="1">
        <v>45</v>
      </c>
      <c r="D31" s="18" t="s">
        <v>2</v>
      </c>
      <c r="E31" s="18">
        <v>36.14</v>
      </c>
    </row>
    <row r="32" spans="1:13" x14ac:dyDescent="0.3">
      <c r="A32" s="1">
        <v>38</v>
      </c>
    </row>
    <row r="33" spans="1:1" x14ac:dyDescent="0.3">
      <c r="A33" s="1">
        <v>33</v>
      </c>
    </row>
    <row r="34" spans="1:1" x14ac:dyDescent="0.3">
      <c r="A34" s="1">
        <v>41</v>
      </c>
    </row>
    <row r="35" spans="1:1" x14ac:dyDescent="0.3">
      <c r="A35" s="1">
        <v>35</v>
      </c>
    </row>
    <row r="36" spans="1:1" x14ac:dyDescent="0.3">
      <c r="A36" s="1">
        <v>37</v>
      </c>
    </row>
    <row r="37" spans="1:1" x14ac:dyDescent="0.3">
      <c r="A37" s="1">
        <v>34</v>
      </c>
    </row>
    <row r="38" spans="1:1" x14ac:dyDescent="0.3">
      <c r="A38" s="1">
        <v>46</v>
      </c>
    </row>
    <row r="39" spans="1:1" x14ac:dyDescent="0.3">
      <c r="A39" s="1">
        <v>30</v>
      </c>
    </row>
    <row r="40" spans="1:1" x14ac:dyDescent="0.3">
      <c r="A40" s="1">
        <v>39</v>
      </c>
    </row>
    <row r="41" spans="1:1" x14ac:dyDescent="0.3">
      <c r="A41" s="1">
        <v>43</v>
      </c>
    </row>
    <row r="42" spans="1:1" x14ac:dyDescent="0.3">
      <c r="A42" s="1">
        <v>28</v>
      </c>
    </row>
    <row r="43" spans="1:1" x14ac:dyDescent="0.3">
      <c r="A43" s="1">
        <v>32</v>
      </c>
    </row>
    <row r="44" spans="1:1" x14ac:dyDescent="0.3">
      <c r="A44" s="1">
        <v>36</v>
      </c>
    </row>
    <row r="45" spans="1:1" x14ac:dyDescent="0.3">
      <c r="A45" s="1">
        <v>29</v>
      </c>
    </row>
    <row r="46" spans="1:1" x14ac:dyDescent="0.3">
      <c r="A46" s="1">
        <v>31</v>
      </c>
    </row>
    <row r="47" spans="1:1" x14ac:dyDescent="0.3">
      <c r="A47" s="1">
        <v>37</v>
      </c>
    </row>
    <row r="48" spans="1:1" x14ac:dyDescent="0.3">
      <c r="A48" s="1">
        <v>40</v>
      </c>
    </row>
    <row r="49" spans="1:1" x14ac:dyDescent="0.3">
      <c r="A49" s="1">
        <v>42</v>
      </c>
    </row>
    <row r="50" spans="1:1" x14ac:dyDescent="0.3">
      <c r="A50" s="1">
        <v>33</v>
      </c>
    </row>
    <row r="51" spans="1:1" x14ac:dyDescent="0.3">
      <c r="A51" s="1">
        <v>39</v>
      </c>
    </row>
    <row r="52" spans="1:1" x14ac:dyDescent="0.3">
      <c r="A52" s="1">
        <v>28</v>
      </c>
    </row>
    <row r="53" spans="1:1" x14ac:dyDescent="0.3">
      <c r="A53" s="1">
        <v>35</v>
      </c>
    </row>
    <row r="54" spans="1:1" x14ac:dyDescent="0.3">
      <c r="A54" s="1">
        <v>38</v>
      </c>
    </row>
    <row r="55" spans="1:1" x14ac:dyDescent="0.3">
      <c r="A55" s="1">
        <v>43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9F97-8878-44AE-AD54-92CDB2FE8A6A}">
  <dimension ref="B4:U39"/>
  <sheetViews>
    <sheetView topLeftCell="D9" workbookViewId="0">
      <selection activeCell="G41" sqref="G41"/>
    </sheetView>
  </sheetViews>
  <sheetFormatPr defaultRowHeight="14.4" x14ac:dyDescent="0.3"/>
  <sheetData>
    <row r="4" spans="2:21" ht="15" thickBot="1" x14ac:dyDescent="0.35"/>
    <row r="5" spans="2:21" x14ac:dyDescent="0.3">
      <c r="B5" s="1" t="s">
        <v>63</v>
      </c>
      <c r="C5" s="1" t="s">
        <v>64</v>
      </c>
      <c r="D5" s="1" t="s">
        <v>65</v>
      </c>
      <c r="P5" s="16" t="s">
        <v>63</v>
      </c>
      <c r="Q5" s="16"/>
      <c r="R5" s="16" t="s">
        <v>64</v>
      </c>
      <c r="S5" s="16"/>
      <c r="T5" s="16" t="s">
        <v>65</v>
      </c>
      <c r="U5" s="16"/>
    </row>
    <row r="6" spans="2:21" x14ac:dyDescent="0.3">
      <c r="B6" s="1">
        <v>45</v>
      </c>
      <c r="C6" s="1">
        <v>32</v>
      </c>
      <c r="D6" s="1">
        <v>40</v>
      </c>
      <c r="P6" s="14"/>
      <c r="Q6" s="14"/>
      <c r="R6" s="14"/>
      <c r="S6" s="14"/>
      <c r="T6" s="14"/>
      <c r="U6" s="14"/>
    </row>
    <row r="7" spans="2:21" x14ac:dyDescent="0.3">
      <c r="B7" s="1">
        <v>35</v>
      </c>
      <c r="C7" s="1">
        <v>28</v>
      </c>
      <c r="D7" s="1">
        <v>39</v>
      </c>
      <c r="P7" s="14" t="s">
        <v>2</v>
      </c>
      <c r="Q7" s="14">
        <v>40.4</v>
      </c>
      <c r="R7" s="14" t="s">
        <v>2</v>
      </c>
      <c r="S7" s="14">
        <v>32.5</v>
      </c>
      <c r="T7" s="14" t="s">
        <v>2</v>
      </c>
      <c r="U7" s="14">
        <v>41</v>
      </c>
    </row>
    <row r="8" spans="2:21" x14ac:dyDescent="0.3">
      <c r="B8" s="1">
        <v>40</v>
      </c>
      <c r="C8" s="1">
        <v>30</v>
      </c>
      <c r="D8" s="1">
        <v>42</v>
      </c>
      <c r="P8" s="14" t="s">
        <v>3</v>
      </c>
      <c r="Q8" s="14">
        <v>1.013245610238044</v>
      </c>
      <c r="R8" s="14" t="s">
        <v>3</v>
      </c>
      <c r="S8" s="14">
        <v>0.9574271077563381</v>
      </c>
      <c r="T8" s="14" t="s">
        <v>3</v>
      </c>
      <c r="U8" s="14">
        <v>0.81649658092772592</v>
      </c>
    </row>
    <row r="9" spans="2:21" x14ac:dyDescent="0.3">
      <c r="B9" s="1">
        <v>38</v>
      </c>
      <c r="C9" s="1">
        <v>34</v>
      </c>
      <c r="D9" s="1">
        <v>41</v>
      </c>
      <c r="P9" s="14" t="s">
        <v>4</v>
      </c>
      <c r="Q9" s="14">
        <v>40.5</v>
      </c>
      <c r="R9" s="14" t="s">
        <v>4</v>
      </c>
      <c r="S9" s="14">
        <v>32.5</v>
      </c>
      <c r="T9" s="14" t="s">
        <v>4</v>
      </c>
      <c r="U9" s="14">
        <v>41</v>
      </c>
    </row>
    <row r="10" spans="2:21" x14ac:dyDescent="0.3">
      <c r="B10" s="1">
        <v>42</v>
      </c>
      <c r="C10" s="1">
        <v>33</v>
      </c>
      <c r="D10" s="1">
        <v>38</v>
      </c>
      <c r="P10" s="14" t="s">
        <v>5</v>
      </c>
      <c r="Q10" s="14" t="e">
        <v>#N/A</v>
      </c>
      <c r="R10" s="14" t="s">
        <v>5</v>
      </c>
      <c r="S10" s="14" t="e">
        <v>#N/A</v>
      </c>
      <c r="T10" s="14" t="s">
        <v>5</v>
      </c>
      <c r="U10" s="14">
        <v>41</v>
      </c>
    </row>
    <row r="11" spans="2:21" x14ac:dyDescent="0.3">
      <c r="B11" s="1">
        <v>37</v>
      </c>
      <c r="C11" s="1">
        <v>35</v>
      </c>
      <c r="D11" s="1">
        <v>43</v>
      </c>
      <c r="P11" s="14" t="s">
        <v>6</v>
      </c>
      <c r="Q11" s="14">
        <v>3.2041639575194441</v>
      </c>
      <c r="R11" s="14" t="s">
        <v>6</v>
      </c>
      <c r="S11" s="14">
        <v>3.0276503540974917</v>
      </c>
      <c r="T11" s="14" t="s">
        <v>6</v>
      </c>
      <c r="U11" s="14">
        <v>2.5819888974716112</v>
      </c>
    </row>
    <row r="12" spans="2:21" x14ac:dyDescent="0.3">
      <c r="B12" s="1">
        <v>39</v>
      </c>
      <c r="C12" s="1">
        <v>31</v>
      </c>
      <c r="D12" s="1">
        <v>45</v>
      </c>
      <c r="P12" s="14" t="s">
        <v>7</v>
      </c>
      <c r="Q12" s="14">
        <v>10.266666666666666</v>
      </c>
      <c r="R12" s="14" t="s">
        <v>7</v>
      </c>
      <c r="S12" s="14">
        <v>9.1666666666666661</v>
      </c>
      <c r="T12" s="14" t="s">
        <v>7</v>
      </c>
      <c r="U12" s="14">
        <v>6.666666666666667</v>
      </c>
    </row>
    <row r="13" spans="2:21" x14ac:dyDescent="0.3">
      <c r="B13" s="1">
        <v>43</v>
      </c>
      <c r="C13" s="1">
        <v>29</v>
      </c>
      <c r="D13" s="1">
        <v>44</v>
      </c>
      <c r="P13" s="14" t="s">
        <v>8</v>
      </c>
      <c r="Q13" s="14">
        <v>-0.84183673469387843</v>
      </c>
      <c r="R13" s="14" t="s">
        <v>8</v>
      </c>
      <c r="S13" s="14">
        <v>-1.2000000000000002</v>
      </c>
      <c r="T13" s="14" t="s">
        <v>8</v>
      </c>
      <c r="U13" s="14">
        <v>-0.86249999999999938</v>
      </c>
    </row>
    <row r="14" spans="2:21" x14ac:dyDescent="0.3">
      <c r="B14" s="1">
        <v>44</v>
      </c>
      <c r="C14" s="1">
        <v>36</v>
      </c>
      <c r="D14" s="1">
        <v>41</v>
      </c>
      <c r="P14" s="14" t="s">
        <v>9</v>
      </c>
      <c r="Q14" s="14">
        <v>-0.20063178769254245</v>
      </c>
      <c r="R14" s="14" t="s">
        <v>9</v>
      </c>
      <c r="S14" s="14">
        <v>0</v>
      </c>
      <c r="T14" s="14" t="s">
        <v>9</v>
      </c>
      <c r="U14" s="14">
        <v>0</v>
      </c>
    </row>
    <row r="15" spans="2:21" x14ac:dyDescent="0.3">
      <c r="B15" s="1">
        <v>41</v>
      </c>
      <c r="C15" s="1">
        <v>37</v>
      </c>
      <c r="D15" s="1">
        <v>37</v>
      </c>
      <c r="P15" s="14" t="s">
        <v>10</v>
      </c>
      <c r="Q15" s="14">
        <v>10</v>
      </c>
      <c r="R15" s="14" t="s">
        <v>10</v>
      </c>
      <c r="S15" s="14">
        <v>9</v>
      </c>
      <c r="T15" s="14" t="s">
        <v>10</v>
      </c>
      <c r="U15" s="14">
        <v>8</v>
      </c>
    </row>
    <row r="16" spans="2:21" x14ac:dyDescent="0.3">
      <c r="P16" s="14" t="s">
        <v>11</v>
      </c>
      <c r="Q16" s="14">
        <v>35</v>
      </c>
      <c r="R16" s="14" t="s">
        <v>11</v>
      </c>
      <c r="S16" s="14">
        <v>28</v>
      </c>
      <c r="T16" s="14" t="s">
        <v>11</v>
      </c>
      <c r="U16" s="14">
        <v>37</v>
      </c>
    </row>
    <row r="17" spans="6:21" x14ac:dyDescent="0.3">
      <c r="P17" s="14" t="s">
        <v>12</v>
      </c>
      <c r="Q17" s="14">
        <v>45</v>
      </c>
      <c r="R17" s="14" t="s">
        <v>12</v>
      </c>
      <c r="S17" s="14">
        <v>37</v>
      </c>
      <c r="T17" s="14" t="s">
        <v>12</v>
      </c>
      <c r="U17" s="14">
        <v>45</v>
      </c>
    </row>
    <row r="18" spans="6:21" x14ac:dyDescent="0.3">
      <c r="P18" s="14" t="s">
        <v>13</v>
      </c>
      <c r="Q18" s="14">
        <v>404</v>
      </c>
      <c r="R18" s="14" t="s">
        <v>13</v>
      </c>
      <c r="S18" s="14">
        <v>325</v>
      </c>
      <c r="T18" s="14" t="s">
        <v>13</v>
      </c>
      <c r="U18" s="14">
        <v>410</v>
      </c>
    </row>
    <row r="19" spans="6:21" ht="15" thickBot="1" x14ac:dyDescent="0.35">
      <c r="P19" s="15" t="s">
        <v>14</v>
      </c>
      <c r="Q19" s="15">
        <v>10</v>
      </c>
      <c r="R19" s="15" t="s">
        <v>14</v>
      </c>
      <c r="S19" s="15">
        <v>10</v>
      </c>
      <c r="T19" s="15" t="s">
        <v>14</v>
      </c>
      <c r="U19" s="15">
        <v>10</v>
      </c>
    </row>
    <row r="30" spans="6:21" ht="15" thickBot="1" x14ac:dyDescent="0.35"/>
    <row r="31" spans="6:21" x14ac:dyDescent="0.3">
      <c r="F31" s="16" t="s">
        <v>63</v>
      </c>
      <c r="G31" s="16"/>
      <c r="H31" s="16" t="s">
        <v>64</v>
      </c>
      <c r="I31" s="16"/>
      <c r="J31" s="16" t="s">
        <v>65</v>
      </c>
      <c r="K31" s="16"/>
    </row>
    <row r="32" spans="6:21" x14ac:dyDescent="0.3">
      <c r="F32" s="14"/>
      <c r="G32" s="14"/>
      <c r="H32" s="14"/>
      <c r="I32" s="14"/>
      <c r="J32" s="14"/>
      <c r="K32" s="14"/>
    </row>
    <row r="33" spans="6:11" x14ac:dyDescent="0.3">
      <c r="F33" s="18" t="s">
        <v>2</v>
      </c>
      <c r="G33" s="18">
        <v>40.4</v>
      </c>
      <c r="H33" s="18" t="s">
        <v>2</v>
      </c>
      <c r="I33" s="18">
        <v>32.5</v>
      </c>
      <c r="J33" s="18" t="s">
        <v>2</v>
      </c>
      <c r="K33" s="18">
        <v>41</v>
      </c>
    </row>
    <row r="36" spans="6:11" ht="15" thickBot="1" x14ac:dyDescent="0.35"/>
    <row r="37" spans="6:11" x14ac:dyDescent="0.3">
      <c r="F37" s="16" t="s">
        <v>63</v>
      </c>
      <c r="G37" s="16"/>
      <c r="H37" s="16" t="s">
        <v>64</v>
      </c>
      <c r="I37" s="16"/>
      <c r="J37" s="16" t="s">
        <v>65</v>
      </c>
      <c r="K37" s="16"/>
    </row>
    <row r="39" spans="6:11" x14ac:dyDescent="0.3">
      <c r="F39" s="18" t="s">
        <v>10</v>
      </c>
      <c r="G39" s="18">
        <v>10</v>
      </c>
      <c r="H39" s="18" t="s">
        <v>10</v>
      </c>
      <c r="I39" s="18">
        <v>9</v>
      </c>
      <c r="J39" s="18" t="s">
        <v>10</v>
      </c>
      <c r="K39" s="18">
        <v>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EA68F-7322-44BD-B801-CAE2810FA923}">
  <dimension ref="B5:K55"/>
  <sheetViews>
    <sheetView workbookViewId="0">
      <selection activeCell="N32" sqref="N32"/>
    </sheetView>
  </sheetViews>
  <sheetFormatPr defaultRowHeight="14.4" x14ac:dyDescent="0.3"/>
  <sheetData>
    <row r="5" spans="2:6" x14ac:dyDescent="0.3">
      <c r="B5" s="1" t="s">
        <v>66</v>
      </c>
    </row>
    <row r="6" spans="2:6" x14ac:dyDescent="0.3">
      <c r="B6" s="1">
        <v>-2.5</v>
      </c>
    </row>
    <row r="7" spans="2:6" x14ac:dyDescent="0.3">
      <c r="B7" s="1">
        <v>1.3</v>
      </c>
    </row>
    <row r="8" spans="2:6" x14ac:dyDescent="0.3">
      <c r="B8" s="1">
        <v>-0.8</v>
      </c>
    </row>
    <row r="9" spans="2:6" x14ac:dyDescent="0.3">
      <c r="B9" s="1">
        <v>-1.9</v>
      </c>
    </row>
    <row r="10" spans="2:6" x14ac:dyDescent="0.3">
      <c r="B10" s="1">
        <v>2.1</v>
      </c>
    </row>
    <row r="11" spans="2:6" x14ac:dyDescent="0.3">
      <c r="B11" s="1">
        <v>0.5</v>
      </c>
    </row>
    <row r="12" spans="2:6" x14ac:dyDescent="0.3">
      <c r="B12" s="1">
        <v>-1.2</v>
      </c>
    </row>
    <row r="13" spans="2:6" x14ac:dyDescent="0.3">
      <c r="B13" s="1">
        <v>1.8</v>
      </c>
    </row>
    <row r="14" spans="2:6" x14ac:dyDescent="0.3">
      <c r="B14" s="1">
        <v>-0.5</v>
      </c>
      <c r="E14" s="1" t="s">
        <v>9</v>
      </c>
      <c r="F14" s="1">
        <f>SKEW(B6:B55)</f>
        <v>5.4546017084340551E-2</v>
      </c>
    </row>
    <row r="15" spans="2:6" x14ac:dyDescent="0.3">
      <c r="B15" s="1">
        <v>2.2999999999999998</v>
      </c>
    </row>
    <row r="16" spans="2:6" x14ac:dyDescent="0.3">
      <c r="B16" s="1">
        <v>-0.7</v>
      </c>
    </row>
    <row r="17" spans="2:11" x14ac:dyDescent="0.3">
      <c r="B17" s="1">
        <v>1.2</v>
      </c>
    </row>
    <row r="18" spans="2:11" x14ac:dyDescent="0.3">
      <c r="B18" s="1">
        <v>-1.5</v>
      </c>
      <c r="E18" s="5" t="s">
        <v>8</v>
      </c>
      <c r="F18" s="5">
        <f>KURT(B6:B55)</f>
        <v>-1.3042496425917365</v>
      </c>
    </row>
    <row r="19" spans="2:11" x14ac:dyDescent="0.3">
      <c r="B19" s="1">
        <v>-0.3</v>
      </c>
    </row>
    <row r="20" spans="2:11" x14ac:dyDescent="0.3">
      <c r="B20" s="1">
        <v>2.6</v>
      </c>
    </row>
    <row r="21" spans="2:11" x14ac:dyDescent="0.3">
      <c r="B21" s="1">
        <v>1.1000000000000001</v>
      </c>
    </row>
    <row r="22" spans="2:11" x14ac:dyDescent="0.3">
      <c r="B22" s="1">
        <v>-1.7</v>
      </c>
    </row>
    <row r="23" spans="2:11" ht="15" customHeight="1" x14ac:dyDescent="0.3">
      <c r="B23" s="1">
        <v>0.9</v>
      </c>
      <c r="D23" s="23" t="s">
        <v>67</v>
      </c>
      <c r="E23" s="23"/>
      <c r="F23" s="23"/>
      <c r="G23" s="23"/>
      <c r="H23" s="23"/>
      <c r="I23" s="23"/>
      <c r="J23" s="23"/>
      <c r="K23" s="23"/>
    </row>
    <row r="24" spans="2:11" x14ac:dyDescent="0.3">
      <c r="B24" s="1">
        <v>-1.4</v>
      </c>
      <c r="D24" s="23"/>
      <c r="E24" s="23"/>
      <c r="F24" s="23"/>
      <c r="G24" s="23"/>
      <c r="H24" s="23"/>
      <c r="I24" s="23"/>
      <c r="J24" s="23"/>
      <c r="K24" s="23"/>
    </row>
    <row r="25" spans="2:11" x14ac:dyDescent="0.3">
      <c r="B25" s="1">
        <v>0.3</v>
      </c>
      <c r="D25" s="23"/>
      <c r="E25" s="23"/>
      <c r="F25" s="23"/>
      <c r="G25" s="23"/>
      <c r="H25" s="23"/>
      <c r="I25" s="23"/>
      <c r="J25" s="23"/>
      <c r="K25" s="23"/>
    </row>
    <row r="26" spans="2:11" x14ac:dyDescent="0.3">
      <c r="B26" s="1">
        <v>1.9</v>
      </c>
      <c r="D26" s="23"/>
      <c r="E26" s="23"/>
      <c r="F26" s="23"/>
      <c r="G26" s="23"/>
      <c r="H26" s="23"/>
      <c r="I26" s="23"/>
      <c r="J26" s="23"/>
      <c r="K26" s="23"/>
    </row>
    <row r="27" spans="2:11" x14ac:dyDescent="0.3">
      <c r="B27" s="1">
        <v>-1.1000000000000001</v>
      </c>
      <c r="D27" s="23"/>
      <c r="E27" s="23"/>
      <c r="F27" s="23"/>
      <c r="G27" s="23"/>
      <c r="H27" s="23"/>
      <c r="I27" s="23"/>
      <c r="J27" s="23"/>
      <c r="K27" s="23"/>
    </row>
    <row r="28" spans="2:11" x14ac:dyDescent="0.3">
      <c r="B28" s="1">
        <v>-0.4</v>
      </c>
      <c r="D28" s="24" t="s">
        <v>68</v>
      </c>
      <c r="E28" s="24"/>
      <c r="F28" s="24"/>
      <c r="G28" s="24"/>
      <c r="H28" s="24"/>
      <c r="I28" s="24"/>
      <c r="J28" s="24"/>
      <c r="K28" s="24"/>
    </row>
    <row r="29" spans="2:11" x14ac:dyDescent="0.3">
      <c r="B29" s="1">
        <v>2.2000000000000002</v>
      </c>
      <c r="D29" s="24"/>
      <c r="E29" s="24"/>
      <c r="F29" s="24"/>
      <c r="G29" s="24"/>
      <c r="H29" s="24"/>
      <c r="I29" s="24"/>
      <c r="J29" s="24"/>
      <c r="K29" s="24"/>
    </row>
    <row r="30" spans="2:11" x14ac:dyDescent="0.3">
      <c r="B30" s="1">
        <v>-0.9</v>
      </c>
    </row>
    <row r="31" spans="2:11" x14ac:dyDescent="0.3">
      <c r="B31" s="1">
        <v>1.6</v>
      </c>
    </row>
    <row r="32" spans="2:11" x14ac:dyDescent="0.3">
      <c r="B32" s="1">
        <v>-0.6</v>
      </c>
    </row>
    <row r="33" spans="2:2" x14ac:dyDescent="0.3">
      <c r="B33" s="1">
        <v>-1.3</v>
      </c>
    </row>
    <row r="34" spans="2:2" x14ac:dyDescent="0.3">
      <c r="B34" s="1">
        <v>2.4</v>
      </c>
    </row>
    <row r="35" spans="2:2" x14ac:dyDescent="0.3">
      <c r="B35" s="1">
        <v>0.7</v>
      </c>
    </row>
    <row r="36" spans="2:2" x14ac:dyDescent="0.3">
      <c r="B36" s="1">
        <v>-1.8</v>
      </c>
    </row>
    <row r="37" spans="2:2" x14ac:dyDescent="0.3">
      <c r="B37" s="1">
        <v>1.5</v>
      </c>
    </row>
    <row r="38" spans="2:2" x14ac:dyDescent="0.3">
      <c r="B38" s="1">
        <v>-0.2</v>
      </c>
    </row>
    <row r="39" spans="2:2" x14ac:dyDescent="0.3">
      <c r="B39" s="1">
        <v>-2.1</v>
      </c>
    </row>
    <row r="40" spans="2:2" x14ac:dyDescent="0.3">
      <c r="B40" s="1">
        <v>2.8</v>
      </c>
    </row>
    <row r="41" spans="2:2" x14ac:dyDescent="0.3">
      <c r="B41" s="1">
        <v>0.8</v>
      </c>
    </row>
    <row r="42" spans="2:2" x14ac:dyDescent="0.3">
      <c r="B42" s="1">
        <v>-1.6</v>
      </c>
    </row>
    <row r="43" spans="2:2" x14ac:dyDescent="0.3">
      <c r="B43" s="1">
        <v>1.4</v>
      </c>
    </row>
    <row r="44" spans="2:2" x14ac:dyDescent="0.3">
      <c r="B44" s="1">
        <v>-0.1</v>
      </c>
    </row>
    <row r="45" spans="2:2" x14ac:dyDescent="0.3">
      <c r="B45" s="1">
        <v>2.5</v>
      </c>
    </row>
    <row r="46" spans="2:2" x14ac:dyDescent="0.3">
      <c r="B46" s="1">
        <v>-1</v>
      </c>
    </row>
    <row r="47" spans="2:2" x14ac:dyDescent="0.3">
      <c r="B47" s="1">
        <v>1.7</v>
      </c>
    </row>
    <row r="48" spans="2:2" x14ac:dyDescent="0.3">
      <c r="B48" s="1">
        <v>-0.9</v>
      </c>
    </row>
    <row r="49" spans="2:2" x14ac:dyDescent="0.3">
      <c r="B49" s="1">
        <v>-2</v>
      </c>
    </row>
    <row r="50" spans="2:2" x14ac:dyDescent="0.3">
      <c r="B50" s="1">
        <v>2.7</v>
      </c>
    </row>
    <row r="51" spans="2:2" x14ac:dyDescent="0.3">
      <c r="B51" s="1">
        <v>0.6</v>
      </c>
    </row>
    <row r="52" spans="2:2" x14ac:dyDescent="0.3">
      <c r="B52" s="1">
        <v>-1.4</v>
      </c>
    </row>
    <row r="53" spans="2:2" x14ac:dyDescent="0.3">
      <c r="B53" s="1">
        <v>1.1000000000000001</v>
      </c>
    </row>
    <row r="54" spans="2:2" x14ac:dyDescent="0.3">
      <c r="B54" s="1">
        <v>-0.3</v>
      </c>
    </row>
    <row r="55" spans="2:2" x14ac:dyDescent="0.3">
      <c r="B55" s="1">
        <v>2</v>
      </c>
    </row>
  </sheetData>
  <mergeCells count="2">
    <mergeCell ref="D23:K27"/>
    <mergeCell ref="D28:K29"/>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76D4C-F32F-4B16-8D43-352CE21641C0}">
  <dimension ref="A6:K76"/>
  <sheetViews>
    <sheetView topLeftCell="A3" workbookViewId="0">
      <selection activeCell="C25" sqref="C25:K30"/>
    </sheetView>
  </sheetViews>
  <sheetFormatPr defaultRowHeight="14.4" x14ac:dyDescent="0.3"/>
  <sheetData>
    <row r="6" spans="1:5" x14ac:dyDescent="0.3">
      <c r="A6" s="1" t="s">
        <v>69</v>
      </c>
    </row>
    <row r="7" spans="1:5" x14ac:dyDescent="0.3">
      <c r="A7" s="1">
        <v>2.5</v>
      </c>
    </row>
    <row r="8" spans="1:5" x14ac:dyDescent="0.3">
      <c r="A8" s="1">
        <v>4.8</v>
      </c>
    </row>
    <row r="9" spans="1:5" x14ac:dyDescent="0.3">
      <c r="A9" s="1">
        <v>3.2</v>
      </c>
    </row>
    <row r="10" spans="1:5" x14ac:dyDescent="0.3">
      <c r="A10" s="1">
        <v>2.1</v>
      </c>
    </row>
    <row r="11" spans="1:5" x14ac:dyDescent="0.3">
      <c r="A11" s="1">
        <v>4.5</v>
      </c>
    </row>
    <row r="12" spans="1:5" x14ac:dyDescent="0.3">
      <c r="A12" s="1">
        <v>2.9</v>
      </c>
    </row>
    <row r="13" spans="1:5" x14ac:dyDescent="0.3">
      <c r="A13" s="1">
        <v>2.2999999999999998</v>
      </c>
    </row>
    <row r="14" spans="1:5" x14ac:dyDescent="0.3">
      <c r="A14" s="1">
        <v>3.1</v>
      </c>
    </row>
    <row r="15" spans="1:5" x14ac:dyDescent="0.3">
      <c r="A15" s="1">
        <v>4.2</v>
      </c>
      <c r="D15" s="1" t="s">
        <v>9</v>
      </c>
      <c r="E15" s="1">
        <f>SKEW(A7:A76)</f>
        <v>0.25996201948559172</v>
      </c>
    </row>
    <row r="16" spans="1:5" x14ac:dyDescent="0.3">
      <c r="A16" s="1">
        <v>3.9</v>
      </c>
    </row>
    <row r="17" spans="1:11" x14ac:dyDescent="0.3">
      <c r="A17" s="1">
        <v>2.8</v>
      </c>
    </row>
    <row r="18" spans="1:11" x14ac:dyDescent="0.3">
      <c r="A18" s="1">
        <v>4.0999999999999996</v>
      </c>
    </row>
    <row r="19" spans="1:11" x14ac:dyDescent="0.3">
      <c r="A19" s="1">
        <v>2.6</v>
      </c>
      <c r="D19" s="5" t="s">
        <v>70</v>
      </c>
      <c r="E19" s="5">
        <f>KURT(A7:A76)</f>
        <v>-0.92151283294386666</v>
      </c>
    </row>
    <row r="20" spans="1:11" x14ac:dyDescent="0.3">
      <c r="A20" s="1">
        <v>2.4</v>
      </c>
    </row>
    <row r="21" spans="1:11" x14ac:dyDescent="0.3">
      <c r="A21" s="1">
        <v>4.7</v>
      </c>
    </row>
    <row r="22" spans="1:11" x14ac:dyDescent="0.3">
      <c r="A22" s="1">
        <v>3.3</v>
      </c>
    </row>
    <row r="23" spans="1:11" x14ac:dyDescent="0.3">
      <c r="A23" s="1">
        <v>2.7</v>
      </c>
    </row>
    <row r="24" spans="1:11" x14ac:dyDescent="0.3">
      <c r="A24" s="1">
        <v>3</v>
      </c>
    </row>
    <row r="25" spans="1:11" x14ac:dyDescent="0.3">
      <c r="A25" s="1">
        <v>4.3</v>
      </c>
      <c r="C25" s="26" t="s">
        <v>71</v>
      </c>
      <c r="D25" s="27"/>
      <c r="E25" s="27"/>
      <c r="F25" s="27"/>
      <c r="G25" s="27"/>
      <c r="H25" s="27"/>
      <c r="I25" s="27"/>
      <c r="J25" s="27"/>
      <c r="K25" s="27"/>
    </row>
    <row r="26" spans="1:11" x14ac:dyDescent="0.3">
      <c r="A26" s="1">
        <v>3.7</v>
      </c>
      <c r="C26" s="27"/>
      <c r="D26" s="27"/>
      <c r="E26" s="27"/>
      <c r="F26" s="27"/>
      <c r="G26" s="27"/>
      <c r="H26" s="27"/>
      <c r="I26" s="27"/>
      <c r="J26" s="27"/>
      <c r="K26" s="27"/>
    </row>
    <row r="27" spans="1:11" x14ac:dyDescent="0.3">
      <c r="A27" s="1">
        <v>2.2000000000000002</v>
      </c>
      <c r="C27" s="27"/>
      <c r="D27" s="27"/>
      <c r="E27" s="27"/>
      <c r="F27" s="27"/>
      <c r="G27" s="27"/>
      <c r="H27" s="27"/>
      <c r="I27" s="27"/>
      <c r="J27" s="27"/>
      <c r="K27" s="27"/>
    </row>
    <row r="28" spans="1:11" x14ac:dyDescent="0.3">
      <c r="A28" s="1">
        <v>3.6</v>
      </c>
      <c r="C28" s="27"/>
      <c r="D28" s="27"/>
      <c r="E28" s="27"/>
      <c r="F28" s="27"/>
      <c r="G28" s="27"/>
      <c r="H28" s="27"/>
      <c r="I28" s="27"/>
      <c r="J28" s="27"/>
      <c r="K28" s="27"/>
    </row>
    <row r="29" spans="1:11" x14ac:dyDescent="0.3">
      <c r="A29" s="1">
        <v>4</v>
      </c>
      <c r="C29" s="27"/>
      <c r="D29" s="27"/>
      <c r="E29" s="27"/>
      <c r="F29" s="27"/>
      <c r="G29" s="27"/>
      <c r="H29" s="27"/>
      <c r="I29" s="27"/>
      <c r="J29" s="27"/>
      <c r="K29" s="27"/>
    </row>
    <row r="30" spans="1:11" x14ac:dyDescent="0.3">
      <c r="A30" s="1">
        <v>2.7</v>
      </c>
      <c r="C30" s="27"/>
      <c r="D30" s="27"/>
      <c r="E30" s="27"/>
      <c r="F30" s="27"/>
      <c r="G30" s="27"/>
      <c r="H30" s="27"/>
      <c r="I30" s="27"/>
      <c r="J30" s="27"/>
      <c r="K30" s="27"/>
    </row>
    <row r="31" spans="1:11" x14ac:dyDescent="0.3">
      <c r="A31" s="1">
        <v>3.8</v>
      </c>
    </row>
    <row r="32" spans="1:11" x14ac:dyDescent="0.3">
      <c r="A32" s="1">
        <v>3.5</v>
      </c>
    </row>
    <row r="33" spans="1:1" x14ac:dyDescent="0.3">
      <c r="A33" s="1">
        <v>3.2</v>
      </c>
    </row>
    <row r="34" spans="1:1" x14ac:dyDescent="0.3">
      <c r="A34" s="1">
        <v>4.4000000000000004</v>
      </c>
    </row>
    <row r="35" spans="1:1" x14ac:dyDescent="0.3">
      <c r="A35" s="1">
        <v>2</v>
      </c>
    </row>
    <row r="36" spans="1:1" x14ac:dyDescent="0.3">
      <c r="A36" s="1">
        <v>3.4</v>
      </c>
    </row>
    <row r="37" spans="1:1" x14ac:dyDescent="0.3">
      <c r="A37" s="1">
        <v>3.1</v>
      </c>
    </row>
    <row r="38" spans="1:1" x14ac:dyDescent="0.3">
      <c r="A38" s="1">
        <v>2.9</v>
      </c>
    </row>
    <row r="39" spans="1:1" x14ac:dyDescent="0.3">
      <c r="A39" s="1">
        <v>4.5999999999999996</v>
      </c>
    </row>
    <row r="40" spans="1:1" x14ac:dyDescent="0.3">
      <c r="A40" s="1">
        <v>3.3</v>
      </c>
    </row>
    <row r="41" spans="1:1" x14ac:dyDescent="0.3">
      <c r="A41" s="1">
        <v>2.5</v>
      </c>
    </row>
    <row r="42" spans="1:1" x14ac:dyDescent="0.3">
      <c r="A42" s="1">
        <v>4.9000000000000004</v>
      </c>
    </row>
    <row r="43" spans="1:1" x14ac:dyDescent="0.3">
      <c r="A43" s="1">
        <v>2.8</v>
      </c>
    </row>
    <row r="44" spans="1:1" x14ac:dyDescent="0.3">
      <c r="A44" s="1">
        <v>3</v>
      </c>
    </row>
    <row r="45" spans="1:1" x14ac:dyDescent="0.3">
      <c r="A45" s="1">
        <v>4.2</v>
      </c>
    </row>
    <row r="46" spans="1:1" x14ac:dyDescent="0.3">
      <c r="A46" s="1">
        <v>3.9</v>
      </c>
    </row>
    <row r="47" spans="1:1" x14ac:dyDescent="0.3">
      <c r="A47" s="1">
        <v>2.8</v>
      </c>
    </row>
    <row r="48" spans="1:1" x14ac:dyDescent="0.3">
      <c r="A48" s="1">
        <v>4.0999999999999996</v>
      </c>
    </row>
    <row r="49" spans="1:1" x14ac:dyDescent="0.3">
      <c r="A49" s="1">
        <v>2.6</v>
      </c>
    </row>
    <row r="50" spans="1:1" x14ac:dyDescent="0.3">
      <c r="A50" s="1">
        <v>2.4</v>
      </c>
    </row>
    <row r="51" spans="1:1" x14ac:dyDescent="0.3">
      <c r="A51" s="1">
        <v>4.7</v>
      </c>
    </row>
    <row r="52" spans="1:1" x14ac:dyDescent="0.3">
      <c r="A52" s="1">
        <v>3.3</v>
      </c>
    </row>
    <row r="53" spans="1:1" x14ac:dyDescent="0.3">
      <c r="A53" s="1">
        <v>2.7</v>
      </c>
    </row>
    <row r="54" spans="1:1" x14ac:dyDescent="0.3">
      <c r="A54" s="1">
        <v>3</v>
      </c>
    </row>
    <row r="55" spans="1:1" x14ac:dyDescent="0.3">
      <c r="A55" s="1">
        <v>4.3</v>
      </c>
    </row>
    <row r="56" spans="1:1" x14ac:dyDescent="0.3">
      <c r="A56" s="1">
        <v>3.7</v>
      </c>
    </row>
    <row r="57" spans="1:1" x14ac:dyDescent="0.3">
      <c r="A57" s="1">
        <v>2.2000000000000002</v>
      </c>
    </row>
    <row r="58" spans="1:1" x14ac:dyDescent="0.3">
      <c r="A58" s="1">
        <v>3.6</v>
      </c>
    </row>
    <row r="59" spans="1:1" x14ac:dyDescent="0.3">
      <c r="A59" s="1">
        <v>4</v>
      </c>
    </row>
    <row r="60" spans="1:1" x14ac:dyDescent="0.3">
      <c r="A60" s="1">
        <v>2.7</v>
      </c>
    </row>
    <row r="61" spans="1:1" x14ac:dyDescent="0.3">
      <c r="A61" s="1">
        <v>3.8</v>
      </c>
    </row>
    <row r="62" spans="1:1" x14ac:dyDescent="0.3">
      <c r="A62" s="1">
        <v>3.5</v>
      </c>
    </row>
    <row r="63" spans="1:1" x14ac:dyDescent="0.3">
      <c r="A63" s="1">
        <v>3.2</v>
      </c>
    </row>
    <row r="64" spans="1:1" x14ac:dyDescent="0.3">
      <c r="A64" s="1">
        <v>4.4000000000000004</v>
      </c>
    </row>
    <row r="65" spans="1:1" x14ac:dyDescent="0.3">
      <c r="A65" s="1">
        <v>2</v>
      </c>
    </row>
    <row r="66" spans="1:1" x14ac:dyDescent="0.3">
      <c r="A66" s="1">
        <v>3.4</v>
      </c>
    </row>
    <row r="67" spans="1:1" x14ac:dyDescent="0.3">
      <c r="A67" s="1">
        <v>3.1</v>
      </c>
    </row>
    <row r="68" spans="1:1" x14ac:dyDescent="0.3">
      <c r="A68" s="1">
        <v>2.9</v>
      </c>
    </row>
    <row r="69" spans="1:1" x14ac:dyDescent="0.3">
      <c r="A69" s="1">
        <v>4.5999999999999996</v>
      </c>
    </row>
    <row r="70" spans="1:1" x14ac:dyDescent="0.3">
      <c r="A70" s="1">
        <v>3.3</v>
      </c>
    </row>
    <row r="71" spans="1:1" x14ac:dyDescent="0.3">
      <c r="A71" s="1">
        <v>2.5</v>
      </c>
    </row>
    <row r="72" spans="1:1" x14ac:dyDescent="0.3">
      <c r="A72" s="1">
        <v>4.9000000000000004</v>
      </c>
    </row>
    <row r="73" spans="1:1" x14ac:dyDescent="0.3">
      <c r="A73" s="1">
        <v>2.8</v>
      </c>
    </row>
    <row r="74" spans="1:1" x14ac:dyDescent="0.3">
      <c r="A74" s="1">
        <v>3</v>
      </c>
    </row>
    <row r="75" spans="1:1" x14ac:dyDescent="0.3">
      <c r="A75" s="1">
        <v>4.2</v>
      </c>
    </row>
    <row r="76" spans="1:1" x14ac:dyDescent="0.3">
      <c r="A76" s="1">
        <v>3</v>
      </c>
    </row>
  </sheetData>
  <mergeCells count="1">
    <mergeCell ref="C25:K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34DB0-EAD6-480F-906E-5CD5B9ABC747}">
  <dimension ref="B6:I29"/>
  <sheetViews>
    <sheetView topLeftCell="A7" workbookViewId="0">
      <selection activeCell="G29" sqref="G29"/>
    </sheetView>
  </sheetViews>
  <sheetFormatPr defaultRowHeight="14.4" x14ac:dyDescent="0.3"/>
  <sheetData>
    <row r="6" spans="2:6" x14ac:dyDescent="0.3">
      <c r="B6" s="5" t="s">
        <v>15</v>
      </c>
    </row>
    <row r="7" spans="2:6" x14ac:dyDescent="0.3">
      <c r="B7" s="5">
        <v>15</v>
      </c>
    </row>
    <row r="8" spans="2:6" x14ac:dyDescent="0.3">
      <c r="B8" s="5">
        <v>10</v>
      </c>
    </row>
    <row r="9" spans="2:6" x14ac:dyDescent="0.3">
      <c r="B9" s="5">
        <v>20</v>
      </c>
    </row>
    <row r="10" spans="2:6" x14ac:dyDescent="0.3">
      <c r="B10" s="5">
        <v>25</v>
      </c>
    </row>
    <row r="11" spans="2:6" x14ac:dyDescent="0.3">
      <c r="B11" s="5">
        <v>15</v>
      </c>
    </row>
    <row r="12" spans="2:6" x14ac:dyDescent="0.3">
      <c r="B12" s="5">
        <v>10</v>
      </c>
    </row>
    <row r="13" spans="2:6" x14ac:dyDescent="0.3">
      <c r="B13" s="5">
        <v>30</v>
      </c>
    </row>
    <row r="14" spans="2:6" ht="15" thickBot="1" x14ac:dyDescent="0.35">
      <c r="B14" s="5">
        <v>20</v>
      </c>
    </row>
    <row r="15" spans="2:6" x14ac:dyDescent="0.3">
      <c r="B15" s="5">
        <v>15</v>
      </c>
      <c r="D15" s="3" t="s">
        <v>17</v>
      </c>
      <c r="E15" s="3"/>
      <c r="F15" s="7"/>
    </row>
    <row r="16" spans="2:6" x14ac:dyDescent="0.3">
      <c r="B16" s="5">
        <v>10</v>
      </c>
    </row>
    <row r="17" spans="2:9" ht="15.6" x14ac:dyDescent="0.3">
      <c r="B17" s="5">
        <v>10</v>
      </c>
      <c r="D17" t="s">
        <v>2</v>
      </c>
      <c r="E17">
        <v>17</v>
      </c>
      <c r="H17" s="4" t="s">
        <v>2</v>
      </c>
      <c r="I17" s="4">
        <v>17</v>
      </c>
    </row>
    <row r="18" spans="2:9" x14ac:dyDescent="0.3">
      <c r="B18" s="5">
        <v>25</v>
      </c>
      <c r="D18" t="s">
        <v>3</v>
      </c>
      <c r="E18">
        <v>1.3764944032233706</v>
      </c>
    </row>
    <row r="19" spans="2:9" x14ac:dyDescent="0.3">
      <c r="B19" s="5">
        <v>15</v>
      </c>
      <c r="D19" t="s">
        <v>4</v>
      </c>
      <c r="E19">
        <v>15</v>
      </c>
    </row>
    <row r="20" spans="2:9" x14ac:dyDescent="0.3">
      <c r="B20" s="5">
        <v>20</v>
      </c>
      <c r="D20" t="s">
        <v>5</v>
      </c>
      <c r="E20">
        <v>10</v>
      </c>
    </row>
    <row r="21" spans="2:9" ht="15.6" x14ac:dyDescent="0.3">
      <c r="B21" s="5">
        <v>20</v>
      </c>
      <c r="D21" t="s">
        <v>6</v>
      </c>
      <c r="E21">
        <v>6.1558701125109243</v>
      </c>
      <c r="H21" s="4" t="s">
        <v>4</v>
      </c>
      <c r="I21" s="4">
        <v>15</v>
      </c>
    </row>
    <row r="22" spans="2:9" x14ac:dyDescent="0.3">
      <c r="B22" s="5">
        <v>15</v>
      </c>
      <c r="D22" t="s">
        <v>7</v>
      </c>
      <c r="E22">
        <v>37.89473684210526</v>
      </c>
    </row>
    <row r="23" spans="2:9" x14ac:dyDescent="0.3">
      <c r="B23" s="5">
        <v>10</v>
      </c>
      <c r="D23" t="s">
        <v>8</v>
      </c>
      <c r="E23">
        <v>-0.73518064633260538</v>
      </c>
    </row>
    <row r="24" spans="2:9" x14ac:dyDescent="0.3">
      <c r="B24" s="5">
        <v>10</v>
      </c>
      <c r="D24" t="s">
        <v>9</v>
      </c>
      <c r="E24">
        <v>0.44371980427756885</v>
      </c>
    </row>
    <row r="25" spans="2:9" x14ac:dyDescent="0.3">
      <c r="B25" s="5">
        <v>20</v>
      </c>
      <c r="D25" t="s">
        <v>10</v>
      </c>
      <c r="E25">
        <v>20</v>
      </c>
    </row>
    <row r="26" spans="2:9" ht="15.6" x14ac:dyDescent="0.3">
      <c r="B26" s="5">
        <v>25</v>
      </c>
      <c r="D26" t="s">
        <v>11</v>
      </c>
      <c r="E26">
        <v>10</v>
      </c>
      <c r="H26" s="4" t="s">
        <v>5</v>
      </c>
      <c r="I26" s="4">
        <v>10</v>
      </c>
    </row>
    <row r="27" spans="2:9" x14ac:dyDescent="0.3">
      <c r="D27" t="s">
        <v>12</v>
      </c>
      <c r="E27">
        <v>30</v>
      </c>
    </row>
    <row r="28" spans="2:9" x14ac:dyDescent="0.3">
      <c r="D28" t="s">
        <v>13</v>
      </c>
      <c r="E28">
        <v>340</v>
      </c>
    </row>
    <row r="29" spans="2:9" ht="15" thickBot="1" x14ac:dyDescent="0.35">
      <c r="D29" s="2" t="s">
        <v>14</v>
      </c>
      <c r="E29" s="2">
        <v>20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A40FF-B443-404F-ACA0-83BFDBFF963D}">
  <dimension ref="B6:K102"/>
  <sheetViews>
    <sheetView topLeftCell="A14" workbookViewId="0">
      <selection activeCell="M35" sqref="M35"/>
    </sheetView>
  </sheetViews>
  <sheetFormatPr defaultRowHeight="14.4" x14ac:dyDescent="0.3"/>
  <sheetData>
    <row r="6" spans="2:6" x14ac:dyDescent="0.3">
      <c r="B6" s="1" t="s">
        <v>72</v>
      </c>
    </row>
    <row r="7" spans="2:6" x14ac:dyDescent="0.3">
      <c r="B7" s="1">
        <v>4</v>
      </c>
    </row>
    <row r="8" spans="2:6" x14ac:dyDescent="0.3">
      <c r="B8" s="1">
        <v>5</v>
      </c>
    </row>
    <row r="9" spans="2:6" x14ac:dyDescent="0.3">
      <c r="B9" s="1">
        <v>3</v>
      </c>
    </row>
    <row r="10" spans="2:6" x14ac:dyDescent="0.3">
      <c r="B10" s="1">
        <v>4</v>
      </c>
    </row>
    <row r="11" spans="2:6" x14ac:dyDescent="0.3">
      <c r="B11" s="1">
        <v>4</v>
      </c>
    </row>
    <row r="12" spans="2:6" x14ac:dyDescent="0.3">
      <c r="B12" s="1">
        <v>3</v>
      </c>
    </row>
    <row r="13" spans="2:6" x14ac:dyDescent="0.3">
      <c r="B13" s="1">
        <v>2</v>
      </c>
    </row>
    <row r="14" spans="2:6" x14ac:dyDescent="0.3">
      <c r="B14" s="1">
        <v>5</v>
      </c>
    </row>
    <row r="15" spans="2:6" x14ac:dyDescent="0.3">
      <c r="B15" s="1">
        <v>4</v>
      </c>
      <c r="E15" s="1" t="s">
        <v>9</v>
      </c>
      <c r="F15" s="1">
        <f>SKEW(B7:B102)</f>
        <v>-0.16691657828281378</v>
      </c>
    </row>
    <row r="16" spans="2:6" x14ac:dyDescent="0.3">
      <c r="B16" s="1">
        <v>3</v>
      </c>
    </row>
    <row r="17" spans="2:11" x14ac:dyDescent="0.3">
      <c r="B17" s="1">
        <v>5</v>
      </c>
    </row>
    <row r="18" spans="2:11" x14ac:dyDescent="0.3">
      <c r="B18" s="1">
        <v>4</v>
      </c>
    </row>
    <row r="19" spans="2:11" x14ac:dyDescent="0.3">
      <c r="B19" s="1">
        <v>2</v>
      </c>
    </row>
    <row r="20" spans="2:11" x14ac:dyDescent="0.3">
      <c r="B20" s="1">
        <v>3</v>
      </c>
      <c r="E20" s="1" t="s">
        <v>8</v>
      </c>
      <c r="F20" s="1">
        <f>KURT(B7:B102)</f>
        <v>-0.796277169849541</v>
      </c>
    </row>
    <row r="21" spans="2:11" x14ac:dyDescent="0.3">
      <c r="B21" s="1">
        <v>4</v>
      </c>
    </row>
    <row r="22" spans="2:11" x14ac:dyDescent="0.3">
      <c r="B22" s="1">
        <v>5</v>
      </c>
    </row>
    <row r="23" spans="2:11" x14ac:dyDescent="0.3">
      <c r="B23" s="1">
        <v>3</v>
      </c>
    </row>
    <row r="24" spans="2:11" x14ac:dyDescent="0.3">
      <c r="B24" s="1">
        <v>4</v>
      </c>
    </row>
    <row r="25" spans="2:11" x14ac:dyDescent="0.3">
      <c r="B25" s="1">
        <v>5</v>
      </c>
    </row>
    <row r="26" spans="2:11" x14ac:dyDescent="0.3">
      <c r="B26" s="1">
        <v>3</v>
      </c>
      <c r="D26" s="26" t="s">
        <v>73</v>
      </c>
      <c r="E26" s="26"/>
      <c r="F26" s="26"/>
      <c r="G26" s="26"/>
      <c r="H26" s="26"/>
      <c r="I26" s="26"/>
      <c r="J26" s="26"/>
      <c r="K26" s="26"/>
    </row>
    <row r="27" spans="2:11" x14ac:dyDescent="0.3">
      <c r="B27" s="1">
        <v>4</v>
      </c>
      <c r="D27" s="26"/>
      <c r="E27" s="26"/>
      <c r="F27" s="26"/>
      <c r="G27" s="26"/>
      <c r="H27" s="26"/>
      <c r="I27" s="26"/>
      <c r="J27" s="26"/>
      <c r="K27" s="26"/>
    </row>
    <row r="28" spans="2:11" x14ac:dyDescent="0.3">
      <c r="B28" s="1">
        <v>3</v>
      </c>
      <c r="D28" s="26"/>
      <c r="E28" s="26"/>
      <c r="F28" s="26"/>
      <c r="G28" s="26"/>
      <c r="H28" s="26"/>
      <c r="I28" s="26"/>
      <c r="J28" s="26"/>
      <c r="K28" s="26"/>
    </row>
    <row r="29" spans="2:11" x14ac:dyDescent="0.3">
      <c r="B29" s="1">
        <v>2</v>
      </c>
      <c r="D29" s="26"/>
      <c r="E29" s="26"/>
      <c r="F29" s="26"/>
      <c r="G29" s="26"/>
      <c r="H29" s="26"/>
      <c r="I29" s="26"/>
      <c r="J29" s="26"/>
      <c r="K29" s="26"/>
    </row>
    <row r="30" spans="2:11" x14ac:dyDescent="0.3">
      <c r="B30" s="1">
        <v>4</v>
      </c>
      <c r="D30" s="26"/>
      <c r="E30" s="26"/>
      <c r="F30" s="26"/>
      <c r="G30" s="26"/>
      <c r="H30" s="26"/>
      <c r="I30" s="26"/>
      <c r="J30" s="26"/>
      <c r="K30" s="26"/>
    </row>
    <row r="31" spans="2:11" x14ac:dyDescent="0.3">
      <c r="B31" s="1">
        <v>5</v>
      </c>
      <c r="D31" s="26"/>
      <c r="E31" s="26"/>
      <c r="F31" s="26"/>
      <c r="G31" s="26"/>
      <c r="H31" s="26"/>
      <c r="I31" s="26"/>
      <c r="J31" s="26"/>
      <c r="K31" s="26"/>
    </row>
    <row r="32" spans="2:11" x14ac:dyDescent="0.3">
      <c r="B32" s="1">
        <v>3</v>
      </c>
      <c r="D32" s="26"/>
      <c r="E32" s="26"/>
      <c r="F32" s="26"/>
      <c r="G32" s="26"/>
      <c r="H32" s="26"/>
      <c r="I32" s="26"/>
      <c r="J32" s="26"/>
      <c r="K32" s="26"/>
    </row>
    <row r="33" spans="2:11" x14ac:dyDescent="0.3">
      <c r="B33" s="1">
        <v>4</v>
      </c>
      <c r="D33" s="26"/>
      <c r="E33" s="26"/>
      <c r="F33" s="26"/>
      <c r="G33" s="26"/>
      <c r="H33" s="26"/>
      <c r="I33" s="26"/>
      <c r="J33" s="26"/>
      <c r="K33" s="26"/>
    </row>
    <row r="34" spans="2:11" x14ac:dyDescent="0.3">
      <c r="B34" s="1">
        <v>5</v>
      </c>
      <c r="D34" s="26"/>
      <c r="E34" s="26"/>
      <c r="F34" s="26"/>
      <c r="G34" s="26"/>
      <c r="H34" s="26"/>
      <c r="I34" s="26"/>
      <c r="J34" s="26"/>
      <c r="K34" s="26"/>
    </row>
    <row r="35" spans="2:11" x14ac:dyDescent="0.3">
      <c r="B35" s="1">
        <v>4</v>
      </c>
    </row>
    <row r="36" spans="2:11" x14ac:dyDescent="0.3">
      <c r="B36" s="1">
        <v>3</v>
      </c>
    </row>
    <row r="37" spans="2:11" x14ac:dyDescent="0.3">
      <c r="B37" s="1">
        <v>3</v>
      </c>
    </row>
    <row r="38" spans="2:11" x14ac:dyDescent="0.3">
      <c r="B38" s="1">
        <v>4</v>
      </c>
    </row>
    <row r="39" spans="2:11" x14ac:dyDescent="0.3">
      <c r="B39" s="1">
        <v>5</v>
      </c>
    </row>
    <row r="40" spans="2:11" x14ac:dyDescent="0.3">
      <c r="B40" s="1">
        <v>2</v>
      </c>
    </row>
    <row r="41" spans="2:11" x14ac:dyDescent="0.3">
      <c r="B41" s="1">
        <v>3</v>
      </c>
    </row>
    <row r="42" spans="2:11" x14ac:dyDescent="0.3">
      <c r="B42" s="1">
        <v>4</v>
      </c>
    </row>
    <row r="43" spans="2:11" x14ac:dyDescent="0.3">
      <c r="B43" s="1">
        <v>4</v>
      </c>
    </row>
    <row r="44" spans="2:11" x14ac:dyDescent="0.3">
      <c r="B44" s="1">
        <v>3</v>
      </c>
    </row>
    <row r="45" spans="2:11" x14ac:dyDescent="0.3">
      <c r="B45" s="1">
        <v>5</v>
      </c>
    </row>
    <row r="46" spans="2:11" x14ac:dyDescent="0.3">
      <c r="B46" s="1">
        <v>4</v>
      </c>
    </row>
    <row r="47" spans="2:11" x14ac:dyDescent="0.3">
      <c r="B47" s="1">
        <v>3</v>
      </c>
    </row>
    <row r="48" spans="2:11" x14ac:dyDescent="0.3">
      <c r="B48" s="1">
        <v>4</v>
      </c>
    </row>
    <row r="49" spans="2:2" x14ac:dyDescent="0.3">
      <c r="B49" s="1">
        <v>5</v>
      </c>
    </row>
    <row r="50" spans="2:2" x14ac:dyDescent="0.3">
      <c r="B50" s="1">
        <v>4</v>
      </c>
    </row>
    <row r="51" spans="2:2" x14ac:dyDescent="0.3">
      <c r="B51" s="1">
        <v>2</v>
      </c>
    </row>
    <row r="52" spans="2:2" x14ac:dyDescent="0.3">
      <c r="B52" s="1">
        <v>3</v>
      </c>
    </row>
    <row r="53" spans="2:2" x14ac:dyDescent="0.3">
      <c r="B53" s="1">
        <v>4</v>
      </c>
    </row>
    <row r="54" spans="2:2" x14ac:dyDescent="0.3">
      <c r="B54" s="1">
        <v>5</v>
      </c>
    </row>
    <row r="55" spans="2:2" x14ac:dyDescent="0.3">
      <c r="B55" s="1">
        <v>3</v>
      </c>
    </row>
    <row r="56" spans="2:2" x14ac:dyDescent="0.3">
      <c r="B56" s="1">
        <v>4</v>
      </c>
    </row>
    <row r="57" spans="2:2" x14ac:dyDescent="0.3">
      <c r="B57" s="1">
        <v>5</v>
      </c>
    </row>
    <row r="58" spans="2:2" x14ac:dyDescent="0.3">
      <c r="B58" s="1">
        <v>3</v>
      </c>
    </row>
    <row r="59" spans="2:2" x14ac:dyDescent="0.3">
      <c r="B59" s="1">
        <v>4</v>
      </c>
    </row>
    <row r="60" spans="2:2" x14ac:dyDescent="0.3">
      <c r="B60" s="1">
        <v>3</v>
      </c>
    </row>
    <row r="61" spans="2:2" x14ac:dyDescent="0.3">
      <c r="B61" s="1">
        <v>3</v>
      </c>
    </row>
    <row r="62" spans="2:2" x14ac:dyDescent="0.3">
      <c r="B62" s="1">
        <v>4</v>
      </c>
    </row>
    <row r="63" spans="2:2" x14ac:dyDescent="0.3">
      <c r="B63" s="1">
        <v>5</v>
      </c>
    </row>
    <row r="64" spans="2:2" x14ac:dyDescent="0.3">
      <c r="B64" s="1">
        <v>2</v>
      </c>
    </row>
    <row r="65" spans="2:2" x14ac:dyDescent="0.3">
      <c r="B65" s="1">
        <v>3</v>
      </c>
    </row>
    <row r="66" spans="2:2" x14ac:dyDescent="0.3">
      <c r="B66" s="1">
        <v>4</v>
      </c>
    </row>
    <row r="67" spans="2:2" x14ac:dyDescent="0.3">
      <c r="B67" s="1">
        <v>4</v>
      </c>
    </row>
    <row r="68" spans="2:2" x14ac:dyDescent="0.3">
      <c r="B68" s="1">
        <v>3</v>
      </c>
    </row>
    <row r="69" spans="2:2" x14ac:dyDescent="0.3">
      <c r="B69" s="1">
        <v>5</v>
      </c>
    </row>
    <row r="70" spans="2:2" x14ac:dyDescent="0.3">
      <c r="B70" s="1">
        <v>4</v>
      </c>
    </row>
    <row r="71" spans="2:2" x14ac:dyDescent="0.3">
      <c r="B71" s="1">
        <v>3</v>
      </c>
    </row>
    <row r="72" spans="2:2" x14ac:dyDescent="0.3">
      <c r="B72" s="1">
        <v>4</v>
      </c>
    </row>
    <row r="73" spans="2:2" x14ac:dyDescent="0.3">
      <c r="B73" s="1">
        <v>5</v>
      </c>
    </row>
    <row r="74" spans="2:2" x14ac:dyDescent="0.3">
      <c r="B74" s="1">
        <v>4</v>
      </c>
    </row>
    <row r="75" spans="2:2" x14ac:dyDescent="0.3">
      <c r="B75" s="1">
        <v>2</v>
      </c>
    </row>
    <row r="76" spans="2:2" x14ac:dyDescent="0.3">
      <c r="B76" s="1">
        <v>3</v>
      </c>
    </row>
    <row r="77" spans="2:2" x14ac:dyDescent="0.3">
      <c r="B77" s="1">
        <v>4</v>
      </c>
    </row>
    <row r="78" spans="2:2" x14ac:dyDescent="0.3">
      <c r="B78" s="1">
        <v>5</v>
      </c>
    </row>
    <row r="79" spans="2:2" x14ac:dyDescent="0.3">
      <c r="B79" s="1">
        <v>3</v>
      </c>
    </row>
    <row r="80" spans="2:2" x14ac:dyDescent="0.3">
      <c r="B80" s="1">
        <v>4</v>
      </c>
    </row>
    <row r="81" spans="2:2" x14ac:dyDescent="0.3">
      <c r="B81" s="1">
        <v>5</v>
      </c>
    </row>
    <row r="82" spans="2:2" x14ac:dyDescent="0.3">
      <c r="B82" s="1">
        <v>3</v>
      </c>
    </row>
    <row r="83" spans="2:2" x14ac:dyDescent="0.3">
      <c r="B83" s="1">
        <v>4</v>
      </c>
    </row>
    <row r="84" spans="2:2" x14ac:dyDescent="0.3">
      <c r="B84" s="1">
        <v>3</v>
      </c>
    </row>
    <row r="85" spans="2:2" x14ac:dyDescent="0.3">
      <c r="B85" s="1">
        <v>3</v>
      </c>
    </row>
    <row r="86" spans="2:2" x14ac:dyDescent="0.3">
      <c r="B86" s="1">
        <v>4</v>
      </c>
    </row>
    <row r="87" spans="2:2" x14ac:dyDescent="0.3">
      <c r="B87" s="1">
        <v>5</v>
      </c>
    </row>
    <row r="88" spans="2:2" x14ac:dyDescent="0.3">
      <c r="B88" s="1">
        <v>2</v>
      </c>
    </row>
    <row r="89" spans="2:2" x14ac:dyDescent="0.3">
      <c r="B89" s="1">
        <v>3</v>
      </c>
    </row>
    <row r="90" spans="2:2" x14ac:dyDescent="0.3">
      <c r="B90" s="1">
        <v>4</v>
      </c>
    </row>
    <row r="91" spans="2:2" x14ac:dyDescent="0.3">
      <c r="B91" s="1">
        <v>4</v>
      </c>
    </row>
    <row r="92" spans="2:2" x14ac:dyDescent="0.3">
      <c r="B92" s="1">
        <v>3</v>
      </c>
    </row>
    <row r="93" spans="2:2" x14ac:dyDescent="0.3">
      <c r="B93" s="1">
        <v>5</v>
      </c>
    </row>
    <row r="94" spans="2:2" x14ac:dyDescent="0.3">
      <c r="B94" s="1">
        <v>4</v>
      </c>
    </row>
    <row r="95" spans="2:2" x14ac:dyDescent="0.3">
      <c r="B95" s="1">
        <v>3</v>
      </c>
    </row>
    <row r="96" spans="2:2" x14ac:dyDescent="0.3">
      <c r="B96" s="1">
        <v>4</v>
      </c>
    </row>
    <row r="97" spans="2:2" x14ac:dyDescent="0.3">
      <c r="B97" s="1">
        <v>5</v>
      </c>
    </row>
    <row r="98" spans="2:2" x14ac:dyDescent="0.3">
      <c r="B98" s="1">
        <v>4</v>
      </c>
    </row>
    <row r="99" spans="2:2" x14ac:dyDescent="0.3">
      <c r="B99" s="1">
        <v>2</v>
      </c>
    </row>
    <row r="100" spans="2:2" x14ac:dyDescent="0.3">
      <c r="B100" s="1">
        <v>3</v>
      </c>
    </row>
    <row r="101" spans="2:2" x14ac:dyDescent="0.3">
      <c r="B101" s="1">
        <v>4</v>
      </c>
    </row>
    <row r="102" spans="2:2" x14ac:dyDescent="0.3">
      <c r="B102" s="1">
        <v>5</v>
      </c>
    </row>
  </sheetData>
  <mergeCells count="1">
    <mergeCell ref="D26:K3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313E-C6BB-4C03-A1F6-892B4FA828CE}">
  <dimension ref="A5:J85"/>
  <sheetViews>
    <sheetView topLeftCell="A10" workbookViewId="0">
      <selection activeCell="L27" sqref="L27"/>
    </sheetView>
  </sheetViews>
  <sheetFormatPr defaultRowHeight="14.4" x14ac:dyDescent="0.3"/>
  <sheetData>
    <row r="5" spans="1:5" x14ac:dyDescent="0.3">
      <c r="A5" s="1" t="s">
        <v>74</v>
      </c>
    </row>
    <row r="6" spans="1:5" x14ac:dyDescent="0.3">
      <c r="A6" s="1">
        <v>280</v>
      </c>
    </row>
    <row r="7" spans="1:5" x14ac:dyDescent="0.3">
      <c r="A7" s="1">
        <v>350</v>
      </c>
    </row>
    <row r="8" spans="1:5" x14ac:dyDescent="0.3">
      <c r="A8" s="1">
        <v>310</v>
      </c>
    </row>
    <row r="9" spans="1:5" x14ac:dyDescent="0.3">
      <c r="A9" s="1">
        <v>270</v>
      </c>
    </row>
    <row r="10" spans="1:5" x14ac:dyDescent="0.3">
      <c r="A10" s="1">
        <v>390</v>
      </c>
    </row>
    <row r="11" spans="1:5" x14ac:dyDescent="0.3">
      <c r="A11" s="1">
        <v>320</v>
      </c>
    </row>
    <row r="12" spans="1:5" x14ac:dyDescent="0.3">
      <c r="A12" s="1">
        <v>290</v>
      </c>
    </row>
    <row r="13" spans="1:5" x14ac:dyDescent="0.3">
      <c r="A13" s="1">
        <v>340</v>
      </c>
    </row>
    <row r="14" spans="1:5" x14ac:dyDescent="0.3">
      <c r="A14" s="1">
        <v>310</v>
      </c>
      <c r="D14" s="1" t="s">
        <v>9</v>
      </c>
      <c r="E14" s="1">
        <f>SKEW(A6:A85)</f>
        <v>0.22374336443317117</v>
      </c>
    </row>
    <row r="15" spans="1:5" x14ac:dyDescent="0.3">
      <c r="A15" s="1">
        <v>380</v>
      </c>
    </row>
    <row r="16" spans="1:5" x14ac:dyDescent="0.3">
      <c r="A16" s="1">
        <v>270</v>
      </c>
    </row>
    <row r="17" spans="1:10" x14ac:dyDescent="0.3">
      <c r="A17" s="1">
        <v>350</v>
      </c>
    </row>
    <row r="18" spans="1:10" x14ac:dyDescent="0.3">
      <c r="A18" s="1">
        <v>300</v>
      </c>
      <c r="D18" s="5" t="s">
        <v>8</v>
      </c>
      <c r="E18" s="5">
        <f>KURT(A6:A85)</f>
        <v>-1.0116184126176342</v>
      </c>
    </row>
    <row r="19" spans="1:10" x14ac:dyDescent="0.3">
      <c r="A19" s="1">
        <v>330</v>
      </c>
    </row>
    <row r="20" spans="1:10" x14ac:dyDescent="0.3">
      <c r="A20" s="1">
        <v>370</v>
      </c>
    </row>
    <row r="21" spans="1:10" x14ac:dyDescent="0.3">
      <c r="A21" s="1">
        <v>310</v>
      </c>
    </row>
    <row r="22" spans="1:10" x14ac:dyDescent="0.3">
      <c r="A22" s="1">
        <v>280</v>
      </c>
    </row>
    <row r="23" spans="1:10" x14ac:dyDescent="0.3">
      <c r="A23" s="1">
        <v>320</v>
      </c>
      <c r="C23" s="25" t="s">
        <v>75</v>
      </c>
      <c r="D23" s="25"/>
      <c r="E23" s="25"/>
      <c r="F23" s="25"/>
      <c r="G23" s="25"/>
      <c r="H23" s="25"/>
      <c r="I23" s="25"/>
      <c r="J23" s="25"/>
    </row>
    <row r="24" spans="1:10" x14ac:dyDescent="0.3">
      <c r="A24" s="1">
        <v>350</v>
      </c>
      <c r="C24" s="25"/>
      <c r="D24" s="25"/>
      <c r="E24" s="25"/>
      <c r="F24" s="25"/>
      <c r="G24" s="25"/>
      <c r="H24" s="25"/>
      <c r="I24" s="25"/>
      <c r="J24" s="25"/>
    </row>
    <row r="25" spans="1:10" x14ac:dyDescent="0.3">
      <c r="A25" s="1">
        <v>290</v>
      </c>
      <c r="C25" s="25"/>
      <c r="D25" s="25"/>
      <c r="E25" s="25"/>
      <c r="F25" s="25"/>
      <c r="G25" s="25"/>
      <c r="H25" s="25"/>
      <c r="I25" s="25"/>
      <c r="J25" s="25"/>
    </row>
    <row r="26" spans="1:10" x14ac:dyDescent="0.3">
      <c r="A26" s="1">
        <v>270</v>
      </c>
      <c r="C26" s="25"/>
      <c r="D26" s="25"/>
      <c r="E26" s="25"/>
      <c r="F26" s="25"/>
      <c r="G26" s="25"/>
      <c r="H26" s="25"/>
      <c r="I26" s="25"/>
      <c r="J26" s="25"/>
    </row>
    <row r="27" spans="1:10" x14ac:dyDescent="0.3">
      <c r="A27" s="1">
        <v>350</v>
      </c>
      <c r="C27" s="25"/>
      <c r="D27" s="25"/>
      <c r="E27" s="25"/>
      <c r="F27" s="25"/>
      <c r="G27" s="25"/>
      <c r="H27" s="25"/>
      <c r="I27" s="25"/>
      <c r="J27" s="25"/>
    </row>
    <row r="28" spans="1:10" x14ac:dyDescent="0.3">
      <c r="A28" s="1">
        <v>300</v>
      </c>
      <c r="C28" s="25"/>
      <c r="D28" s="25"/>
      <c r="E28" s="25"/>
      <c r="F28" s="25"/>
      <c r="G28" s="25"/>
      <c r="H28" s="25"/>
      <c r="I28" s="25"/>
      <c r="J28" s="25"/>
    </row>
    <row r="29" spans="1:10" x14ac:dyDescent="0.3">
      <c r="A29" s="1">
        <v>330</v>
      </c>
      <c r="C29" s="25"/>
      <c r="D29" s="25"/>
      <c r="E29" s="25"/>
      <c r="F29" s="25"/>
      <c r="G29" s="25"/>
      <c r="H29" s="25"/>
      <c r="I29" s="25"/>
      <c r="J29" s="25"/>
    </row>
    <row r="30" spans="1:10" x14ac:dyDescent="0.3">
      <c r="A30" s="1">
        <v>370</v>
      </c>
      <c r="C30" s="25"/>
      <c r="D30" s="25"/>
      <c r="E30" s="25"/>
      <c r="F30" s="25"/>
      <c r="G30" s="25"/>
      <c r="H30" s="25"/>
      <c r="I30" s="25"/>
      <c r="J30" s="25"/>
    </row>
    <row r="31" spans="1:10" x14ac:dyDescent="0.3">
      <c r="A31" s="1">
        <v>310</v>
      </c>
      <c r="C31" s="25"/>
      <c r="D31" s="25"/>
      <c r="E31" s="25"/>
      <c r="F31" s="25"/>
      <c r="G31" s="25"/>
      <c r="H31" s="25"/>
      <c r="I31" s="25"/>
      <c r="J31" s="25"/>
    </row>
    <row r="32" spans="1:10" x14ac:dyDescent="0.3">
      <c r="A32" s="1">
        <v>280</v>
      </c>
    </row>
    <row r="33" spans="1:1" x14ac:dyDescent="0.3">
      <c r="A33" s="1">
        <v>320</v>
      </c>
    </row>
    <row r="34" spans="1:1" x14ac:dyDescent="0.3">
      <c r="A34" s="1">
        <v>350</v>
      </c>
    </row>
    <row r="35" spans="1:1" x14ac:dyDescent="0.3">
      <c r="A35" s="1">
        <v>290</v>
      </c>
    </row>
    <row r="36" spans="1:1" x14ac:dyDescent="0.3">
      <c r="A36" s="1">
        <v>270</v>
      </c>
    </row>
    <row r="37" spans="1:1" x14ac:dyDescent="0.3">
      <c r="A37" s="1">
        <v>350</v>
      </c>
    </row>
    <row r="38" spans="1:1" x14ac:dyDescent="0.3">
      <c r="A38" s="1">
        <v>300</v>
      </c>
    </row>
    <row r="39" spans="1:1" x14ac:dyDescent="0.3">
      <c r="A39" s="1">
        <v>330</v>
      </c>
    </row>
    <row r="40" spans="1:1" x14ac:dyDescent="0.3">
      <c r="A40" s="1">
        <v>370</v>
      </c>
    </row>
    <row r="41" spans="1:1" x14ac:dyDescent="0.3">
      <c r="A41" s="1">
        <v>310</v>
      </c>
    </row>
    <row r="42" spans="1:1" x14ac:dyDescent="0.3">
      <c r="A42" s="1">
        <v>280</v>
      </c>
    </row>
    <row r="43" spans="1:1" x14ac:dyDescent="0.3">
      <c r="A43" s="1">
        <v>320</v>
      </c>
    </row>
    <row r="44" spans="1:1" x14ac:dyDescent="0.3">
      <c r="A44" s="1">
        <v>350</v>
      </c>
    </row>
    <row r="45" spans="1:1" x14ac:dyDescent="0.3">
      <c r="A45" s="1">
        <v>290</v>
      </c>
    </row>
    <row r="46" spans="1:1" x14ac:dyDescent="0.3">
      <c r="A46" s="1">
        <v>270</v>
      </c>
    </row>
    <row r="47" spans="1:1" x14ac:dyDescent="0.3">
      <c r="A47" s="1">
        <v>350</v>
      </c>
    </row>
    <row r="48" spans="1:1" x14ac:dyDescent="0.3">
      <c r="A48" s="1">
        <v>300</v>
      </c>
    </row>
    <row r="49" spans="1:1" x14ac:dyDescent="0.3">
      <c r="A49" s="1">
        <v>330</v>
      </c>
    </row>
    <row r="50" spans="1:1" x14ac:dyDescent="0.3">
      <c r="A50" s="1">
        <v>370</v>
      </c>
    </row>
    <row r="51" spans="1:1" x14ac:dyDescent="0.3">
      <c r="A51" s="1">
        <v>310</v>
      </c>
    </row>
    <row r="52" spans="1:1" x14ac:dyDescent="0.3">
      <c r="A52" s="1">
        <v>280</v>
      </c>
    </row>
    <row r="53" spans="1:1" x14ac:dyDescent="0.3">
      <c r="A53" s="1">
        <v>320</v>
      </c>
    </row>
    <row r="54" spans="1:1" x14ac:dyDescent="0.3">
      <c r="A54" s="1">
        <v>350</v>
      </c>
    </row>
    <row r="55" spans="1:1" x14ac:dyDescent="0.3">
      <c r="A55" s="1">
        <v>290</v>
      </c>
    </row>
    <row r="56" spans="1:1" x14ac:dyDescent="0.3">
      <c r="A56" s="1">
        <v>270</v>
      </c>
    </row>
    <row r="57" spans="1:1" x14ac:dyDescent="0.3">
      <c r="A57" s="1">
        <v>350</v>
      </c>
    </row>
    <row r="58" spans="1:1" x14ac:dyDescent="0.3">
      <c r="A58" s="1">
        <v>300</v>
      </c>
    </row>
    <row r="59" spans="1:1" x14ac:dyDescent="0.3">
      <c r="A59" s="1">
        <v>330</v>
      </c>
    </row>
    <row r="60" spans="1:1" x14ac:dyDescent="0.3">
      <c r="A60" s="1">
        <v>370</v>
      </c>
    </row>
    <row r="61" spans="1:1" x14ac:dyDescent="0.3">
      <c r="A61" s="1">
        <v>310</v>
      </c>
    </row>
    <row r="62" spans="1:1" x14ac:dyDescent="0.3">
      <c r="A62" s="1">
        <v>280</v>
      </c>
    </row>
    <row r="63" spans="1:1" x14ac:dyDescent="0.3">
      <c r="A63" s="1">
        <v>320</v>
      </c>
    </row>
    <row r="64" spans="1:1" x14ac:dyDescent="0.3">
      <c r="A64" s="1">
        <v>350</v>
      </c>
    </row>
    <row r="65" spans="1:1" x14ac:dyDescent="0.3">
      <c r="A65" s="1">
        <v>290</v>
      </c>
    </row>
    <row r="66" spans="1:1" x14ac:dyDescent="0.3">
      <c r="A66" s="1">
        <v>270</v>
      </c>
    </row>
    <row r="67" spans="1:1" x14ac:dyDescent="0.3">
      <c r="A67" s="1">
        <v>350</v>
      </c>
    </row>
    <row r="68" spans="1:1" x14ac:dyDescent="0.3">
      <c r="A68" s="1">
        <v>300</v>
      </c>
    </row>
    <row r="69" spans="1:1" x14ac:dyDescent="0.3">
      <c r="A69" s="1">
        <v>330</v>
      </c>
    </row>
    <row r="70" spans="1:1" x14ac:dyDescent="0.3">
      <c r="A70" s="1">
        <v>370</v>
      </c>
    </row>
    <row r="71" spans="1:1" x14ac:dyDescent="0.3">
      <c r="A71" s="1">
        <v>310</v>
      </c>
    </row>
    <row r="72" spans="1:1" x14ac:dyDescent="0.3">
      <c r="A72" s="1">
        <v>280</v>
      </c>
    </row>
    <row r="73" spans="1:1" x14ac:dyDescent="0.3">
      <c r="A73" s="1">
        <v>320</v>
      </c>
    </row>
    <row r="74" spans="1:1" x14ac:dyDescent="0.3">
      <c r="A74" s="1">
        <v>350</v>
      </c>
    </row>
    <row r="75" spans="1:1" x14ac:dyDescent="0.3">
      <c r="A75" s="1">
        <v>290</v>
      </c>
    </row>
    <row r="76" spans="1:1" x14ac:dyDescent="0.3">
      <c r="A76" s="1">
        <v>270</v>
      </c>
    </row>
    <row r="77" spans="1:1" x14ac:dyDescent="0.3">
      <c r="A77" s="1">
        <v>350</v>
      </c>
    </row>
    <row r="78" spans="1:1" x14ac:dyDescent="0.3">
      <c r="A78" s="1">
        <v>300</v>
      </c>
    </row>
    <row r="79" spans="1:1" x14ac:dyDescent="0.3">
      <c r="A79" s="1">
        <v>330</v>
      </c>
    </row>
    <row r="80" spans="1:1" x14ac:dyDescent="0.3">
      <c r="A80" s="1">
        <v>370</v>
      </c>
    </row>
    <row r="81" spans="1:1" x14ac:dyDescent="0.3">
      <c r="A81" s="1">
        <v>310</v>
      </c>
    </row>
    <row r="82" spans="1:1" x14ac:dyDescent="0.3">
      <c r="A82" s="1">
        <v>280</v>
      </c>
    </row>
    <row r="83" spans="1:1" x14ac:dyDescent="0.3">
      <c r="A83" s="1">
        <v>320</v>
      </c>
    </row>
    <row r="84" spans="1:1" x14ac:dyDescent="0.3">
      <c r="A84" s="1">
        <v>350</v>
      </c>
    </row>
    <row r="85" spans="1:1" x14ac:dyDescent="0.3">
      <c r="A85" s="1">
        <v>290</v>
      </c>
    </row>
  </sheetData>
  <mergeCells count="1">
    <mergeCell ref="C23:J31"/>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244E-35B2-410F-A265-8EBCC54D5C02}">
  <dimension ref="B6:L96"/>
  <sheetViews>
    <sheetView topLeftCell="A13" workbookViewId="0">
      <selection activeCell="D27" sqref="D27:L33"/>
    </sheetView>
  </sheetViews>
  <sheetFormatPr defaultRowHeight="14.4" x14ac:dyDescent="0.3"/>
  <cols>
    <col min="2" max="2" width="11.21875" bestFit="1" customWidth="1"/>
  </cols>
  <sheetData>
    <row r="6" spans="2:2" x14ac:dyDescent="0.3">
      <c r="B6" s="1" t="s">
        <v>76</v>
      </c>
    </row>
    <row r="7" spans="2:2" x14ac:dyDescent="0.3">
      <c r="B7" s="1">
        <v>12</v>
      </c>
    </row>
    <row r="8" spans="2:2" x14ac:dyDescent="0.3">
      <c r="B8" s="1">
        <v>18</v>
      </c>
    </row>
    <row r="9" spans="2:2" x14ac:dyDescent="0.3">
      <c r="B9" s="1">
        <v>15</v>
      </c>
    </row>
    <row r="10" spans="2:2" x14ac:dyDescent="0.3">
      <c r="B10" s="1">
        <v>22</v>
      </c>
    </row>
    <row r="11" spans="2:2" x14ac:dyDescent="0.3">
      <c r="B11" s="1">
        <v>20</v>
      </c>
    </row>
    <row r="12" spans="2:2" x14ac:dyDescent="0.3">
      <c r="B12" s="1">
        <v>14</v>
      </c>
    </row>
    <row r="13" spans="2:2" x14ac:dyDescent="0.3">
      <c r="B13" s="1">
        <v>16</v>
      </c>
    </row>
    <row r="14" spans="2:2" x14ac:dyDescent="0.3">
      <c r="B14" s="1">
        <v>21</v>
      </c>
    </row>
    <row r="15" spans="2:2" x14ac:dyDescent="0.3">
      <c r="B15" s="1">
        <v>19</v>
      </c>
    </row>
    <row r="16" spans="2:2" x14ac:dyDescent="0.3">
      <c r="B16" s="1">
        <v>17</v>
      </c>
    </row>
    <row r="17" spans="2:12" x14ac:dyDescent="0.3">
      <c r="B17" s="1">
        <v>22</v>
      </c>
      <c r="E17" s="1" t="s">
        <v>9</v>
      </c>
      <c r="F17" s="1">
        <f>SKEW(B7:B96)</f>
        <v>-0.34941284467024686</v>
      </c>
    </row>
    <row r="18" spans="2:12" x14ac:dyDescent="0.3">
      <c r="B18" s="1">
        <v>19</v>
      </c>
    </row>
    <row r="19" spans="2:12" x14ac:dyDescent="0.3">
      <c r="B19" s="1">
        <v>13</v>
      </c>
    </row>
    <row r="20" spans="2:12" x14ac:dyDescent="0.3">
      <c r="B20" s="1">
        <v>16</v>
      </c>
    </row>
    <row r="21" spans="2:12" x14ac:dyDescent="0.3">
      <c r="B21" s="1">
        <v>21</v>
      </c>
      <c r="E21" s="1" t="s">
        <v>8</v>
      </c>
      <c r="F21" s="1">
        <f>KURT(B7:B96)</f>
        <v>-0.86582310260563045</v>
      </c>
    </row>
    <row r="22" spans="2:12" x14ac:dyDescent="0.3">
      <c r="B22" s="1">
        <v>22</v>
      </c>
    </row>
    <row r="23" spans="2:12" x14ac:dyDescent="0.3">
      <c r="B23" s="1">
        <v>17</v>
      </c>
    </row>
    <row r="24" spans="2:12" x14ac:dyDescent="0.3">
      <c r="B24" s="1">
        <v>19</v>
      </c>
    </row>
    <row r="25" spans="2:12" x14ac:dyDescent="0.3">
      <c r="B25" s="1">
        <v>22</v>
      </c>
    </row>
    <row r="26" spans="2:12" x14ac:dyDescent="0.3">
      <c r="B26" s="1">
        <v>18</v>
      </c>
    </row>
    <row r="27" spans="2:12" x14ac:dyDescent="0.3">
      <c r="B27" s="1">
        <v>14</v>
      </c>
      <c r="D27" s="26" t="s">
        <v>77</v>
      </c>
      <c r="E27" s="27"/>
      <c r="F27" s="27"/>
      <c r="G27" s="27"/>
      <c r="H27" s="27"/>
      <c r="I27" s="27"/>
      <c r="J27" s="27"/>
      <c r="K27" s="27"/>
      <c r="L27" s="27"/>
    </row>
    <row r="28" spans="2:12" x14ac:dyDescent="0.3">
      <c r="B28" s="1">
        <v>20</v>
      </c>
      <c r="D28" s="27"/>
      <c r="E28" s="27"/>
      <c r="F28" s="27"/>
      <c r="G28" s="27"/>
      <c r="H28" s="27"/>
      <c r="I28" s="27"/>
      <c r="J28" s="27"/>
      <c r="K28" s="27"/>
      <c r="L28" s="27"/>
    </row>
    <row r="29" spans="2:12" x14ac:dyDescent="0.3">
      <c r="B29" s="1">
        <v>19</v>
      </c>
      <c r="D29" s="27"/>
      <c r="E29" s="27"/>
      <c r="F29" s="27"/>
      <c r="G29" s="27"/>
      <c r="H29" s="27"/>
      <c r="I29" s="27"/>
      <c r="J29" s="27"/>
      <c r="K29" s="27"/>
      <c r="L29" s="27"/>
    </row>
    <row r="30" spans="2:12" x14ac:dyDescent="0.3">
      <c r="B30" s="1">
        <v>17</v>
      </c>
      <c r="D30" s="27"/>
      <c r="E30" s="27"/>
      <c r="F30" s="27"/>
      <c r="G30" s="27"/>
      <c r="H30" s="27"/>
      <c r="I30" s="27"/>
      <c r="J30" s="27"/>
      <c r="K30" s="27"/>
      <c r="L30" s="27"/>
    </row>
    <row r="31" spans="2:12" x14ac:dyDescent="0.3">
      <c r="B31" s="1">
        <v>22</v>
      </c>
      <c r="D31" s="27"/>
      <c r="E31" s="27"/>
      <c r="F31" s="27"/>
      <c r="G31" s="27"/>
      <c r="H31" s="27"/>
      <c r="I31" s="27"/>
      <c r="J31" s="27"/>
      <c r="K31" s="27"/>
      <c r="L31" s="27"/>
    </row>
    <row r="32" spans="2:12" x14ac:dyDescent="0.3">
      <c r="B32" s="1">
        <v>18</v>
      </c>
      <c r="D32" s="27"/>
      <c r="E32" s="27"/>
      <c r="F32" s="27"/>
      <c r="G32" s="27"/>
      <c r="H32" s="27"/>
      <c r="I32" s="27"/>
      <c r="J32" s="27"/>
      <c r="K32" s="27"/>
      <c r="L32" s="27"/>
    </row>
    <row r="33" spans="2:12" x14ac:dyDescent="0.3">
      <c r="B33" s="1">
        <v>15</v>
      </c>
      <c r="D33" s="27"/>
      <c r="E33" s="27"/>
      <c r="F33" s="27"/>
      <c r="G33" s="27"/>
      <c r="H33" s="27"/>
      <c r="I33" s="27"/>
      <c r="J33" s="27"/>
      <c r="K33" s="27"/>
      <c r="L33" s="27"/>
    </row>
    <row r="34" spans="2:12" x14ac:dyDescent="0.3">
      <c r="B34" s="1">
        <v>21</v>
      </c>
    </row>
    <row r="35" spans="2:12" x14ac:dyDescent="0.3">
      <c r="B35" s="1">
        <v>20</v>
      </c>
    </row>
    <row r="36" spans="2:12" x14ac:dyDescent="0.3">
      <c r="B36" s="1">
        <v>16</v>
      </c>
    </row>
    <row r="37" spans="2:12" x14ac:dyDescent="0.3">
      <c r="B37" s="1">
        <v>12</v>
      </c>
    </row>
    <row r="38" spans="2:12" x14ac:dyDescent="0.3">
      <c r="B38" s="1">
        <v>18</v>
      </c>
    </row>
    <row r="39" spans="2:12" x14ac:dyDescent="0.3">
      <c r="B39" s="1">
        <v>15</v>
      </c>
    </row>
    <row r="40" spans="2:12" x14ac:dyDescent="0.3">
      <c r="B40" s="1">
        <v>22</v>
      </c>
    </row>
    <row r="41" spans="2:12" x14ac:dyDescent="0.3">
      <c r="B41" s="1">
        <v>20</v>
      </c>
    </row>
    <row r="42" spans="2:12" x14ac:dyDescent="0.3">
      <c r="B42" s="1">
        <v>14</v>
      </c>
    </row>
    <row r="43" spans="2:12" x14ac:dyDescent="0.3">
      <c r="B43" s="1">
        <v>16</v>
      </c>
    </row>
    <row r="44" spans="2:12" x14ac:dyDescent="0.3">
      <c r="B44" s="1">
        <v>21</v>
      </c>
    </row>
    <row r="45" spans="2:12" x14ac:dyDescent="0.3">
      <c r="B45" s="1">
        <v>19</v>
      </c>
    </row>
    <row r="46" spans="2:12" x14ac:dyDescent="0.3">
      <c r="B46" s="1">
        <v>17</v>
      </c>
    </row>
    <row r="47" spans="2:12" x14ac:dyDescent="0.3">
      <c r="B47" s="1">
        <v>22</v>
      </c>
    </row>
    <row r="48" spans="2:12" x14ac:dyDescent="0.3">
      <c r="B48" s="1">
        <v>19</v>
      </c>
    </row>
    <row r="49" spans="2:2" x14ac:dyDescent="0.3">
      <c r="B49" s="1">
        <v>13</v>
      </c>
    </row>
    <row r="50" spans="2:2" x14ac:dyDescent="0.3">
      <c r="B50" s="1">
        <v>16</v>
      </c>
    </row>
    <row r="51" spans="2:2" x14ac:dyDescent="0.3">
      <c r="B51" s="1">
        <v>21</v>
      </c>
    </row>
    <row r="52" spans="2:2" x14ac:dyDescent="0.3">
      <c r="B52" s="1">
        <v>22</v>
      </c>
    </row>
    <row r="53" spans="2:2" x14ac:dyDescent="0.3">
      <c r="B53" s="1">
        <v>17</v>
      </c>
    </row>
    <row r="54" spans="2:2" x14ac:dyDescent="0.3">
      <c r="B54" s="1">
        <v>19</v>
      </c>
    </row>
    <row r="55" spans="2:2" x14ac:dyDescent="0.3">
      <c r="B55" s="1">
        <v>22</v>
      </c>
    </row>
    <row r="56" spans="2:2" x14ac:dyDescent="0.3">
      <c r="B56" s="1">
        <v>18</v>
      </c>
    </row>
    <row r="57" spans="2:2" x14ac:dyDescent="0.3">
      <c r="B57" s="1">
        <v>14</v>
      </c>
    </row>
    <row r="58" spans="2:2" x14ac:dyDescent="0.3">
      <c r="B58" s="1">
        <v>20</v>
      </c>
    </row>
    <row r="59" spans="2:2" x14ac:dyDescent="0.3">
      <c r="B59" s="1">
        <v>19</v>
      </c>
    </row>
    <row r="60" spans="2:2" x14ac:dyDescent="0.3">
      <c r="B60" s="1">
        <v>17</v>
      </c>
    </row>
    <row r="61" spans="2:2" x14ac:dyDescent="0.3">
      <c r="B61" s="1">
        <v>22</v>
      </c>
    </row>
    <row r="62" spans="2:2" x14ac:dyDescent="0.3">
      <c r="B62" s="1">
        <v>18</v>
      </c>
    </row>
    <row r="63" spans="2:2" x14ac:dyDescent="0.3">
      <c r="B63" s="1">
        <v>15</v>
      </c>
    </row>
    <row r="64" spans="2:2" x14ac:dyDescent="0.3">
      <c r="B64" s="1">
        <v>21</v>
      </c>
    </row>
    <row r="65" spans="2:2" x14ac:dyDescent="0.3">
      <c r="B65" s="1">
        <v>20</v>
      </c>
    </row>
    <row r="66" spans="2:2" x14ac:dyDescent="0.3">
      <c r="B66" s="1">
        <v>16</v>
      </c>
    </row>
    <row r="67" spans="2:2" x14ac:dyDescent="0.3">
      <c r="B67" s="1">
        <v>12</v>
      </c>
    </row>
    <row r="68" spans="2:2" x14ac:dyDescent="0.3">
      <c r="B68" s="1">
        <v>18</v>
      </c>
    </row>
    <row r="69" spans="2:2" x14ac:dyDescent="0.3">
      <c r="B69" s="1">
        <v>15</v>
      </c>
    </row>
    <row r="70" spans="2:2" x14ac:dyDescent="0.3">
      <c r="B70" s="1">
        <v>22</v>
      </c>
    </row>
    <row r="71" spans="2:2" x14ac:dyDescent="0.3">
      <c r="B71" s="1">
        <v>20</v>
      </c>
    </row>
    <row r="72" spans="2:2" x14ac:dyDescent="0.3">
      <c r="B72" s="1">
        <v>14</v>
      </c>
    </row>
    <row r="73" spans="2:2" x14ac:dyDescent="0.3">
      <c r="B73" s="1">
        <v>16</v>
      </c>
    </row>
    <row r="74" spans="2:2" x14ac:dyDescent="0.3">
      <c r="B74" s="1">
        <v>21</v>
      </c>
    </row>
    <row r="75" spans="2:2" x14ac:dyDescent="0.3">
      <c r="B75" s="1">
        <v>19</v>
      </c>
    </row>
    <row r="76" spans="2:2" x14ac:dyDescent="0.3">
      <c r="B76" s="1">
        <v>17</v>
      </c>
    </row>
    <row r="77" spans="2:2" x14ac:dyDescent="0.3">
      <c r="B77" s="1">
        <v>22</v>
      </c>
    </row>
    <row r="78" spans="2:2" x14ac:dyDescent="0.3">
      <c r="B78" s="1">
        <v>19</v>
      </c>
    </row>
    <row r="79" spans="2:2" x14ac:dyDescent="0.3">
      <c r="B79" s="1">
        <v>13</v>
      </c>
    </row>
    <row r="80" spans="2:2" x14ac:dyDescent="0.3">
      <c r="B80" s="1">
        <v>16</v>
      </c>
    </row>
    <row r="81" spans="2:2" x14ac:dyDescent="0.3">
      <c r="B81" s="1">
        <v>21</v>
      </c>
    </row>
    <row r="82" spans="2:2" x14ac:dyDescent="0.3">
      <c r="B82" s="1">
        <v>22</v>
      </c>
    </row>
    <row r="83" spans="2:2" x14ac:dyDescent="0.3">
      <c r="B83" s="1">
        <v>17</v>
      </c>
    </row>
    <row r="84" spans="2:2" x14ac:dyDescent="0.3">
      <c r="B84" s="1">
        <v>19</v>
      </c>
    </row>
    <row r="85" spans="2:2" x14ac:dyDescent="0.3">
      <c r="B85" s="1">
        <v>22</v>
      </c>
    </row>
    <row r="86" spans="2:2" x14ac:dyDescent="0.3">
      <c r="B86" s="1">
        <v>18</v>
      </c>
    </row>
    <row r="87" spans="2:2" x14ac:dyDescent="0.3">
      <c r="B87" s="1">
        <v>14</v>
      </c>
    </row>
    <row r="88" spans="2:2" x14ac:dyDescent="0.3">
      <c r="B88" s="1">
        <v>20</v>
      </c>
    </row>
    <row r="89" spans="2:2" x14ac:dyDescent="0.3">
      <c r="B89" s="1">
        <v>19</v>
      </c>
    </row>
    <row r="90" spans="2:2" x14ac:dyDescent="0.3">
      <c r="B90" s="1">
        <v>17</v>
      </c>
    </row>
    <row r="91" spans="2:2" x14ac:dyDescent="0.3">
      <c r="B91" s="1">
        <v>22</v>
      </c>
    </row>
    <row r="92" spans="2:2" x14ac:dyDescent="0.3">
      <c r="B92" s="1">
        <v>18</v>
      </c>
    </row>
    <row r="93" spans="2:2" x14ac:dyDescent="0.3">
      <c r="B93" s="1">
        <v>15</v>
      </c>
    </row>
    <row r="94" spans="2:2" x14ac:dyDescent="0.3">
      <c r="B94" s="1">
        <v>21</v>
      </c>
    </row>
    <row r="95" spans="2:2" x14ac:dyDescent="0.3">
      <c r="B95" s="1">
        <v>20</v>
      </c>
    </row>
    <row r="96" spans="2:2" x14ac:dyDescent="0.3">
      <c r="B96" s="1">
        <v>16</v>
      </c>
    </row>
  </sheetData>
  <mergeCells count="1">
    <mergeCell ref="D27:L3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08C11-D90F-4DE8-9777-ADDE16BF661F}">
  <dimension ref="A6:K102"/>
  <sheetViews>
    <sheetView topLeftCell="A31" workbookViewId="0">
      <selection activeCell="L47" sqref="L47"/>
    </sheetView>
  </sheetViews>
  <sheetFormatPr defaultRowHeight="14.4" x14ac:dyDescent="0.3"/>
  <sheetData>
    <row r="6" spans="1:1" x14ac:dyDescent="0.3">
      <c r="A6" s="1" t="s">
        <v>78</v>
      </c>
    </row>
    <row r="7" spans="1:1" x14ac:dyDescent="0.3">
      <c r="A7" s="1">
        <v>40</v>
      </c>
    </row>
    <row r="8" spans="1:1" x14ac:dyDescent="0.3">
      <c r="A8" s="1">
        <v>45</v>
      </c>
    </row>
    <row r="9" spans="1:1" x14ac:dyDescent="0.3">
      <c r="A9" s="1">
        <v>50</v>
      </c>
    </row>
    <row r="10" spans="1:1" x14ac:dyDescent="0.3">
      <c r="A10" s="1">
        <v>55</v>
      </c>
    </row>
    <row r="11" spans="1:1" x14ac:dyDescent="0.3">
      <c r="A11" s="1">
        <v>60</v>
      </c>
    </row>
    <row r="12" spans="1:1" x14ac:dyDescent="0.3">
      <c r="A12" s="1">
        <v>62</v>
      </c>
    </row>
    <row r="13" spans="1:1" x14ac:dyDescent="0.3">
      <c r="A13" s="1">
        <v>65</v>
      </c>
    </row>
    <row r="14" spans="1:1" x14ac:dyDescent="0.3">
      <c r="A14" s="1">
        <v>68</v>
      </c>
    </row>
    <row r="15" spans="1:1" x14ac:dyDescent="0.3">
      <c r="A15" s="1">
        <v>70</v>
      </c>
    </row>
    <row r="16" spans="1:1" x14ac:dyDescent="0.3">
      <c r="A16" s="1">
        <v>72</v>
      </c>
    </row>
    <row r="17" spans="1:5" x14ac:dyDescent="0.3">
      <c r="A17" s="1">
        <v>75</v>
      </c>
    </row>
    <row r="18" spans="1:5" x14ac:dyDescent="0.3">
      <c r="A18" s="1">
        <v>78</v>
      </c>
      <c r="D18" s="1" t="s">
        <v>79</v>
      </c>
      <c r="E18" s="1">
        <f>_xlfn.QUARTILE.EXC(A7:A102,1)</f>
        <v>121.25</v>
      </c>
    </row>
    <row r="19" spans="1:5" x14ac:dyDescent="0.3">
      <c r="A19" s="1">
        <v>80</v>
      </c>
      <c r="D19" s="1" t="s">
        <v>80</v>
      </c>
      <c r="E19" s="1">
        <f>_xlfn.QUARTILE.EXC(A7:A102,2)</f>
        <v>242.5</v>
      </c>
    </row>
    <row r="20" spans="1:5" x14ac:dyDescent="0.3">
      <c r="A20" s="1">
        <v>82</v>
      </c>
      <c r="D20" s="1" t="s">
        <v>81</v>
      </c>
      <c r="E20" s="1">
        <f>_xlfn.QUARTILE.EXC(A7:A102,3)</f>
        <v>363.75</v>
      </c>
    </row>
    <row r="21" spans="1:5" x14ac:dyDescent="0.3">
      <c r="A21" s="1">
        <v>85</v>
      </c>
    </row>
    <row r="22" spans="1:5" x14ac:dyDescent="0.3">
      <c r="A22" s="1">
        <v>88</v>
      </c>
    </row>
    <row r="23" spans="1:5" x14ac:dyDescent="0.3">
      <c r="A23" s="1">
        <v>90</v>
      </c>
    </row>
    <row r="24" spans="1:5" x14ac:dyDescent="0.3">
      <c r="A24" s="1">
        <v>92</v>
      </c>
    </row>
    <row r="25" spans="1:5" x14ac:dyDescent="0.3">
      <c r="A25" s="1">
        <v>95</v>
      </c>
    </row>
    <row r="26" spans="1:5" x14ac:dyDescent="0.3">
      <c r="A26" s="1">
        <v>100</v>
      </c>
    </row>
    <row r="27" spans="1:5" x14ac:dyDescent="0.3">
      <c r="A27" s="1">
        <v>105</v>
      </c>
      <c r="C27" t="s">
        <v>82</v>
      </c>
      <c r="D27">
        <f>_xlfn.PERCENTILE.INC(A7:A102,10%)</f>
        <v>73.5</v>
      </c>
    </row>
    <row r="28" spans="1:5" x14ac:dyDescent="0.3">
      <c r="A28" s="1">
        <v>110</v>
      </c>
      <c r="C28" t="s">
        <v>83</v>
      </c>
      <c r="D28">
        <f>_xlfn.PERCENTILE.INC(A7:A102,25%)</f>
        <v>123.75</v>
      </c>
    </row>
    <row r="29" spans="1:5" x14ac:dyDescent="0.3">
      <c r="A29" s="1">
        <v>115</v>
      </c>
      <c r="C29" t="s">
        <v>84</v>
      </c>
      <c r="D29">
        <f>_xlfn.PERCENTILE.INC(A7:A102,75%)</f>
        <v>361.25</v>
      </c>
    </row>
    <row r="30" spans="1:5" x14ac:dyDescent="0.3">
      <c r="A30" s="1">
        <v>120</v>
      </c>
      <c r="C30" t="s">
        <v>85</v>
      </c>
      <c r="D30">
        <f>_xlfn.PERCENTILE.INC(A7:A102,90%)</f>
        <v>432.5</v>
      </c>
    </row>
    <row r="31" spans="1:5" x14ac:dyDescent="0.3">
      <c r="A31" s="1">
        <v>125</v>
      </c>
    </row>
    <row r="32" spans="1:5" x14ac:dyDescent="0.3">
      <c r="A32" s="1">
        <v>130</v>
      </c>
    </row>
    <row r="33" spans="1:11" x14ac:dyDescent="0.3">
      <c r="A33" s="1">
        <v>135</v>
      </c>
    </row>
    <row r="34" spans="1:11" x14ac:dyDescent="0.3">
      <c r="A34" s="1">
        <v>140</v>
      </c>
      <c r="C34" s="29" t="s">
        <v>86</v>
      </c>
      <c r="D34" s="29"/>
      <c r="E34" s="29"/>
      <c r="F34" s="29"/>
      <c r="G34" s="29"/>
      <c r="H34" s="29"/>
      <c r="I34" s="29"/>
      <c r="J34" s="29"/>
      <c r="K34" s="29"/>
    </row>
    <row r="35" spans="1:11" x14ac:dyDescent="0.3">
      <c r="A35" s="1">
        <v>145</v>
      </c>
      <c r="C35" s="29"/>
      <c r="D35" s="29"/>
      <c r="E35" s="29"/>
      <c r="F35" s="29"/>
      <c r="G35" s="29"/>
      <c r="H35" s="29"/>
      <c r="I35" s="29"/>
      <c r="J35" s="29"/>
      <c r="K35" s="29"/>
    </row>
    <row r="36" spans="1:11" x14ac:dyDescent="0.3">
      <c r="A36" s="1">
        <v>150</v>
      </c>
      <c r="C36" s="29"/>
      <c r="D36" s="29"/>
      <c r="E36" s="29"/>
      <c r="F36" s="29"/>
      <c r="G36" s="29"/>
      <c r="H36" s="29"/>
      <c r="I36" s="29"/>
      <c r="J36" s="29"/>
      <c r="K36" s="29"/>
    </row>
    <row r="37" spans="1:11" x14ac:dyDescent="0.3">
      <c r="A37" s="1">
        <v>155</v>
      </c>
      <c r="C37" s="29"/>
      <c r="D37" s="29"/>
      <c r="E37" s="29"/>
      <c r="F37" s="29"/>
      <c r="G37" s="29"/>
      <c r="H37" s="29"/>
      <c r="I37" s="29"/>
      <c r="J37" s="29"/>
      <c r="K37" s="29"/>
    </row>
    <row r="38" spans="1:11" x14ac:dyDescent="0.3">
      <c r="A38" s="1">
        <v>160</v>
      </c>
      <c r="C38" s="29"/>
      <c r="D38" s="29"/>
      <c r="E38" s="29"/>
      <c r="F38" s="29"/>
      <c r="G38" s="29"/>
      <c r="H38" s="29"/>
      <c r="I38" s="29"/>
      <c r="J38" s="29"/>
      <c r="K38" s="29"/>
    </row>
    <row r="39" spans="1:11" x14ac:dyDescent="0.3">
      <c r="A39" s="1">
        <v>165</v>
      </c>
      <c r="C39" s="29"/>
      <c r="D39" s="29"/>
      <c r="E39" s="29"/>
      <c r="F39" s="29"/>
      <c r="G39" s="29"/>
      <c r="H39" s="29"/>
      <c r="I39" s="29"/>
      <c r="J39" s="29"/>
      <c r="K39" s="29"/>
    </row>
    <row r="40" spans="1:11" x14ac:dyDescent="0.3">
      <c r="A40" s="1">
        <v>170</v>
      </c>
      <c r="C40" s="29"/>
      <c r="D40" s="29"/>
      <c r="E40" s="29"/>
      <c r="F40" s="29"/>
      <c r="G40" s="29"/>
      <c r="H40" s="29"/>
      <c r="I40" s="29"/>
      <c r="J40" s="29"/>
      <c r="K40" s="29"/>
    </row>
    <row r="41" spans="1:11" x14ac:dyDescent="0.3">
      <c r="A41" s="1">
        <v>175</v>
      </c>
      <c r="C41" s="29"/>
      <c r="D41" s="29"/>
      <c r="E41" s="29"/>
      <c r="F41" s="29"/>
      <c r="G41" s="29"/>
      <c r="H41" s="29"/>
      <c r="I41" s="29"/>
      <c r="J41" s="29"/>
      <c r="K41" s="29"/>
    </row>
    <row r="42" spans="1:11" x14ac:dyDescent="0.3">
      <c r="A42" s="1">
        <v>180</v>
      </c>
      <c r="C42" s="29"/>
      <c r="D42" s="29"/>
      <c r="E42" s="29"/>
      <c r="F42" s="29"/>
      <c r="G42" s="29"/>
      <c r="H42" s="29"/>
      <c r="I42" s="29"/>
      <c r="J42" s="29"/>
      <c r="K42" s="29"/>
    </row>
    <row r="43" spans="1:11" x14ac:dyDescent="0.3">
      <c r="A43" s="1">
        <v>185</v>
      </c>
      <c r="C43" s="29"/>
      <c r="D43" s="29"/>
      <c r="E43" s="29"/>
      <c r="F43" s="29"/>
      <c r="G43" s="29"/>
      <c r="H43" s="29"/>
      <c r="I43" s="29"/>
      <c r="J43" s="29"/>
      <c r="K43" s="29"/>
    </row>
    <row r="44" spans="1:11" x14ac:dyDescent="0.3">
      <c r="A44" s="1">
        <v>190</v>
      </c>
      <c r="C44" s="29"/>
      <c r="D44" s="29"/>
      <c r="E44" s="29"/>
      <c r="F44" s="29"/>
      <c r="G44" s="29"/>
      <c r="H44" s="29"/>
      <c r="I44" s="29"/>
      <c r="J44" s="29"/>
      <c r="K44" s="29"/>
    </row>
    <row r="45" spans="1:11" x14ac:dyDescent="0.3">
      <c r="A45" s="1">
        <v>195</v>
      </c>
    </row>
    <row r="46" spans="1:11" x14ac:dyDescent="0.3">
      <c r="A46" s="1">
        <v>200</v>
      </c>
    </row>
    <row r="47" spans="1:11" x14ac:dyDescent="0.3">
      <c r="A47" s="1">
        <v>205</v>
      </c>
    </row>
    <row r="48" spans="1:11" x14ac:dyDescent="0.3">
      <c r="A48" s="1">
        <v>210</v>
      </c>
    </row>
    <row r="49" spans="1:1" x14ac:dyDescent="0.3">
      <c r="A49" s="1">
        <v>215</v>
      </c>
    </row>
    <row r="50" spans="1:1" x14ac:dyDescent="0.3">
      <c r="A50" s="1">
        <v>220</v>
      </c>
    </row>
    <row r="51" spans="1:1" x14ac:dyDescent="0.3">
      <c r="A51" s="1">
        <v>225</v>
      </c>
    </row>
    <row r="52" spans="1:1" x14ac:dyDescent="0.3">
      <c r="A52" s="1">
        <v>230</v>
      </c>
    </row>
    <row r="53" spans="1:1" x14ac:dyDescent="0.3">
      <c r="A53" s="1">
        <v>235</v>
      </c>
    </row>
    <row r="54" spans="1:1" x14ac:dyDescent="0.3">
      <c r="A54" s="1">
        <v>240</v>
      </c>
    </row>
    <row r="55" spans="1:1" x14ac:dyDescent="0.3">
      <c r="A55" s="1">
        <v>245</v>
      </c>
    </row>
    <row r="56" spans="1:1" x14ac:dyDescent="0.3">
      <c r="A56" s="1">
        <v>250</v>
      </c>
    </row>
    <row r="57" spans="1:1" x14ac:dyDescent="0.3">
      <c r="A57" s="1">
        <v>255</v>
      </c>
    </row>
    <row r="58" spans="1:1" x14ac:dyDescent="0.3">
      <c r="A58" s="1">
        <v>260</v>
      </c>
    </row>
    <row r="59" spans="1:1" x14ac:dyDescent="0.3">
      <c r="A59" s="1">
        <v>265</v>
      </c>
    </row>
    <row r="60" spans="1:1" x14ac:dyDescent="0.3">
      <c r="A60" s="1">
        <v>270</v>
      </c>
    </row>
    <row r="61" spans="1:1" x14ac:dyDescent="0.3">
      <c r="A61" s="1">
        <v>275</v>
      </c>
    </row>
    <row r="62" spans="1:1" x14ac:dyDescent="0.3">
      <c r="A62" s="1">
        <v>280</v>
      </c>
    </row>
    <row r="63" spans="1:1" x14ac:dyDescent="0.3">
      <c r="A63" s="1">
        <v>285</v>
      </c>
    </row>
    <row r="64" spans="1:1" x14ac:dyDescent="0.3">
      <c r="A64" s="1">
        <v>290</v>
      </c>
    </row>
    <row r="65" spans="1:1" x14ac:dyDescent="0.3">
      <c r="A65" s="1">
        <v>295</v>
      </c>
    </row>
    <row r="66" spans="1:1" x14ac:dyDescent="0.3">
      <c r="A66" s="1">
        <v>300</v>
      </c>
    </row>
    <row r="67" spans="1:1" x14ac:dyDescent="0.3">
      <c r="A67" s="1">
        <v>305</v>
      </c>
    </row>
    <row r="68" spans="1:1" x14ac:dyDescent="0.3">
      <c r="A68" s="1">
        <v>310</v>
      </c>
    </row>
    <row r="69" spans="1:1" x14ac:dyDescent="0.3">
      <c r="A69" s="1">
        <v>315</v>
      </c>
    </row>
    <row r="70" spans="1:1" x14ac:dyDescent="0.3">
      <c r="A70" s="1">
        <v>320</v>
      </c>
    </row>
    <row r="71" spans="1:1" x14ac:dyDescent="0.3">
      <c r="A71" s="1">
        <v>325</v>
      </c>
    </row>
    <row r="72" spans="1:1" x14ac:dyDescent="0.3">
      <c r="A72" s="1">
        <v>330</v>
      </c>
    </row>
    <row r="73" spans="1:1" x14ac:dyDescent="0.3">
      <c r="A73" s="1">
        <v>335</v>
      </c>
    </row>
    <row r="74" spans="1:1" x14ac:dyDescent="0.3">
      <c r="A74" s="1">
        <v>340</v>
      </c>
    </row>
    <row r="75" spans="1:1" x14ac:dyDescent="0.3">
      <c r="A75" s="1">
        <v>345</v>
      </c>
    </row>
    <row r="76" spans="1:1" x14ac:dyDescent="0.3">
      <c r="A76" s="1">
        <v>350</v>
      </c>
    </row>
    <row r="77" spans="1:1" x14ac:dyDescent="0.3">
      <c r="A77" s="1">
        <v>355</v>
      </c>
    </row>
    <row r="78" spans="1:1" x14ac:dyDescent="0.3">
      <c r="A78" s="1">
        <v>360</v>
      </c>
    </row>
    <row r="79" spans="1:1" x14ac:dyDescent="0.3">
      <c r="A79" s="1">
        <v>365</v>
      </c>
    </row>
    <row r="80" spans="1:1" x14ac:dyDescent="0.3">
      <c r="A80" s="1">
        <v>370</v>
      </c>
    </row>
    <row r="81" spans="1:1" x14ac:dyDescent="0.3">
      <c r="A81" s="1">
        <v>375</v>
      </c>
    </row>
    <row r="82" spans="1:1" x14ac:dyDescent="0.3">
      <c r="A82" s="1">
        <v>380</v>
      </c>
    </row>
    <row r="83" spans="1:1" x14ac:dyDescent="0.3">
      <c r="A83" s="1">
        <v>385</v>
      </c>
    </row>
    <row r="84" spans="1:1" x14ac:dyDescent="0.3">
      <c r="A84" s="1">
        <v>390</v>
      </c>
    </row>
    <row r="85" spans="1:1" x14ac:dyDescent="0.3">
      <c r="A85" s="1">
        <v>395</v>
      </c>
    </row>
    <row r="86" spans="1:1" x14ac:dyDescent="0.3">
      <c r="A86" s="1">
        <v>400</v>
      </c>
    </row>
    <row r="87" spans="1:1" x14ac:dyDescent="0.3">
      <c r="A87" s="1">
        <v>405</v>
      </c>
    </row>
    <row r="88" spans="1:1" x14ac:dyDescent="0.3">
      <c r="A88" s="1">
        <v>410</v>
      </c>
    </row>
    <row r="89" spans="1:1" x14ac:dyDescent="0.3">
      <c r="A89" s="1">
        <v>415</v>
      </c>
    </row>
    <row r="90" spans="1:1" x14ac:dyDescent="0.3">
      <c r="A90" s="1">
        <v>420</v>
      </c>
    </row>
    <row r="91" spans="1:1" x14ac:dyDescent="0.3">
      <c r="A91" s="1">
        <v>425</v>
      </c>
    </row>
    <row r="92" spans="1:1" x14ac:dyDescent="0.3">
      <c r="A92" s="1">
        <v>430</v>
      </c>
    </row>
    <row r="93" spans="1:1" x14ac:dyDescent="0.3">
      <c r="A93" s="1">
        <v>435</v>
      </c>
    </row>
    <row r="94" spans="1:1" x14ac:dyDescent="0.3">
      <c r="A94" s="1">
        <v>440</v>
      </c>
    </row>
    <row r="95" spans="1:1" x14ac:dyDescent="0.3">
      <c r="A95" s="1">
        <v>445</v>
      </c>
    </row>
    <row r="96" spans="1:1" x14ac:dyDescent="0.3">
      <c r="A96" s="1">
        <v>450</v>
      </c>
    </row>
    <row r="97" spans="1:1" x14ac:dyDescent="0.3">
      <c r="A97" s="1">
        <v>455</v>
      </c>
    </row>
    <row r="98" spans="1:1" x14ac:dyDescent="0.3">
      <c r="A98" s="1">
        <v>460</v>
      </c>
    </row>
    <row r="99" spans="1:1" x14ac:dyDescent="0.3">
      <c r="A99" s="1">
        <v>465</v>
      </c>
    </row>
    <row r="100" spans="1:1" x14ac:dyDescent="0.3">
      <c r="A100" s="1">
        <v>470</v>
      </c>
    </row>
    <row r="101" spans="1:1" x14ac:dyDescent="0.3">
      <c r="A101" s="1">
        <v>475</v>
      </c>
    </row>
    <row r="102" spans="1:1" x14ac:dyDescent="0.3">
      <c r="A102" s="1">
        <v>480</v>
      </c>
    </row>
  </sheetData>
  <mergeCells count="1">
    <mergeCell ref="C34:K4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9943E-E290-4D56-B1FE-9AD0F07FD7FC}">
  <dimension ref="B5:O105"/>
  <sheetViews>
    <sheetView topLeftCell="A22" workbookViewId="0">
      <selection activeCell="J44" sqref="J44"/>
    </sheetView>
  </sheetViews>
  <sheetFormatPr defaultRowHeight="14.4" x14ac:dyDescent="0.3"/>
  <sheetData>
    <row r="5" spans="2:2" x14ac:dyDescent="0.3">
      <c r="B5" s="1" t="s">
        <v>87</v>
      </c>
    </row>
    <row r="6" spans="2:2" x14ac:dyDescent="0.3">
      <c r="B6" s="1">
        <v>55</v>
      </c>
    </row>
    <row r="7" spans="2:2" x14ac:dyDescent="0.3">
      <c r="B7" s="1">
        <v>60</v>
      </c>
    </row>
    <row r="8" spans="2:2" x14ac:dyDescent="0.3">
      <c r="B8" s="1">
        <v>62</v>
      </c>
    </row>
    <row r="9" spans="2:2" x14ac:dyDescent="0.3">
      <c r="B9" s="1">
        <v>65</v>
      </c>
    </row>
    <row r="10" spans="2:2" x14ac:dyDescent="0.3">
      <c r="B10" s="1">
        <v>68</v>
      </c>
    </row>
    <row r="11" spans="2:2" x14ac:dyDescent="0.3">
      <c r="B11" s="1">
        <v>70</v>
      </c>
    </row>
    <row r="12" spans="2:2" x14ac:dyDescent="0.3">
      <c r="B12" s="1">
        <v>72</v>
      </c>
    </row>
    <row r="13" spans="2:2" x14ac:dyDescent="0.3">
      <c r="B13" s="1">
        <v>75</v>
      </c>
    </row>
    <row r="14" spans="2:2" x14ac:dyDescent="0.3">
      <c r="B14" s="1">
        <v>78</v>
      </c>
    </row>
    <row r="15" spans="2:2" x14ac:dyDescent="0.3">
      <c r="B15" s="1">
        <v>80</v>
      </c>
    </row>
    <row r="16" spans="2:2" x14ac:dyDescent="0.3">
      <c r="B16" s="1">
        <v>82</v>
      </c>
    </row>
    <row r="17" spans="2:15" x14ac:dyDescent="0.3">
      <c r="B17" s="1">
        <v>85</v>
      </c>
      <c r="F17" s="30" t="s">
        <v>79</v>
      </c>
      <c r="G17" s="30">
        <f>_xlfn.QUARTILE.INC(B6:B105,1)</f>
        <v>143.75</v>
      </c>
    </row>
    <row r="18" spans="2:15" x14ac:dyDescent="0.3">
      <c r="B18" s="1">
        <v>88</v>
      </c>
      <c r="F18" s="30" t="s">
        <v>80</v>
      </c>
      <c r="G18" s="30">
        <f>_xlfn.QUARTILE.INC(B6:B105,2)</f>
        <v>267.5</v>
      </c>
    </row>
    <row r="19" spans="2:15" x14ac:dyDescent="0.3">
      <c r="B19" s="1">
        <v>90</v>
      </c>
      <c r="F19" s="30" t="s">
        <v>81</v>
      </c>
      <c r="G19" s="30">
        <f>_xlfn.QUARTILE.EXC(B6:B105,3)</f>
        <v>393.75</v>
      </c>
    </row>
    <row r="20" spans="2:15" x14ac:dyDescent="0.3">
      <c r="B20" s="1">
        <v>92</v>
      </c>
    </row>
    <row r="21" spans="2:15" x14ac:dyDescent="0.3">
      <c r="B21" s="1">
        <v>95</v>
      </c>
    </row>
    <row r="22" spans="2:15" x14ac:dyDescent="0.3">
      <c r="B22" s="1">
        <v>100</v>
      </c>
    </row>
    <row r="23" spans="2:15" x14ac:dyDescent="0.3">
      <c r="B23" s="1">
        <v>105</v>
      </c>
    </row>
    <row r="24" spans="2:15" x14ac:dyDescent="0.3">
      <c r="B24" s="1">
        <v>110</v>
      </c>
    </row>
    <row r="25" spans="2:15" x14ac:dyDescent="0.3">
      <c r="B25" s="1">
        <v>115</v>
      </c>
      <c r="F25" s="1" t="s">
        <v>88</v>
      </c>
      <c r="G25" s="1">
        <f>_xlfn.PERCENTILE.INC(B6:B105,15%)</f>
        <v>94.55</v>
      </c>
    </row>
    <row r="26" spans="2:15" x14ac:dyDescent="0.3">
      <c r="B26" s="1">
        <v>120</v>
      </c>
      <c r="F26" s="1" t="s">
        <v>89</v>
      </c>
      <c r="G26" s="1">
        <f>_xlfn.PERCENTILE.INC(B6:B105,50%)</f>
        <v>267.5</v>
      </c>
    </row>
    <row r="27" spans="2:15" x14ac:dyDescent="0.3">
      <c r="B27" s="1">
        <v>125</v>
      </c>
      <c r="F27" s="1" t="s">
        <v>90</v>
      </c>
      <c r="G27" s="1">
        <f>_xlfn.PERCENTILE.INC(B6:B105,85%)</f>
        <v>440.74999999999994</v>
      </c>
    </row>
    <row r="28" spans="2:15" x14ac:dyDescent="0.3">
      <c r="B28" s="1">
        <v>130</v>
      </c>
    </row>
    <row r="29" spans="2:15" x14ac:dyDescent="0.3">
      <c r="B29" s="1">
        <v>135</v>
      </c>
    </row>
    <row r="30" spans="2:15" x14ac:dyDescent="0.3">
      <c r="B30" s="1">
        <v>140</v>
      </c>
    </row>
    <row r="31" spans="2:15" x14ac:dyDescent="0.3">
      <c r="B31" s="1">
        <v>145</v>
      </c>
    </row>
    <row r="32" spans="2:15" x14ac:dyDescent="0.3">
      <c r="B32" s="1">
        <v>150</v>
      </c>
      <c r="O32" s="31"/>
    </row>
    <row r="33" spans="2:12" x14ac:dyDescent="0.3">
      <c r="B33" s="1">
        <v>155</v>
      </c>
      <c r="E33" s="26" t="s">
        <v>91</v>
      </c>
      <c r="F33" s="27"/>
      <c r="G33" s="27"/>
      <c r="H33" s="27"/>
      <c r="I33" s="27"/>
      <c r="J33" s="27"/>
      <c r="K33" s="27"/>
      <c r="L33" s="27"/>
    </row>
    <row r="34" spans="2:12" x14ac:dyDescent="0.3">
      <c r="B34" s="1">
        <v>160</v>
      </c>
      <c r="E34" s="27"/>
      <c r="F34" s="27"/>
      <c r="G34" s="27"/>
      <c r="H34" s="27"/>
      <c r="I34" s="27"/>
      <c r="J34" s="27"/>
      <c r="K34" s="27"/>
      <c r="L34" s="27"/>
    </row>
    <row r="35" spans="2:12" x14ac:dyDescent="0.3">
      <c r="B35" s="1">
        <v>165</v>
      </c>
      <c r="E35" s="27"/>
      <c r="F35" s="27"/>
      <c r="G35" s="27"/>
      <c r="H35" s="27"/>
      <c r="I35" s="27"/>
      <c r="J35" s="27"/>
      <c r="K35" s="27"/>
      <c r="L35" s="27"/>
    </row>
    <row r="36" spans="2:12" x14ac:dyDescent="0.3">
      <c r="B36" s="1">
        <v>170</v>
      </c>
      <c r="E36" s="27"/>
      <c r="F36" s="27"/>
      <c r="G36" s="27"/>
      <c r="H36" s="27"/>
      <c r="I36" s="27"/>
      <c r="J36" s="27"/>
      <c r="K36" s="27"/>
      <c r="L36" s="27"/>
    </row>
    <row r="37" spans="2:12" x14ac:dyDescent="0.3">
      <c r="B37" s="1">
        <v>175</v>
      </c>
      <c r="E37" s="27"/>
      <c r="F37" s="27"/>
      <c r="G37" s="27"/>
      <c r="H37" s="27"/>
      <c r="I37" s="27"/>
      <c r="J37" s="27"/>
      <c r="K37" s="27"/>
      <c r="L37" s="27"/>
    </row>
    <row r="38" spans="2:12" x14ac:dyDescent="0.3">
      <c r="B38" s="1">
        <v>180</v>
      </c>
      <c r="E38" s="27"/>
      <c r="F38" s="27"/>
      <c r="G38" s="27"/>
      <c r="H38" s="27"/>
      <c r="I38" s="27"/>
      <c r="J38" s="27"/>
      <c r="K38" s="27"/>
      <c r="L38" s="27"/>
    </row>
    <row r="39" spans="2:12" x14ac:dyDescent="0.3">
      <c r="B39" s="1">
        <v>185</v>
      </c>
      <c r="E39" s="27"/>
      <c r="F39" s="27"/>
      <c r="G39" s="27"/>
      <c r="H39" s="27"/>
      <c r="I39" s="27"/>
      <c r="J39" s="27"/>
      <c r="K39" s="27"/>
      <c r="L39" s="27"/>
    </row>
    <row r="40" spans="2:12" x14ac:dyDescent="0.3">
      <c r="B40" s="1">
        <v>190</v>
      </c>
      <c r="E40" s="27"/>
      <c r="F40" s="27"/>
      <c r="G40" s="27"/>
      <c r="H40" s="27"/>
      <c r="I40" s="27"/>
      <c r="J40" s="27"/>
      <c r="K40" s="27"/>
      <c r="L40" s="27"/>
    </row>
    <row r="41" spans="2:12" x14ac:dyDescent="0.3">
      <c r="B41" s="1">
        <v>195</v>
      </c>
      <c r="E41" s="27"/>
      <c r="F41" s="27"/>
      <c r="G41" s="27"/>
      <c r="H41" s="27"/>
      <c r="I41" s="27"/>
      <c r="J41" s="27"/>
      <c r="K41" s="27"/>
      <c r="L41" s="27"/>
    </row>
    <row r="42" spans="2:12" x14ac:dyDescent="0.3">
      <c r="B42" s="1">
        <v>200</v>
      </c>
      <c r="E42" s="27"/>
      <c r="F42" s="27"/>
      <c r="G42" s="27"/>
      <c r="H42" s="27"/>
      <c r="I42" s="27"/>
      <c r="J42" s="27"/>
      <c r="K42" s="27"/>
      <c r="L42" s="27"/>
    </row>
    <row r="43" spans="2:12" x14ac:dyDescent="0.3">
      <c r="B43" s="1">
        <v>205</v>
      </c>
    </row>
    <row r="44" spans="2:12" x14ac:dyDescent="0.3">
      <c r="B44" s="1">
        <v>210</v>
      </c>
    </row>
    <row r="45" spans="2:12" x14ac:dyDescent="0.3">
      <c r="B45" s="1">
        <v>215</v>
      </c>
    </row>
    <row r="46" spans="2:12" x14ac:dyDescent="0.3">
      <c r="B46" s="1">
        <v>220</v>
      </c>
    </row>
    <row r="47" spans="2:12" x14ac:dyDescent="0.3">
      <c r="B47" s="1">
        <v>225</v>
      </c>
    </row>
    <row r="48" spans="2:12" x14ac:dyDescent="0.3">
      <c r="B48" s="1">
        <v>230</v>
      </c>
    </row>
    <row r="49" spans="2:2" x14ac:dyDescent="0.3">
      <c r="B49" s="1">
        <v>235</v>
      </c>
    </row>
    <row r="50" spans="2:2" x14ac:dyDescent="0.3">
      <c r="B50" s="1">
        <v>240</v>
      </c>
    </row>
    <row r="51" spans="2:2" x14ac:dyDescent="0.3">
      <c r="B51" s="1">
        <v>245</v>
      </c>
    </row>
    <row r="52" spans="2:2" x14ac:dyDescent="0.3">
      <c r="B52" s="1">
        <v>250</v>
      </c>
    </row>
    <row r="53" spans="2:2" x14ac:dyDescent="0.3">
      <c r="B53" s="1">
        <v>255</v>
      </c>
    </row>
    <row r="54" spans="2:2" x14ac:dyDescent="0.3">
      <c r="B54" s="1">
        <v>260</v>
      </c>
    </row>
    <row r="55" spans="2:2" x14ac:dyDescent="0.3">
      <c r="B55" s="1">
        <v>265</v>
      </c>
    </row>
    <row r="56" spans="2:2" x14ac:dyDescent="0.3">
      <c r="B56" s="1">
        <v>270</v>
      </c>
    </row>
    <row r="57" spans="2:2" x14ac:dyDescent="0.3">
      <c r="B57" s="1">
        <v>275</v>
      </c>
    </row>
    <row r="58" spans="2:2" x14ac:dyDescent="0.3">
      <c r="B58" s="1">
        <v>280</v>
      </c>
    </row>
    <row r="59" spans="2:2" x14ac:dyDescent="0.3">
      <c r="B59" s="1">
        <v>285</v>
      </c>
    </row>
    <row r="60" spans="2:2" x14ac:dyDescent="0.3">
      <c r="B60" s="1">
        <v>290</v>
      </c>
    </row>
    <row r="61" spans="2:2" x14ac:dyDescent="0.3">
      <c r="B61" s="1">
        <v>295</v>
      </c>
    </row>
    <row r="62" spans="2:2" x14ac:dyDescent="0.3">
      <c r="B62" s="1">
        <v>300</v>
      </c>
    </row>
    <row r="63" spans="2:2" x14ac:dyDescent="0.3">
      <c r="B63" s="1">
        <v>305</v>
      </c>
    </row>
    <row r="64" spans="2:2" x14ac:dyDescent="0.3">
      <c r="B64" s="1">
        <v>310</v>
      </c>
    </row>
    <row r="65" spans="2:2" x14ac:dyDescent="0.3">
      <c r="B65" s="1">
        <v>315</v>
      </c>
    </row>
    <row r="66" spans="2:2" x14ac:dyDescent="0.3">
      <c r="B66" s="1">
        <v>320</v>
      </c>
    </row>
    <row r="67" spans="2:2" x14ac:dyDescent="0.3">
      <c r="B67" s="1">
        <v>325</v>
      </c>
    </row>
    <row r="68" spans="2:2" x14ac:dyDescent="0.3">
      <c r="B68" s="1">
        <v>330</v>
      </c>
    </row>
    <row r="69" spans="2:2" x14ac:dyDescent="0.3">
      <c r="B69" s="1">
        <v>335</v>
      </c>
    </row>
    <row r="70" spans="2:2" x14ac:dyDescent="0.3">
      <c r="B70" s="1">
        <v>340</v>
      </c>
    </row>
    <row r="71" spans="2:2" x14ac:dyDescent="0.3">
      <c r="B71" s="1">
        <v>345</v>
      </c>
    </row>
    <row r="72" spans="2:2" x14ac:dyDescent="0.3">
      <c r="B72" s="1">
        <v>350</v>
      </c>
    </row>
    <row r="73" spans="2:2" x14ac:dyDescent="0.3">
      <c r="B73" s="1">
        <v>355</v>
      </c>
    </row>
    <row r="74" spans="2:2" x14ac:dyDescent="0.3">
      <c r="B74" s="1">
        <v>360</v>
      </c>
    </row>
    <row r="75" spans="2:2" x14ac:dyDescent="0.3">
      <c r="B75" s="1">
        <v>365</v>
      </c>
    </row>
    <row r="76" spans="2:2" x14ac:dyDescent="0.3">
      <c r="B76" s="1">
        <v>370</v>
      </c>
    </row>
    <row r="77" spans="2:2" x14ac:dyDescent="0.3">
      <c r="B77" s="1">
        <v>375</v>
      </c>
    </row>
    <row r="78" spans="2:2" x14ac:dyDescent="0.3">
      <c r="B78" s="1">
        <v>380</v>
      </c>
    </row>
    <row r="79" spans="2:2" x14ac:dyDescent="0.3">
      <c r="B79" s="1">
        <v>385</v>
      </c>
    </row>
    <row r="80" spans="2:2" x14ac:dyDescent="0.3">
      <c r="B80" s="1">
        <v>390</v>
      </c>
    </row>
    <row r="81" spans="2:2" x14ac:dyDescent="0.3">
      <c r="B81" s="1">
        <v>395</v>
      </c>
    </row>
    <row r="82" spans="2:2" x14ac:dyDescent="0.3">
      <c r="B82" s="1">
        <v>400</v>
      </c>
    </row>
    <row r="83" spans="2:2" x14ac:dyDescent="0.3">
      <c r="B83" s="1">
        <v>405</v>
      </c>
    </row>
    <row r="84" spans="2:2" x14ac:dyDescent="0.3">
      <c r="B84" s="1">
        <v>410</v>
      </c>
    </row>
    <row r="85" spans="2:2" x14ac:dyDescent="0.3">
      <c r="B85" s="1">
        <v>415</v>
      </c>
    </row>
    <row r="86" spans="2:2" x14ac:dyDescent="0.3">
      <c r="B86" s="1">
        <v>420</v>
      </c>
    </row>
    <row r="87" spans="2:2" x14ac:dyDescent="0.3">
      <c r="B87" s="1">
        <v>425</v>
      </c>
    </row>
    <row r="88" spans="2:2" x14ac:dyDescent="0.3">
      <c r="B88" s="1">
        <v>430</v>
      </c>
    </row>
    <row r="89" spans="2:2" x14ac:dyDescent="0.3">
      <c r="B89" s="1">
        <v>435</v>
      </c>
    </row>
    <row r="90" spans="2:2" x14ac:dyDescent="0.3">
      <c r="B90" s="1">
        <v>440</v>
      </c>
    </row>
    <row r="91" spans="2:2" x14ac:dyDescent="0.3">
      <c r="B91" s="1">
        <v>445</v>
      </c>
    </row>
    <row r="92" spans="2:2" x14ac:dyDescent="0.3">
      <c r="B92" s="1">
        <v>450</v>
      </c>
    </row>
    <row r="93" spans="2:2" x14ac:dyDescent="0.3">
      <c r="B93" s="1">
        <v>455</v>
      </c>
    </row>
    <row r="94" spans="2:2" x14ac:dyDescent="0.3">
      <c r="B94" s="1">
        <v>460</v>
      </c>
    </row>
    <row r="95" spans="2:2" x14ac:dyDescent="0.3">
      <c r="B95" s="1">
        <v>465</v>
      </c>
    </row>
    <row r="96" spans="2:2" x14ac:dyDescent="0.3">
      <c r="B96" s="1">
        <v>470</v>
      </c>
    </row>
    <row r="97" spans="2:2" x14ac:dyDescent="0.3">
      <c r="B97" s="1">
        <v>475</v>
      </c>
    </row>
    <row r="98" spans="2:2" x14ac:dyDescent="0.3">
      <c r="B98" s="1">
        <v>480</v>
      </c>
    </row>
    <row r="99" spans="2:2" x14ac:dyDescent="0.3">
      <c r="B99" s="1">
        <v>485</v>
      </c>
    </row>
    <row r="100" spans="2:2" x14ac:dyDescent="0.3">
      <c r="B100" s="1">
        <v>490</v>
      </c>
    </row>
    <row r="101" spans="2:2" x14ac:dyDescent="0.3">
      <c r="B101" s="1">
        <v>495</v>
      </c>
    </row>
    <row r="102" spans="2:2" x14ac:dyDescent="0.3">
      <c r="B102" s="1">
        <v>500</v>
      </c>
    </row>
    <row r="103" spans="2:2" x14ac:dyDescent="0.3">
      <c r="B103" s="1">
        <v>505</v>
      </c>
    </row>
    <row r="104" spans="2:2" x14ac:dyDescent="0.3">
      <c r="B104" s="1">
        <v>510</v>
      </c>
    </row>
    <row r="105" spans="2:2" x14ac:dyDescent="0.3">
      <c r="B105" s="1">
        <v>515</v>
      </c>
    </row>
  </sheetData>
  <mergeCells count="1">
    <mergeCell ref="E33:L4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21298-5C6A-46D0-8F50-09BBEA5467C6}">
  <dimension ref="A6:K116"/>
  <sheetViews>
    <sheetView workbookViewId="0">
      <selection activeCell="M39" sqref="M39"/>
    </sheetView>
  </sheetViews>
  <sheetFormatPr defaultRowHeight="14.4" x14ac:dyDescent="0.3"/>
  <sheetData>
    <row r="6" spans="1:1" x14ac:dyDescent="0.3">
      <c r="A6" s="1" t="s">
        <v>92</v>
      </c>
    </row>
    <row r="7" spans="1:1" x14ac:dyDescent="0.3">
      <c r="A7" s="1">
        <v>20</v>
      </c>
    </row>
    <row r="8" spans="1:1" x14ac:dyDescent="0.3">
      <c r="A8" s="1">
        <v>25</v>
      </c>
    </row>
    <row r="9" spans="1:1" x14ac:dyDescent="0.3">
      <c r="A9" s="1">
        <v>30</v>
      </c>
    </row>
    <row r="10" spans="1:1" x14ac:dyDescent="0.3">
      <c r="A10" s="1">
        <v>35</v>
      </c>
    </row>
    <row r="11" spans="1:1" x14ac:dyDescent="0.3">
      <c r="A11" s="1">
        <v>40</v>
      </c>
    </row>
    <row r="12" spans="1:1" x14ac:dyDescent="0.3">
      <c r="A12" s="1">
        <v>45</v>
      </c>
    </row>
    <row r="13" spans="1:1" x14ac:dyDescent="0.3">
      <c r="A13" s="1">
        <v>50</v>
      </c>
    </row>
    <row r="14" spans="1:1" x14ac:dyDescent="0.3">
      <c r="A14" s="1">
        <v>55</v>
      </c>
    </row>
    <row r="15" spans="1:1" x14ac:dyDescent="0.3">
      <c r="A15" s="1">
        <v>60</v>
      </c>
    </row>
    <row r="16" spans="1:1" x14ac:dyDescent="0.3">
      <c r="A16" s="1">
        <v>65</v>
      </c>
    </row>
    <row r="17" spans="1:11" x14ac:dyDescent="0.3">
      <c r="A17" s="1">
        <v>70</v>
      </c>
      <c r="C17" s="5" t="s">
        <v>79</v>
      </c>
      <c r="D17" s="5">
        <f>_xlfn.QUARTILE.EXC(A7:A116,1)</f>
        <v>153.75</v>
      </c>
    </row>
    <row r="18" spans="1:11" x14ac:dyDescent="0.3">
      <c r="A18" s="1">
        <v>75</v>
      </c>
      <c r="C18" s="5" t="s">
        <v>80</v>
      </c>
      <c r="D18" s="5">
        <f>_xlfn.QUARTILE.EXC(A7:A116,2)</f>
        <v>292.5</v>
      </c>
    </row>
    <row r="19" spans="1:11" x14ac:dyDescent="0.3">
      <c r="A19" s="1">
        <v>80</v>
      </c>
      <c r="C19" s="5" t="s">
        <v>81</v>
      </c>
      <c r="D19" s="5">
        <f>_xlfn.QUARTILE.EXC(A7:A116,3)</f>
        <v>431.25</v>
      </c>
    </row>
    <row r="20" spans="1:11" x14ac:dyDescent="0.3">
      <c r="A20" s="1">
        <v>85</v>
      </c>
    </row>
    <row r="21" spans="1:11" x14ac:dyDescent="0.3">
      <c r="A21" s="1">
        <v>90</v>
      </c>
    </row>
    <row r="22" spans="1:11" x14ac:dyDescent="0.3">
      <c r="A22" s="1">
        <v>95</v>
      </c>
    </row>
    <row r="23" spans="1:11" x14ac:dyDescent="0.3">
      <c r="A23" s="1">
        <v>100</v>
      </c>
    </row>
    <row r="24" spans="1:11" x14ac:dyDescent="0.3">
      <c r="A24" s="1">
        <v>105</v>
      </c>
      <c r="D24" s="5" t="s">
        <v>93</v>
      </c>
      <c r="E24" s="5">
        <f>_xlfn.PERCENTILE.INC(A7:A116,20%)</f>
        <v>129</v>
      </c>
    </row>
    <row r="25" spans="1:11" x14ac:dyDescent="0.3">
      <c r="A25" s="1">
        <v>110</v>
      </c>
      <c r="D25" s="5" t="s">
        <v>94</v>
      </c>
      <c r="E25" s="5">
        <f>_xlfn.PERCENTILE.INC(A7:A116,40%)</f>
        <v>238</v>
      </c>
    </row>
    <row r="26" spans="1:11" x14ac:dyDescent="0.3">
      <c r="A26" s="1">
        <v>115</v>
      </c>
      <c r="D26" s="5" t="s">
        <v>95</v>
      </c>
      <c r="E26" s="5">
        <f>_xlfn.PERCENTILE.INC(A7:A116,80%)</f>
        <v>456</v>
      </c>
    </row>
    <row r="27" spans="1:11" x14ac:dyDescent="0.3">
      <c r="A27" s="1">
        <v>120</v>
      </c>
    </row>
    <row r="28" spans="1:11" x14ac:dyDescent="0.3">
      <c r="A28" s="1">
        <v>125</v>
      </c>
    </row>
    <row r="29" spans="1:11" x14ac:dyDescent="0.3">
      <c r="A29" s="1">
        <v>130</v>
      </c>
    </row>
    <row r="30" spans="1:11" x14ac:dyDescent="0.3">
      <c r="A30" s="1">
        <v>135</v>
      </c>
    </row>
    <row r="31" spans="1:11" x14ac:dyDescent="0.3">
      <c r="A31" s="1">
        <v>140</v>
      </c>
      <c r="C31" s="32" t="s">
        <v>96</v>
      </c>
      <c r="D31" s="32"/>
      <c r="E31" s="32"/>
      <c r="F31" s="32"/>
      <c r="G31" s="32"/>
      <c r="H31" s="32"/>
      <c r="I31" s="32"/>
      <c r="J31" s="32"/>
      <c r="K31" s="32"/>
    </row>
    <row r="32" spans="1:11" x14ac:dyDescent="0.3">
      <c r="A32" s="1">
        <v>145</v>
      </c>
      <c r="C32" s="32"/>
      <c r="D32" s="32"/>
      <c r="E32" s="32"/>
      <c r="F32" s="32"/>
      <c r="G32" s="32"/>
      <c r="H32" s="32"/>
      <c r="I32" s="32"/>
      <c r="J32" s="32"/>
      <c r="K32" s="32"/>
    </row>
    <row r="33" spans="1:11" x14ac:dyDescent="0.3">
      <c r="A33" s="1">
        <v>150</v>
      </c>
      <c r="C33" s="32"/>
      <c r="D33" s="32"/>
      <c r="E33" s="32"/>
      <c r="F33" s="32"/>
      <c r="G33" s="32"/>
      <c r="H33" s="32"/>
      <c r="I33" s="32"/>
      <c r="J33" s="32"/>
      <c r="K33" s="32"/>
    </row>
    <row r="34" spans="1:11" x14ac:dyDescent="0.3">
      <c r="A34" s="1">
        <v>155</v>
      </c>
      <c r="C34" s="32"/>
      <c r="D34" s="32"/>
      <c r="E34" s="32"/>
      <c r="F34" s="32"/>
      <c r="G34" s="32"/>
      <c r="H34" s="32"/>
      <c r="I34" s="32"/>
      <c r="J34" s="32"/>
      <c r="K34" s="32"/>
    </row>
    <row r="35" spans="1:11" x14ac:dyDescent="0.3">
      <c r="A35" s="1">
        <v>160</v>
      </c>
      <c r="C35" s="32"/>
      <c r="D35" s="32"/>
      <c r="E35" s="32"/>
      <c r="F35" s="32"/>
      <c r="G35" s="32"/>
      <c r="H35" s="32"/>
      <c r="I35" s="32"/>
      <c r="J35" s="32"/>
      <c r="K35" s="32"/>
    </row>
    <row r="36" spans="1:11" x14ac:dyDescent="0.3">
      <c r="A36" s="1">
        <v>165</v>
      </c>
      <c r="C36" s="32"/>
      <c r="D36" s="32"/>
      <c r="E36" s="32"/>
      <c r="F36" s="32"/>
      <c r="G36" s="32"/>
      <c r="H36" s="32"/>
      <c r="I36" s="32"/>
      <c r="J36" s="32"/>
      <c r="K36" s="32"/>
    </row>
    <row r="37" spans="1:11" x14ac:dyDescent="0.3">
      <c r="A37" s="1">
        <v>170</v>
      </c>
      <c r="C37" s="32"/>
      <c r="D37" s="32"/>
      <c r="E37" s="32"/>
      <c r="F37" s="32"/>
      <c r="G37" s="32"/>
      <c r="H37" s="32"/>
      <c r="I37" s="32"/>
      <c r="J37" s="32"/>
      <c r="K37" s="32"/>
    </row>
    <row r="38" spans="1:11" x14ac:dyDescent="0.3">
      <c r="A38" s="1">
        <v>175</v>
      </c>
      <c r="C38" s="32"/>
      <c r="D38" s="32"/>
      <c r="E38" s="32"/>
      <c r="F38" s="32"/>
      <c r="G38" s="32"/>
      <c r="H38" s="32"/>
      <c r="I38" s="32"/>
      <c r="J38" s="32"/>
      <c r="K38" s="32"/>
    </row>
    <row r="39" spans="1:11" x14ac:dyDescent="0.3">
      <c r="A39" s="1">
        <v>180</v>
      </c>
      <c r="C39" s="32"/>
      <c r="D39" s="32"/>
      <c r="E39" s="32"/>
      <c r="F39" s="32"/>
      <c r="G39" s="32"/>
      <c r="H39" s="32"/>
      <c r="I39" s="32"/>
      <c r="J39" s="32"/>
      <c r="K39" s="32"/>
    </row>
    <row r="40" spans="1:11" x14ac:dyDescent="0.3">
      <c r="A40" s="1">
        <v>185</v>
      </c>
      <c r="C40" s="32"/>
      <c r="D40" s="32"/>
      <c r="E40" s="32"/>
      <c r="F40" s="32"/>
      <c r="G40" s="32"/>
      <c r="H40" s="32"/>
      <c r="I40" s="32"/>
      <c r="J40" s="32"/>
      <c r="K40" s="32"/>
    </row>
    <row r="41" spans="1:11" x14ac:dyDescent="0.3">
      <c r="A41" s="1">
        <v>190</v>
      </c>
      <c r="C41" s="32"/>
      <c r="D41" s="32"/>
      <c r="E41" s="32"/>
      <c r="F41" s="32"/>
      <c r="G41" s="32"/>
      <c r="H41" s="32"/>
      <c r="I41" s="32"/>
      <c r="J41" s="32"/>
      <c r="K41" s="32"/>
    </row>
    <row r="42" spans="1:11" x14ac:dyDescent="0.3">
      <c r="A42" s="1">
        <v>195</v>
      </c>
      <c r="C42" s="32"/>
      <c r="D42" s="32"/>
      <c r="E42" s="32"/>
      <c r="F42" s="32"/>
      <c r="G42" s="32"/>
      <c r="H42" s="32"/>
      <c r="I42" s="32"/>
      <c r="J42" s="32"/>
      <c r="K42" s="32"/>
    </row>
    <row r="43" spans="1:11" x14ac:dyDescent="0.3">
      <c r="A43" s="1">
        <v>200</v>
      </c>
      <c r="C43" s="32"/>
      <c r="D43" s="32"/>
      <c r="E43" s="32"/>
      <c r="F43" s="32"/>
      <c r="G43" s="32"/>
      <c r="H43" s="32"/>
      <c r="I43" s="32"/>
      <c r="J43" s="32"/>
      <c r="K43" s="32"/>
    </row>
    <row r="44" spans="1:11" x14ac:dyDescent="0.3">
      <c r="A44" s="1">
        <v>205</v>
      </c>
      <c r="C44" s="32"/>
      <c r="D44" s="32"/>
      <c r="E44" s="32"/>
      <c r="F44" s="32"/>
      <c r="G44" s="32"/>
      <c r="H44" s="32"/>
      <c r="I44" s="32"/>
      <c r="J44" s="32"/>
      <c r="K44" s="32"/>
    </row>
    <row r="45" spans="1:11" x14ac:dyDescent="0.3">
      <c r="A45" s="1">
        <v>210</v>
      </c>
      <c r="C45" s="32"/>
      <c r="D45" s="32"/>
      <c r="E45" s="32"/>
      <c r="F45" s="32"/>
      <c r="G45" s="32"/>
      <c r="H45" s="32"/>
      <c r="I45" s="32"/>
      <c r="J45" s="32"/>
      <c r="K45" s="32"/>
    </row>
    <row r="46" spans="1:11" x14ac:dyDescent="0.3">
      <c r="A46" s="1">
        <v>215</v>
      </c>
      <c r="C46" s="32"/>
      <c r="D46" s="32"/>
      <c r="E46" s="32"/>
      <c r="F46" s="32"/>
      <c r="G46" s="32"/>
      <c r="H46" s="32"/>
      <c r="I46" s="32"/>
      <c r="J46" s="32"/>
      <c r="K46" s="32"/>
    </row>
    <row r="47" spans="1:11" x14ac:dyDescent="0.3">
      <c r="A47" s="1">
        <v>220</v>
      </c>
      <c r="C47" s="32"/>
      <c r="D47" s="32"/>
      <c r="E47" s="32"/>
      <c r="F47" s="32"/>
      <c r="G47" s="32"/>
      <c r="H47" s="32"/>
      <c r="I47" s="32"/>
      <c r="J47" s="32"/>
      <c r="K47" s="32"/>
    </row>
    <row r="48" spans="1:11" x14ac:dyDescent="0.3">
      <c r="A48" s="1">
        <v>225</v>
      </c>
      <c r="C48" s="32"/>
      <c r="D48" s="32"/>
      <c r="E48" s="32"/>
      <c r="F48" s="32"/>
      <c r="G48" s="32"/>
      <c r="H48" s="32"/>
      <c r="I48" s="32"/>
      <c r="J48" s="32"/>
      <c r="K48" s="32"/>
    </row>
    <row r="49" spans="1:11" x14ac:dyDescent="0.3">
      <c r="A49" s="1">
        <v>230</v>
      </c>
      <c r="C49" s="32"/>
      <c r="D49" s="32"/>
      <c r="E49" s="32"/>
      <c r="F49" s="32"/>
      <c r="G49" s="32"/>
      <c r="H49" s="32"/>
      <c r="I49" s="32"/>
      <c r="J49" s="32"/>
      <c r="K49" s="32"/>
    </row>
    <row r="50" spans="1:11" x14ac:dyDescent="0.3">
      <c r="A50" s="1">
        <v>235</v>
      </c>
    </row>
    <row r="51" spans="1:11" x14ac:dyDescent="0.3">
      <c r="A51" s="1">
        <v>240</v>
      </c>
    </row>
    <row r="52" spans="1:11" x14ac:dyDescent="0.3">
      <c r="A52" s="1">
        <v>245</v>
      </c>
    </row>
    <row r="53" spans="1:11" x14ac:dyDescent="0.3">
      <c r="A53" s="1">
        <v>250</v>
      </c>
    </row>
    <row r="54" spans="1:11" x14ac:dyDescent="0.3">
      <c r="A54" s="1">
        <v>255</v>
      </c>
    </row>
    <row r="55" spans="1:11" x14ac:dyDescent="0.3">
      <c r="A55" s="1">
        <v>260</v>
      </c>
    </row>
    <row r="56" spans="1:11" x14ac:dyDescent="0.3">
      <c r="A56" s="1">
        <v>265</v>
      </c>
    </row>
    <row r="57" spans="1:11" x14ac:dyDescent="0.3">
      <c r="A57" s="1">
        <v>270</v>
      </c>
    </row>
    <row r="58" spans="1:11" x14ac:dyDescent="0.3">
      <c r="A58" s="1">
        <v>275</v>
      </c>
    </row>
    <row r="59" spans="1:11" x14ac:dyDescent="0.3">
      <c r="A59" s="1">
        <v>280</v>
      </c>
    </row>
    <row r="60" spans="1:11" x14ac:dyDescent="0.3">
      <c r="A60" s="1">
        <v>285</v>
      </c>
    </row>
    <row r="61" spans="1:11" x14ac:dyDescent="0.3">
      <c r="A61" s="1">
        <v>290</v>
      </c>
    </row>
    <row r="62" spans="1:11" x14ac:dyDescent="0.3">
      <c r="A62" s="1">
        <v>295</v>
      </c>
    </row>
    <row r="63" spans="1:11" x14ac:dyDescent="0.3">
      <c r="A63" s="1">
        <v>300</v>
      </c>
    </row>
    <row r="64" spans="1:11" x14ac:dyDescent="0.3">
      <c r="A64" s="1">
        <v>305</v>
      </c>
    </row>
    <row r="65" spans="1:1" x14ac:dyDescent="0.3">
      <c r="A65" s="1">
        <v>310</v>
      </c>
    </row>
    <row r="66" spans="1:1" x14ac:dyDescent="0.3">
      <c r="A66" s="1">
        <v>315</v>
      </c>
    </row>
    <row r="67" spans="1:1" x14ac:dyDescent="0.3">
      <c r="A67" s="1">
        <v>320</v>
      </c>
    </row>
    <row r="68" spans="1:1" x14ac:dyDescent="0.3">
      <c r="A68" s="1">
        <v>325</v>
      </c>
    </row>
    <row r="69" spans="1:1" x14ac:dyDescent="0.3">
      <c r="A69" s="1">
        <v>330</v>
      </c>
    </row>
    <row r="70" spans="1:1" x14ac:dyDescent="0.3">
      <c r="A70" s="1">
        <v>335</v>
      </c>
    </row>
    <row r="71" spans="1:1" x14ac:dyDescent="0.3">
      <c r="A71" s="1">
        <v>340</v>
      </c>
    </row>
    <row r="72" spans="1:1" x14ac:dyDescent="0.3">
      <c r="A72" s="1">
        <v>345</v>
      </c>
    </row>
    <row r="73" spans="1:1" x14ac:dyDescent="0.3">
      <c r="A73" s="1">
        <v>350</v>
      </c>
    </row>
    <row r="74" spans="1:1" x14ac:dyDescent="0.3">
      <c r="A74" s="1">
        <v>355</v>
      </c>
    </row>
    <row r="75" spans="1:1" x14ac:dyDescent="0.3">
      <c r="A75" s="1">
        <v>360</v>
      </c>
    </row>
    <row r="76" spans="1:1" x14ac:dyDescent="0.3">
      <c r="A76" s="1">
        <v>365</v>
      </c>
    </row>
    <row r="77" spans="1:1" x14ac:dyDescent="0.3">
      <c r="A77" s="1">
        <v>370</v>
      </c>
    </row>
    <row r="78" spans="1:1" x14ac:dyDescent="0.3">
      <c r="A78" s="1">
        <v>375</v>
      </c>
    </row>
    <row r="79" spans="1:1" x14ac:dyDescent="0.3">
      <c r="A79" s="1">
        <v>380</v>
      </c>
    </row>
    <row r="80" spans="1:1" x14ac:dyDescent="0.3">
      <c r="A80" s="1">
        <v>385</v>
      </c>
    </row>
    <row r="81" spans="1:1" x14ac:dyDescent="0.3">
      <c r="A81" s="1">
        <v>390</v>
      </c>
    </row>
    <row r="82" spans="1:1" x14ac:dyDescent="0.3">
      <c r="A82" s="1">
        <v>395</v>
      </c>
    </row>
    <row r="83" spans="1:1" x14ac:dyDescent="0.3">
      <c r="A83" s="1">
        <v>400</v>
      </c>
    </row>
    <row r="84" spans="1:1" x14ac:dyDescent="0.3">
      <c r="A84" s="1">
        <v>405</v>
      </c>
    </row>
    <row r="85" spans="1:1" x14ac:dyDescent="0.3">
      <c r="A85" s="1">
        <v>410</v>
      </c>
    </row>
    <row r="86" spans="1:1" x14ac:dyDescent="0.3">
      <c r="A86" s="1">
        <v>415</v>
      </c>
    </row>
    <row r="87" spans="1:1" x14ac:dyDescent="0.3">
      <c r="A87" s="1">
        <v>420</v>
      </c>
    </row>
    <row r="88" spans="1:1" x14ac:dyDescent="0.3">
      <c r="A88" s="1">
        <v>425</v>
      </c>
    </row>
    <row r="89" spans="1:1" x14ac:dyDescent="0.3">
      <c r="A89" s="1">
        <v>430</v>
      </c>
    </row>
    <row r="90" spans="1:1" x14ac:dyDescent="0.3">
      <c r="A90" s="1">
        <v>435</v>
      </c>
    </row>
    <row r="91" spans="1:1" x14ac:dyDescent="0.3">
      <c r="A91" s="1">
        <v>440</v>
      </c>
    </row>
    <row r="92" spans="1:1" x14ac:dyDescent="0.3">
      <c r="A92" s="1">
        <v>445</v>
      </c>
    </row>
    <row r="93" spans="1:1" x14ac:dyDescent="0.3">
      <c r="A93" s="1">
        <v>450</v>
      </c>
    </row>
    <row r="94" spans="1:1" x14ac:dyDescent="0.3">
      <c r="A94" s="1">
        <v>455</v>
      </c>
    </row>
    <row r="95" spans="1:1" x14ac:dyDescent="0.3">
      <c r="A95" s="1">
        <v>460</v>
      </c>
    </row>
    <row r="96" spans="1:1" x14ac:dyDescent="0.3">
      <c r="A96" s="1">
        <v>465</v>
      </c>
    </row>
    <row r="97" spans="1:1" x14ac:dyDescent="0.3">
      <c r="A97" s="1">
        <v>470</v>
      </c>
    </row>
    <row r="98" spans="1:1" x14ac:dyDescent="0.3">
      <c r="A98" s="1">
        <v>475</v>
      </c>
    </row>
    <row r="99" spans="1:1" x14ac:dyDescent="0.3">
      <c r="A99" s="1">
        <v>480</v>
      </c>
    </row>
    <row r="100" spans="1:1" x14ac:dyDescent="0.3">
      <c r="A100" s="1">
        <v>485</v>
      </c>
    </row>
    <row r="101" spans="1:1" x14ac:dyDescent="0.3">
      <c r="A101" s="1">
        <v>490</v>
      </c>
    </row>
    <row r="102" spans="1:1" x14ac:dyDescent="0.3">
      <c r="A102" s="1">
        <v>495</v>
      </c>
    </row>
    <row r="103" spans="1:1" x14ac:dyDescent="0.3">
      <c r="A103" s="1">
        <v>500</v>
      </c>
    </row>
    <row r="104" spans="1:1" x14ac:dyDescent="0.3">
      <c r="A104" s="1">
        <v>505</v>
      </c>
    </row>
    <row r="105" spans="1:1" x14ac:dyDescent="0.3">
      <c r="A105" s="1">
        <v>510</v>
      </c>
    </row>
    <row r="106" spans="1:1" x14ac:dyDescent="0.3">
      <c r="A106" s="1">
        <v>515</v>
      </c>
    </row>
    <row r="107" spans="1:1" x14ac:dyDescent="0.3">
      <c r="A107" s="1">
        <v>520</v>
      </c>
    </row>
    <row r="108" spans="1:1" x14ac:dyDescent="0.3">
      <c r="A108" s="1">
        <v>525</v>
      </c>
    </row>
    <row r="109" spans="1:1" x14ac:dyDescent="0.3">
      <c r="A109" s="1">
        <v>530</v>
      </c>
    </row>
    <row r="110" spans="1:1" x14ac:dyDescent="0.3">
      <c r="A110" s="1">
        <v>535</v>
      </c>
    </row>
    <row r="111" spans="1:1" x14ac:dyDescent="0.3">
      <c r="A111" s="1">
        <v>540</v>
      </c>
    </row>
    <row r="112" spans="1:1" x14ac:dyDescent="0.3">
      <c r="A112" s="1">
        <v>545</v>
      </c>
    </row>
    <row r="113" spans="1:1" x14ac:dyDescent="0.3">
      <c r="A113" s="1">
        <v>550</v>
      </c>
    </row>
    <row r="114" spans="1:1" x14ac:dyDescent="0.3">
      <c r="A114" s="1">
        <v>555</v>
      </c>
    </row>
    <row r="115" spans="1:1" x14ac:dyDescent="0.3">
      <c r="A115" s="1">
        <v>560</v>
      </c>
    </row>
    <row r="116" spans="1:1" x14ac:dyDescent="0.3">
      <c r="A116" s="1">
        <v>565</v>
      </c>
    </row>
  </sheetData>
  <mergeCells count="1">
    <mergeCell ref="C31:K49"/>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DA1B7-2B0E-4383-93DA-CAE9E23238E7}">
  <dimension ref="A5:K123"/>
  <sheetViews>
    <sheetView topLeftCell="A26" workbookViewId="0">
      <selection activeCell="L45" sqref="L45"/>
    </sheetView>
  </sheetViews>
  <sheetFormatPr defaultRowHeight="14.4" x14ac:dyDescent="0.3"/>
  <sheetData>
    <row r="5" spans="1:1" x14ac:dyDescent="0.3">
      <c r="A5" s="5" t="s">
        <v>97</v>
      </c>
    </row>
    <row r="6" spans="1:1" x14ac:dyDescent="0.3">
      <c r="A6" s="5">
        <v>15</v>
      </c>
    </row>
    <row r="7" spans="1:1" x14ac:dyDescent="0.3">
      <c r="A7" s="5">
        <v>20</v>
      </c>
    </row>
    <row r="8" spans="1:1" x14ac:dyDescent="0.3">
      <c r="A8" s="5">
        <v>25</v>
      </c>
    </row>
    <row r="9" spans="1:1" x14ac:dyDescent="0.3">
      <c r="A9" s="5">
        <v>30</v>
      </c>
    </row>
    <row r="10" spans="1:1" x14ac:dyDescent="0.3">
      <c r="A10" s="5">
        <v>35</v>
      </c>
    </row>
    <row r="11" spans="1:1" x14ac:dyDescent="0.3">
      <c r="A11" s="5">
        <v>40</v>
      </c>
    </row>
    <row r="12" spans="1:1" x14ac:dyDescent="0.3">
      <c r="A12" s="5">
        <v>45</v>
      </c>
    </row>
    <row r="13" spans="1:1" x14ac:dyDescent="0.3">
      <c r="A13" s="5">
        <v>50</v>
      </c>
    </row>
    <row r="14" spans="1:1" x14ac:dyDescent="0.3">
      <c r="A14" s="5">
        <v>55</v>
      </c>
    </row>
    <row r="15" spans="1:1" x14ac:dyDescent="0.3">
      <c r="A15" s="5">
        <v>60</v>
      </c>
    </row>
    <row r="16" spans="1:1" x14ac:dyDescent="0.3">
      <c r="A16" s="5">
        <v>65</v>
      </c>
    </row>
    <row r="17" spans="1:11" x14ac:dyDescent="0.3">
      <c r="A17" s="5">
        <v>70</v>
      </c>
    </row>
    <row r="18" spans="1:11" x14ac:dyDescent="0.3">
      <c r="A18" s="5">
        <v>75</v>
      </c>
      <c r="D18" s="1" t="s">
        <v>79</v>
      </c>
      <c r="E18" s="1">
        <f>_xlfn.QUARTILE.INC(A6:A123,1)</f>
        <v>161.25</v>
      </c>
    </row>
    <row r="19" spans="1:11" x14ac:dyDescent="0.3">
      <c r="A19" s="5">
        <v>80</v>
      </c>
      <c r="D19" s="1" t="s">
        <v>80</v>
      </c>
      <c r="E19" s="1">
        <f>_xlfn.QUARTILE.INC(A6:A123,2)</f>
        <v>307.5</v>
      </c>
    </row>
    <row r="20" spans="1:11" x14ac:dyDescent="0.3">
      <c r="A20" s="5">
        <v>85</v>
      </c>
      <c r="D20" s="1" t="s">
        <v>81</v>
      </c>
      <c r="E20" s="1">
        <f>_xlfn.QUARTILE.INC(A6:A123,3)</f>
        <v>453.75</v>
      </c>
    </row>
    <row r="21" spans="1:11" x14ac:dyDescent="0.3">
      <c r="A21" s="5">
        <v>90</v>
      </c>
    </row>
    <row r="22" spans="1:11" x14ac:dyDescent="0.3">
      <c r="A22" s="5">
        <v>95</v>
      </c>
    </row>
    <row r="23" spans="1:11" x14ac:dyDescent="0.3">
      <c r="A23" s="5">
        <v>100</v>
      </c>
    </row>
    <row r="24" spans="1:11" x14ac:dyDescent="0.3">
      <c r="A24" s="5">
        <v>105</v>
      </c>
    </row>
    <row r="25" spans="1:11" x14ac:dyDescent="0.3">
      <c r="A25" s="5">
        <v>110</v>
      </c>
      <c r="D25" s="1" t="s">
        <v>98</v>
      </c>
      <c r="E25" s="1">
        <f>_xlfn.PERCENTILE.INC(A6:A123,30%)</f>
        <v>190.5</v>
      </c>
    </row>
    <row r="26" spans="1:11" x14ac:dyDescent="0.3">
      <c r="A26" s="5">
        <v>115</v>
      </c>
      <c r="D26" s="1" t="s">
        <v>89</v>
      </c>
      <c r="E26" s="1">
        <f>_xlfn.PERCENTILE.INC(A6:A123,50%)</f>
        <v>307.5</v>
      </c>
    </row>
    <row r="27" spans="1:11" x14ac:dyDescent="0.3">
      <c r="A27" s="5">
        <v>120</v>
      </c>
      <c r="D27" s="1" t="s">
        <v>99</v>
      </c>
      <c r="E27" s="1">
        <f>_xlfn.PERCENTILE.INC(A6:A123,70%)</f>
        <v>424.49999999999994</v>
      </c>
    </row>
    <row r="28" spans="1:11" x14ac:dyDescent="0.3">
      <c r="A28" s="5">
        <v>125</v>
      </c>
    </row>
    <row r="29" spans="1:11" x14ac:dyDescent="0.3">
      <c r="A29" s="5">
        <v>130</v>
      </c>
    </row>
    <row r="30" spans="1:11" x14ac:dyDescent="0.3">
      <c r="A30" s="5">
        <v>135</v>
      </c>
    </row>
    <row r="31" spans="1:11" x14ac:dyDescent="0.3">
      <c r="A31" s="5">
        <v>140</v>
      </c>
    </row>
    <row r="32" spans="1:11" x14ac:dyDescent="0.3">
      <c r="A32" s="5">
        <v>145</v>
      </c>
      <c r="C32" s="33" t="s">
        <v>100</v>
      </c>
      <c r="D32" s="33"/>
      <c r="E32" s="33"/>
      <c r="F32" s="33"/>
      <c r="G32" s="33"/>
      <c r="H32" s="33"/>
      <c r="I32" s="33"/>
      <c r="J32" s="33"/>
      <c r="K32" s="33"/>
    </row>
    <row r="33" spans="1:11" x14ac:dyDescent="0.3">
      <c r="A33" s="5">
        <v>150</v>
      </c>
      <c r="C33" s="33"/>
      <c r="D33" s="33"/>
      <c r="E33" s="33"/>
      <c r="F33" s="33"/>
      <c r="G33" s="33"/>
      <c r="H33" s="33"/>
      <c r="I33" s="33"/>
      <c r="J33" s="33"/>
      <c r="K33" s="33"/>
    </row>
    <row r="34" spans="1:11" x14ac:dyDescent="0.3">
      <c r="A34" s="5">
        <v>155</v>
      </c>
      <c r="C34" s="33"/>
      <c r="D34" s="33"/>
      <c r="E34" s="33"/>
      <c r="F34" s="33"/>
      <c r="G34" s="33"/>
      <c r="H34" s="33"/>
      <c r="I34" s="33"/>
      <c r="J34" s="33"/>
      <c r="K34" s="33"/>
    </row>
    <row r="35" spans="1:11" x14ac:dyDescent="0.3">
      <c r="A35" s="5">
        <v>160</v>
      </c>
      <c r="C35" s="33"/>
      <c r="D35" s="33"/>
      <c r="E35" s="33"/>
      <c r="F35" s="33"/>
      <c r="G35" s="33"/>
      <c r="H35" s="33"/>
      <c r="I35" s="33"/>
      <c r="J35" s="33"/>
      <c r="K35" s="33"/>
    </row>
    <row r="36" spans="1:11" x14ac:dyDescent="0.3">
      <c r="A36" s="5">
        <v>165</v>
      </c>
      <c r="C36" s="33"/>
      <c r="D36" s="33"/>
      <c r="E36" s="33"/>
      <c r="F36" s="33"/>
      <c r="G36" s="33"/>
      <c r="H36" s="33"/>
      <c r="I36" s="33"/>
      <c r="J36" s="33"/>
      <c r="K36" s="33"/>
    </row>
    <row r="37" spans="1:11" x14ac:dyDescent="0.3">
      <c r="A37" s="5">
        <v>170</v>
      </c>
      <c r="C37" s="33"/>
      <c r="D37" s="33"/>
      <c r="E37" s="33"/>
      <c r="F37" s="33"/>
      <c r="G37" s="33"/>
      <c r="H37" s="33"/>
      <c r="I37" s="33"/>
      <c r="J37" s="33"/>
      <c r="K37" s="33"/>
    </row>
    <row r="38" spans="1:11" x14ac:dyDescent="0.3">
      <c r="A38" s="5">
        <v>175</v>
      </c>
      <c r="C38" s="33"/>
      <c r="D38" s="33"/>
      <c r="E38" s="33"/>
      <c r="F38" s="33"/>
      <c r="G38" s="33"/>
      <c r="H38" s="33"/>
      <c r="I38" s="33"/>
      <c r="J38" s="33"/>
      <c r="K38" s="33"/>
    </row>
    <row r="39" spans="1:11" x14ac:dyDescent="0.3">
      <c r="A39" s="5">
        <v>180</v>
      </c>
      <c r="C39" s="33"/>
      <c r="D39" s="33"/>
      <c r="E39" s="33"/>
      <c r="F39" s="33"/>
      <c r="G39" s="33"/>
      <c r="H39" s="33"/>
      <c r="I39" s="33"/>
      <c r="J39" s="33"/>
      <c r="K39" s="33"/>
    </row>
    <row r="40" spans="1:11" x14ac:dyDescent="0.3">
      <c r="A40" s="5">
        <v>185</v>
      </c>
      <c r="C40" s="33"/>
      <c r="D40" s="33"/>
      <c r="E40" s="33"/>
      <c r="F40" s="33"/>
      <c r="G40" s="33"/>
      <c r="H40" s="33"/>
      <c r="I40" s="33"/>
      <c r="J40" s="33"/>
      <c r="K40" s="33"/>
    </row>
    <row r="41" spans="1:11" x14ac:dyDescent="0.3">
      <c r="A41" s="5">
        <v>190</v>
      </c>
      <c r="C41" s="33"/>
      <c r="D41" s="33"/>
      <c r="E41" s="33"/>
      <c r="F41" s="33"/>
      <c r="G41" s="33"/>
      <c r="H41" s="33"/>
      <c r="I41" s="33"/>
      <c r="J41" s="33"/>
      <c r="K41" s="33"/>
    </row>
    <row r="42" spans="1:11" x14ac:dyDescent="0.3">
      <c r="A42" s="5">
        <v>195</v>
      </c>
      <c r="C42" s="33"/>
      <c r="D42" s="33"/>
      <c r="E42" s="33"/>
      <c r="F42" s="33"/>
      <c r="G42" s="33"/>
      <c r="H42" s="33"/>
      <c r="I42" s="33"/>
      <c r="J42" s="33"/>
      <c r="K42" s="33"/>
    </row>
    <row r="43" spans="1:11" x14ac:dyDescent="0.3">
      <c r="A43" s="5">
        <v>200</v>
      </c>
      <c r="C43" s="33"/>
      <c r="D43" s="33"/>
      <c r="E43" s="33"/>
      <c r="F43" s="33"/>
      <c r="G43" s="33"/>
      <c r="H43" s="33"/>
      <c r="I43" s="33"/>
      <c r="J43" s="33"/>
      <c r="K43" s="33"/>
    </row>
    <row r="44" spans="1:11" x14ac:dyDescent="0.3">
      <c r="A44" s="5">
        <v>205</v>
      </c>
      <c r="C44" s="33"/>
      <c r="D44" s="33"/>
      <c r="E44" s="33"/>
      <c r="F44" s="33"/>
      <c r="G44" s="33"/>
      <c r="H44" s="33"/>
      <c r="I44" s="33"/>
      <c r="J44" s="33"/>
      <c r="K44" s="33"/>
    </row>
    <row r="45" spans="1:11" x14ac:dyDescent="0.3">
      <c r="A45" s="5">
        <v>210</v>
      </c>
    </row>
    <row r="46" spans="1:11" x14ac:dyDescent="0.3">
      <c r="A46" s="5">
        <v>215</v>
      </c>
    </row>
    <row r="47" spans="1:11" x14ac:dyDescent="0.3">
      <c r="A47" s="5">
        <v>220</v>
      </c>
    </row>
    <row r="48" spans="1:11" x14ac:dyDescent="0.3">
      <c r="A48" s="5">
        <v>225</v>
      </c>
    </row>
    <row r="49" spans="1:1" x14ac:dyDescent="0.3">
      <c r="A49" s="5">
        <v>230</v>
      </c>
    </row>
    <row r="50" spans="1:1" x14ac:dyDescent="0.3">
      <c r="A50" s="5">
        <v>235</v>
      </c>
    </row>
    <row r="51" spans="1:1" x14ac:dyDescent="0.3">
      <c r="A51" s="5">
        <v>240</v>
      </c>
    </row>
    <row r="52" spans="1:1" x14ac:dyDescent="0.3">
      <c r="A52" s="5">
        <v>245</v>
      </c>
    </row>
    <row r="53" spans="1:1" x14ac:dyDescent="0.3">
      <c r="A53" s="5">
        <v>250</v>
      </c>
    </row>
    <row r="54" spans="1:1" x14ac:dyDescent="0.3">
      <c r="A54" s="5">
        <v>255</v>
      </c>
    </row>
    <row r="55" spans="1:1" x14ac:dyDescent="0.3">
      <c r="A55" s="5">
        <v>260</v>
      </c>
    </row>
    <row r="56" spans="1:1" x14ac:dyDescent="0.3">
      <c r="A56" s="5">
        <v>265</v>
      </c>
    </row>
    <row r="57" spans="1:1" x14ac:dyDescent="0.3">
      <c r="A57" s="5">
        <v>270</v>
      </c>
    </row>
    <row r="58" spans="1:1" x14ac:dyDescent="0.3">
      <c r="A58" s="5">
        <v>275</v>
      </c>
    </row>
    <row r="59" spans="1:1" x14ac:dyDescent="0.3">
      <c r="A59" s="5">
        <v>280</v>
      </c>
    </row>
    <row r="60" spans="1:1" x14ac:dyDescent="0.3">
      <c r="A60" s="5">
        <v>285</v>
      </c>
    </row>
    <row r="61" spans="1:1" x14ac:dyDescent="0.3">
      <c r="A61" s="5">
        <v>290</v>
      </c>
    </row>
    <row r="62" spans="1:1" x14ac:dyDescent="0.3">
      <c r="A62" s="5">
        <v>295</v>
      </c>
    </row>
    <row r="63" spans="1:1" x14ac:dyDescent="0.3">
      <c r="A63" s="5">
        <v>300</v>
      </c>
    </row>
    <row r="64" spans="1:1" x14ac:dyDescent="0.3">
      <c r="A64" s="5">
        <v>305</v>
      </c>
    </row>
    <row r="65" spans="1:1" x14ac:dyDescent="0.3">
      <c r="A65" s="5">
        <v>310</v>
      </c>
    </row>
    <row r="66" spans="1:1" x14ac:dyDescent="0.3">
      <c r="A66" s="5">
        <v>315</v>
      </c>
    </row>
    <row r="67" spans="1:1" x14ac:dyDescent="0.3">
      <c r="A67" s="5">
        <v>320</v>
      </c>
    </row>
    <row r="68" spans="1:1" x14ac:dyDescent="0.3">
      <c r="A68" s="5">
        <v>325</v>
      </c>
    </row>
    <row r="69" spans="1:1" x14ac:dyDescent="0.3">
      <c r="A69" s="5">
        <v>330</v>
      </c>
    </row>
    <row r="70" spans="1:1" x14ac:dyDescent="0.3">
      <c r="A70" s="5">
        <v>335</v>
      </c>
    </row>
    <row r="71" spans="1:1" x14ac:dyDescent="0.3">
      <c r="A71" s="5">
        <v>340</v>
      </c>
    </row>
    <row r="72" spans="1:1" x14ac:dyDescent="0.3">
      <c r="A72" s="5">
        <v>345</v>
      </c>
    </row>
    <row r="73" spans="1:1" x14ac:dyDescent="0.3">
      <c r="A73" s="5">
        <v>350</v>
      </c>
    </row>
    <row r="74" spans="1:1" x14ac:dyDescent="0.3">
      <c r="A74" s="5">
        <v>355</v>
      </c>
    </row>
    <row r="75" spans="1:1" x14ac:dyDescent="0.3">
      <c r="A75" s="5">
        <v>360</v>
      </c>
    </row>
    <row r="76" spans="1:1" x14ac:dyDescent="0.3">
      <c r="A76" s="5">
        <v>365</v>
      </c>
    </row>
    <row r="77" spans="1:1" x14ac:dyDescent="0.3">
      <c r="A77" s="5">
        <v>370</v>
      </c>
    </row>
    <row r="78" spans="1:1" x14ac:dyDescent="0.3">
      <c r="A78" s="5">
        <v>375</v>
      </c>
    </row>
    <row r="79" spans="1:1" x14ac:dyDescent="0.3">
      <c r="A79" s="5">
        <v>380</v>
      </c>
    </row>
    <row r="80" spans="1:1" x14ac:dyDescent="0.3">
      <c r="A80" s="5">
        <v>385</v>
      </c>
    </row>
    <row r="81" spans="1:1" x14ac:dyDescent="0.3">
      <c r="A81" s="5">
        <v>390</v>
      </c>
    </row>
    <row r="82" spans="1:1" x14ac:dyDescent="0.3">
      <c r="A82" s="5">
        <v>395</v>
      </c>
    </row>
    <row r="83" spans="1:1" x14ac:dyDescent="0.3">
      <c r="A83" s="5">
        <v>400</v>
      </c>
    </row>
    <row r="84" spans="1:1" x14ac:dyDescent="0.3">
      <c r="A84" s="5">
        <v>405</v>
      </c>
    </row>
    <row r="85" spans="1:1" x14ac:dyDescent="0.3">
      <c r="A85" s="5">
        <v>410</v>
      </c>
    </row>
    <row r="86" spans="1:1" x14ac:dyDescent="0.3">
      <c r="A86" s="5">
        <v>415</v>
      </c>
    </row>
    <row r="87" spans="1:1" x14ac:dyDescent="0.3">
      <c r="A87" s="5">
        <v>420</v>
      </c>
    </row>
    <row r="88" spans="1:1" x14ac:dyDescent="0.3">
      <c r="A88" s="5">
        <v>425</v>
      </c>
    </row>
    <row r="89" spans="1:1" x14ac:dyDescent="0.3">
      <c r="A89" s="5">
        <v>430</v>
      </c>
    </row>
    <row r="90" spans="1:1" x14ac:dyDescent="0.3">
      <c r="A90" s="5">
        <v>435</v>
      </c>
    </row>
    <row r="91" spans="1:1" x14ac:dyDescent="0.3">
      <c r="A91" s="5">
        <v>440</v>
      </c>
    </row>
    <row r="92" spans="1:1" x14ac:dyDescent="0.3">
      <c r="A92" s="5">
        <v>445</v>
      </c>
    </row>
    <row r="93" spans="1:1" x14ac:dyDescent="0.3">
      <c r="A93" s="5">
        <v>450</v>
      </c>
    </row>
    <row r="94" spans="1:1" x14ac:dyDescent="0.3">
      <c r="A94" s="5">
        <v>455</v>
      </c>
    </row>
    <row r="95" spans="1:1" x14ac:dyDescent="0.3">
      <c r="A95" s="5">
        <v>460</v>
      </c>
    </row>
    <row r="96" spans="1:1" x14ac:dyDescent="0.3">
      <c r="A96" s="5">
        <v>465</v>
      </c>
    </row>
    <row r="97" spans="1:1" x14ac:dyDescent="0.3">
      <c r="A97" s="5">
        <v>470</v>
      </c>
    </row>
    <row r="98" spans="1:1" x14ac:dyDescent="0.3">
      <c r="A98" s="5">
        <v>475</v>
      </c>
    </row>
    <row r="99" spans="1:1" x14ac:dyDescent="0.3">
      <c r="A99" s="5">
        <v>480</v>
      </c>
    </row>
    <row r="100" spans="1:1" x14ac:dyDescent="0.3">
      <c r="A100" s="5">
        <v>485</v>
      </c>
    </row>
    <row r="101" spans="1:1" x14ac:dyDescent="0.3">
      <c r="A101" s="5">
        <v>490</v>
      </c>
    </row>
    <row r="102" spans="1:1" x14ac:dyDescent="0.3">
      <c r="A102" s="5">
        <v>495</v>
      </c>
    </row>
    <row r="103" spans="1:1" x14ac:dyDescent="0.3">
      <c r="A103" s="5">
        <v>500</v>
      </c>
    </row>
    <row r="104" spans="1:1" x14ac:dyDescent="0.3">
      <c r="A104" s="5">
        <v>505</v>
      </c>
    </row>
    <row r="105" spans="1:1" x14ac:dyDescent="0.3">
      <c r="A105" s="5">
        <v>510</v>
      </c>
    </row>
    <row r="106" spans="1:1" x14ac:dyDescent="0.3">
      <c r="A106" s="5">
        <v>515</v>
      </c>
    </row>
    <row r="107" spans="1:1" x14ac:dyDescent="0.3">
      <c r="A107" s="5">
        <v>520</v>
      </c>
    </row>
    <row r="108" spans="1:1" x14ac:dyDescent="0.3">
      <c r="A108" s="5">
        <v>525</v>
      </c>
    </row>
    <row r="109" spans="1:1" x14ac:dyDescent="0.3">
      <c r="A109" s="5">
        <v>530</v>
      </c>
    </row>
    <row r="110" spans="1:1" x14ac:dyDescent="0.3">
      <c r="A110" s="5">
        <v>535</v>
      </c>
    </row>
    <row r="111" spans="1:1" x14ac:dyDescent="0.3">
      <c r="A111" s="5">
        <v>540</v>
      </c>
    </row>
    <row r="112" spans="1:1" x14ac:dyDescent="0.3">
      <c r="A112" s="5">
        <v>545</v>
      </c>
    </row>
    <row r="113" spans="1:1" x14ac:dyDescent="0.3">
      <c r="A113" s="5">
        <v>550</v>
      </c>
    </row>
    <row r="114" spans="1:1" x14ac:dyDescent="0.3">
      <c r="A114" s="5">
        <v>555</v>
      </c>
    </row>
    <row r="115" spans="1:1" x14ac:dyDescent="0.3">
      <c r="A115" s="5">
        <v>560</v>
      </c>
    </row>
    <row r="116" spans="1:1" x14ac:dyDescent="0.3">
      <c r="A116" s="5">
        <v>565</v>
      </c>
    </row>
    <row r="117" spans="1:1" x14ac:dyDescent="0.3">
      <c r="A117" s="5">
        <v>570</v>
      </c>
    </row>
    <row r="118" spans="1:1" x14ac:dyDescent="0.3">
      <c r="A118" s="5">
        <v>575</v>
      </c>
    </row>
    <row r="119" spans="1:1" x14ac:dyDescent="0.3">
      <c r="A119" s="5">
        <v>580</v>
      </c>
    </row>
    <row r="120" spans="1:1" x14ac:dyDescent="0.3">
      <c r="A120" s="5">
        <v>585</v>
      </c>
    </row>
    <row r="121" spans="1:1" x14ac:dyDescent="0.3">
      <c r="A121" s="5">
        <v>590</v>
      </c>
    </row>
    <row r="122" spans="1:1" x14ac:dyDescent="0.3">
      <c r="A122" s="5">
        <v>595</v>
      </c>
    </row>
    <row r="123" spans="1:1" x14ac:dyDescent="0.3">
      <c r="A123" s="5">
        <v>600</v>
      </c>
    </row>
  </sheetData>
  <mergeCells count="1">
    <mergeCell ref="C32:K4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53CFA-F045-4461-BAC2-D5F5F23D1943}">
  <dimension ref="A6:K112"/>
  <sheetViews>
    <sheetView topLeftCell="A22" workbookViewId="0">
      <selection activeCell="O42" sqref="O42"/>
    </sheetView>
  </sheetViews>
  <sheetFormatPr defaultRowHeight="14.4" x14ac:dyDescent="0.3"/>
  <sheetData>
    <row r="6" spans="1:1" x14ac:dyDescent="0.3">
      <c r="A6" s="1" t="s">
        <v>101</v>
      </c>
    </row>
    <row r="7" spans="1:1" x14ac:dyDescent="0.3">
      <c r="A7" s="1">
        <v>0.5</v>
      </c>
    </row>
    <row r="8" spans="1:1" x14ac:dyDescent="0.3">
      <c r="A8" s="1">
        <v>1</v>
      </c>
    </row>
    <row r="9" spans="1:1" x14ac:dyDescent="0.3">
      <c r="A9" s="1">
        <v>0.2</v>
      </c>
    </row>
    <row r="10" spans="1:1" x14ac:dyDescent="0.3">
      <c r="A10" s="1">
        <v>0.7</v>
      </c>
    </row>
    <row r="11" spans="1:1" x14ac:dyDescent="0.3">
      <c r="A11" s="1">
        <v>0.3</v>
      </c>
    </row>
    <row r="12" spans="1:1" x14ac:dyDescent="0.3">
      <c r="A12" s="1">
        <v>0.9</v>
      </c>
    </row>
    <row r="13" spans="1:1" x14ac:dyDescent="0.3">
      <c r="A13" s="1">
        <v>1.2</v>
      </c>
    </row>
    <row r="14" spans="1:1" x14ac:dyDescent="0.3">
      <c r="A14" s="1">
        <v>0.6</v>
      </c>
    </row>
    <row r="15" spans="1:1" x14ac:dyDescent="0.3">
      <c r="A15" s="1">
        <v>0.4</v>
      </c>
    </row>
    <row r="16" spans="1:1" x14ac:dyDescent="0.3">
      <c r="A16" s="1">
        <v>1.1000000000000001</v>
      </c>
    </row>
    <row r="17" spans="1:11" x14ac:dyDescent="0.3">
      <c r="A17" s="1">
        <v>0.8</v>
      </c>
    </row>
    <row r="18" spans="1:11" x14ac:dyDescent="0.3">
      <c r="A18" s="1">
        <v>0.5</v>
      </c>
      <c r="D18" s="1" t="s">
        <v>79</v>
      </c>
      <c r="E18" s="1">
        <f>_xlfn.QUARTILE.EXC(A7:A112,1)</f>
        <v>0.4</v>
      </c>
    </row>
    <row r="19" spans="1:11" x14ac:dyDescent="0.3">
      <c r="A19" s="1">
        <v>0.3</v>
      </c>
      <c r="D19" s="1" t="s">
        <v>80</v>
      </c>
      <c r="E19" s="1">
        <f>_xlfn.QUARTILE.EXC(A7:A112,2)</f>
        <v>0.7</v>
      </c>
    </row>
    <row r="20" spans="1:11" x14ac:dyDescent="0.3">
      <c r="A20" s="1">
        <v>0.6</v>
      </c>
      <c r="D20" s="1" t="s">
        <v>81</v>
      </c>
      <c r="E20" s="1">
        <f>_xlfn.QUARTILE.EXC(A7:A112,3)</f>
        <v>0.9</v>
      </c>
    </row>
    <row r="21" spans="1:11" x14ac:dyDescent="0.3">
      <c r="A21" s="1">
        <v>1</v>
      </c>
    </row>
    <row r="22" spans="1:11" x14ac:dyDescent="0.3">
      <c r="A22" s="1">
        <v>0.4</v>
      </c>
    </row>
    <row r="23" spans="1:11" x14ac:dyDescent="0.3">
      <c r="A23" s="1">
        <v>0.5</v>
      </c>
    </row>
    <row r="24" spans="1:11" x14ac:dyDescent="0.3">
      <c r="A24" s="1">
        <v>0.7</v>
      </c>
    </row>
    <row r="25" spans="1:11" x14ac:dyDescent="0.3">
      <c r="A25" s="1">
        <v>0.9</v>
      </c>
      <c r="D25" s="1" t="s">
        <v>83</v>
      </c>
      <c r="E25" s="1">
        <f>_xlfn.PERCENTILE.EXC(A7:A112,25%)</f>
        <v>0.4</v>
      </c>
    </row>
    <row r="26" spans="1:11" x14ac:dyDescent="0.3">
      <c r="A26" s="1">
        <v>1.3</v>
      </c>
      <c r="D26" s="1" t="s">
        <v>89</v>
      </c>
      <c r="E26" s="1">
        <f>_xlfn.PERCENTILE.EXC(A7:A112,50%)</f>
        <v>0.7</v>
      </c>
    </row>
    <row r="27" spans="1:11" x14ac:dyDescent="0.3">
      <c r="A27" s="1">
        <v>0.8</v>
      </c>
      <c r="D27" s="1" t="s">
        <v>84</v>
      </c>
      <c r="E27" s="1">
        <f>_xlfn.PERCENTILE.EXC(A7:A112,75%)</f>
        <v>0.9</v>
      </c>
    </row>
    <row r="28" spans="1:11" x14ac:dyDescent="0.3">
      <c r="A28" s="1">
        <v>0.6</v>
      </c>
    </row>
    <row r="29" spans="1:11" x14ac:dyDescent="0.3">
      <c r="A29" s="1">
        <v>0.4</v>
      </c>
    </row>
    <row r="30" spans="1:11" x14ac:dyDescent="0.3">
      <c r="A30" s="1">
        <v>0.7</v>
      </c>
    </row>
    <row r="31" spans="1:11" x14ac:dyDescent="0.3">
      <c r="A31" s="1">
        <v>0.9</v>
      </c>
    </row>
    <row r="32" spans="1:11" x14ac:dyDescent="0.3">
      <c r="A32" s="1">
        <v>0.5</v>
      </c>
      <c r="C32" s="34" t="s">
        <v>102</v>
      </c>
      <c r="D32" s="34"/>
      <c r="E32" s="34"/>
      <c r="F32" s="34"/>
      <c r="G32" s="34"/>
      <c r="H32" s="34"/>
      <c r="I32" s="34"/>
      <c r="J32" s="34"/>
      <c r="K32" s="34"/>
    </row>
    <row r="33" spans="1:11" x14ac:dyDescent="0.3">
      <c r="A33" s="1">
        <v>0.2</v>
      </c>
      <c r="C33" s="34"/>
      <c r="D33" s="34"/>
      <c r="E33" s="34"/>
      <c r="F33" s="34"/>
      <c r="G33" s="34"/>
      <c r="H33" s="34"/>
      <c r="I33" s="34"/>
      <c r="J33" s="34"/>
      <c r="K33" s="34"/>
    </row>
    <row r="34" spans="1:11" x14ac:dyDescent="0.3">
      <c r="A34" s="1">
        <v>1</v>
      </c>
      <c r="C34" s="34"/>
      <c r="D34" s="34"/>
      <c r="E34" s="34"/>
      <c r="F34" s="34"/>
      <c r="G34" s="34"/>
      <c r="H34" s="34"/>
      <c r="I34" s="34"/>
      <c r="J34" s="34"/>
      <c r="K34" s="34"/>
    </row>
    <row r="35" spans="1:11" x14ac:dyDescent="0.3">
      <c r="A35" s="1">
        <v>0.8</v>
      </c>
      <c r="C35" s="34"/>
      <c r="D35" s="34"/>
      <c r="E35" s="34"/>
      <c r="F35" s="34"/>
      <c r="G35" s="34"/>
      <c r="H35" s="34"/>
      <c r="I35" s="34"/>
      <c r="J35" s="34"/>
      <c r="K35" s="34"/>
    </row>
    <row r="36" spans="1:11" x14ac:dyDescent="0.3">
      <c r="A36" s="1">
        <v>0.3</v>
      </c>
      <c r="C36" s="34"/>
      <c r="D36" s="34"/>
      <c r="E36" s="34"/>
      <c r="F36" s="34"/>
      <c r="G36" s="34"/>
      <c r="H36" s="34"/>
      <c r="I36" s="34"/>
      <c r="J36" s="34"/>
      <c r="K36" s="34"/>
    </row>
    <row r="37" spans="1:11" x14ac:dyDescent="0.3">
      <c r="A37" s="1">
        <v>0.6</v>
      </c>
      <c r="C37" s="34"/>
      <c r="D37" s="34"/>
      <c r="E37" s="34"/>
      <c r="F37" s="34"/>
      <c r="G37" s="34"/>
      <c r="H37" s="34"/>
      <c r="I37" s="34"/>
      <c r="J37" s="34"/>
      <c r="K37" s="34"/>
    </row>
    <row r="38" spans="1:11" x14ac:dyDescent="0.3">
      <c r="A38" s="1">
        <v>0.4</v>
      </c>
      <c r="C38" s="34"/>
      <c r="D38" s="34"/>
      <c r="E38" s="34"/>
      <c r="F38" s="34"/>
      <c r="G38" s="34"/>
      <c r="H38" s="34"/>
      <c r="I38" s="34"/>
      <c r="J38" s="34"/>
      <c r="K38" s="34"/>
    </row>
    <row r="39" spans="1:11" x14ac:dyDescent="0.3">
      <c r="A39" s="1">
        <v>0.7</v>
      </c>
      <c r="C39" s="34"/>
      <c r="D39" s="34"/>
      <c r="E39" s="34"/>
      <c r="F39" s="34"/>
      <c r="G39" s="34"/>
      <c r="H39" s="34"/>
      <c r="I39" s="34"/>
      <c r="J39" s="34"/>
      <c r="K39" s="34"/>
    </row>
    <row r="40" spans="1:11" x14ac:dyDescent="0.3">
      <c r="A40" s="1">
        <v>0.9</v>
      </c>
      <c r="C40" s="34"/>
      <c r="D40" s="34"/>
      <c r="E40" s="34"/>
      <c r="F40" s="34"/>
      <c r="G40" s="34"/>
      <c r="H40" s="34"/>
      <c r="I40" s="34"/>
      <c r="J40" s="34"/>
      <c r="K40" s="34"/>
    </row>
    <row r="41" spans="1:11" x14ac:dyDescent="0.3">
      <c r="A41" s="1">
        <v>1.2</v>
      </c>
      <c r="C41" s="34"/>
      <c r="D41" s="34"/>
      <c r="E41" s="34"/>
      <c r="F41" s="34"/>
      <c r="G41" s="34"/>
      <c r="H41" s="34"/>
      <c r="I41" s="34"/>
      <c r="J41" s="34"/>
      <c r="K41" s="34"/>
    </row>
    <row r="42" spans="1:11" x14ac:dyDescent="0.3">
      <c r="A42" s="1">
        <v>0.8</v>
      </c>
      <c r="C42" s="34"/>
      <c r="D42" s="34"/>
      <c r="E42" s="34"/>
      <c r="F42" s="34"/>
      <c r="G42" s="34"/>
      <c r="H42" s="34"/>
      <c r="I42" s="34"/>
      <c r="J42" s="34"/>
      <c r="K42" s="34"/>
    </row>
    <row r="43" spans="1:11" x14ac:dyDescent="0.3">
      <c r="A43" s="1">
        <v>0.3</v>
      </c>
      <c r="C43" s="34"/>
      <c r="D43" s="34"/>
      <c r="E43" s="34"/>
      <c r="F43" s="34"/>
      <c r="G43" s="34"/>
      <c r="H43" s="34"/>
      <c r="I43" s="34"/>
      <c r="J43" s="34"/>
      <c r="K43" s="34"/>
    </row>
    <row r="44" spans="1:11" x14ac:dyDescent="0.3">
      <c r="A44" s="1">
        <v>0.6</v>
      </c>
      <c r="C44" s="34"/>
      <c r="D44" s="34"/>
      <c r="E44" s="34"/>
      <c r="F44" s="34"/>
      <c r="G44" s="34"/>
      <c r="H44" s="34"/>
      <c r="I44" s="34"/>
      <c r="J44" s="34"/>
      <c r="K44" s="34"/>
    </row>
    <row r="45" spans="1:11" x14ac:dyDescent="0.3">
      <c r="A45" s="1">
        <v>0.5</v>
      </c>
    </row>
    <row r="46" spans="1:11" x14ac:dyDescent="0.3">
      <c r="A46" s="1">
        <v>0.4</v>
      </c>
    </row>
    <row r="47" spans="1:11" x14ac:dyDescent="0.3">
      <c r="A47" s="1">
        <v>0.7</v>
      </c>
    </row>
    <row r="48" spans="1:11" x14ac:dyDescent="0.3">
      <c r="A48" s="1">
        <v>0.9</v>
      </c>
    </row>
    <row r="49" spans="1:1" x14ac:dyDescent="0.3">
      <c r="A49" s="1">
        <v>1.1000000000000001</v>
      </c>
    </row>
    <row r="50" spans="1:1" x14ac:dyDescent="0.3">
      <c r="A50" s="1">
        <v>0.3</v>
      </c>
    </row>
    <row r="51" spans="1:1" x14ac:dyDescent="0.3">
      <c r="A51" s="1">
        <v>1.4</v>
      </c>
    </row>
    <row r="52" spans="1:1" x14ac:dyDescent="0.3">
      <c r="A52" s="1">
        <v>0</v>
      </c>
    </row>
    <row r="53" spans="1:1" x14ac:dyDescent="0.3">
      <c r="A53" s="1">
        <v>9</v>
      </c>
    </row>
    <row r="54" spans="1:1" x14ac:dyDescent="0.3">
      <c r="A54" s="1">
        <v>0.6</v>
      </c>
    </row>
    <row r="55" spans="1:1" x14ac:dyDescent="0.3">
      <c r="A55" s="1">
        <v>0.2</v>
      </c>
    </row>
    <row r="56" spans="1:1" x14ac:dyDescent="0.3">
      <c r="A56" s="1">
        <v>1.5</v>
      </c>
    </row>
    <row r="57" spans="1:1" x14ac:dyDescent="0.3">
      <c r="A57" s="1">
        <v>1</v>
      </c>
    </row>
    <row r="58" spans="1:1" x14ac:dyDescent="0.3">
      <c r="A58" s="1">
        <v>0.6</v>
      </c>
    </row>
    <row r="59" spans="1:1" x14ac:dyDescent="0.3">
      <c r="A59" s="1">
        <v>0.4</v>
      </c>
    </row>
    <row r="60" spans="1:1" x14ac:dyDescent="0.3">
      <c r="A60" s="1">
        <v>0.7</v>
      </c>
    </row>
    <row r="61" spans="1:1" x14ac:dyDescent="0.3">
      <c r="A61" s="1">
        <v>1</v>
      </c>
    </row>
    <row r="62" spans="1:1" x14ac:dyDescent="0.3">
      <c r="A62" s="1">
        <v>0.8</v>
      </c>
    </row>
    <row r="63" spans="1:1" x14ac:dyDescent="0.3">
      <c r="A63" s="1">
        <v>0.3</v>
      </c>
    </row>
    <row r="64" spans="1:1" x14ac:dyDescent="0.3">
      <c r="A64" s="1">
        <v>0.5</v>
      </c>
    </row>
    <row r="65" spans="1:1" x14ac:dyDescent="0.3">
      <c r="A65" s="1">
        <v>0.8</v>
      </c>
    </row>
    <row r="66" spans="1:1" x14ac:dyDescent="0.3">
      <c r="A66" s="1">
        <v>0.6</v>
      </c>
    </row>
    <row r="67" spans="1:1" x14ac:dyDescent="0.3">
      <c r="A67" s="1">
        <v>0.3</v>
      </c>
    </row>
    <row r="68" spans="1:1" x14ac:dyDescent="0.3">
      <c r="A68" s="1">
        <v>0.9</v>
      </c>
    </row>
    <row r="69" spans="1:1" x14ac:dyDescent="0.3">
      <c r="A69" s="1">
        <v>0.4</v>
      </c>
    </row>
    <row r="70" spans="1:1" x14ac:dyDescent="0.3">
      <c r="A70" s="1">
        <v>0.7</v>
      </c>
    </row>
    <row r="71" spans="1:1" x14ac:dyDescent="0.3">
      <c r="A71" s="1">
        <v>0.9</v>
      </c>
    </row>
    <row r="72" spans="1:1" x14ac:dyDescent="0.3">
      <c r="A72" s="1">
        <v>1</v>
      </c>
    </row>
    <row r="73" spans="1:1" x14ac:dyDescent="0.3">
      <c r="A73" s="1">
        <v>0.8</v>
      </c>
    </row>
    <row r="74" spans="1:1" x14ac:dyDescent="0.3">
      <c r="A74" s="1">
        <v>0.3</v>
      </c>
    </row>
    <row r="75" spans="1:1" x14ac:dyDescent="0.3">
      <c r="A75" s="1">
        <v>0.5</v>
      </c>
    </row>
    <row r="76" spans="1:1" x14ac:dyDescent="0.3">
      <c r="A76" s="1">
        <v>0.6</v>
      </c>
    </row>
    <row r="77" spans="1:1" x14ac:dyDescent="0.3">
      <c r="A77" s="1">
        <v>0.4</v>
      </c>
    </row>
    <row r="78" spans="1:1" x14ac:dyDescent="0.3">
      <c r="A78" s="1">
        <v>0.7</v>
      </c>
    </row>
    <row r="79" spans="1:1" x14ac:dyDescent="0.3">
      <c r="A79" s="1">
        <v>0.9</v>
      </c>
    </row>
    <row r="80" spans="1:1" x14ac:dyDescent="0.3">
      <c r="A80" s="1">
        <v>1.1000000000000001</v>
      </c>
    </row>
    <row r="81" spans="1:1" x14ac:dyDescent="0.3">
      <c r="A81" s="1">
        <v>0.8</v>
      </c>
    </row>
    <row r="82" spans="1:1" x14ac:dyDescent="0.3">
      <c r="A82" s="1">
        <v>0.3</v>
      </c>
    </row>
    <row r="83" spans="1:1" x14ac:dyDescent="0.3">
      <c r="A83" s="1">
        <v>0.5</v>
      </c>
    </row>
    <row r="84" spans="1:1" x14ac:dyDescent="0.3">
      <c r="A84" s="1">
        <v>0.6</v>
      </c>
    </row>
    <row r="85" spans="1:1" x14ac:dyDescent="0.3">
      <c r="A85" s="1">
        <v>0.4</v>
      </c>
    </row>
    <row r="86" spans="1:1" x14ac:dyDescent="0.3">
      <c r="A86" s="1">
        <v>0.7</v>
      </c>
    </row>
    <row r="87" spans="1:1" x14ac:dyDescent="0.3">
      <c r="A87" s="1">
        <v>0.9</v>
      </c>
    </row>
    <row r="88" spans="1:1" x14ac:dyDescent="0.3">
      <c r="A88" s="1">
        <v>1</v>
      </c>
    </row>
    <row r="89" spans="1:1" x14ac:dyDescent="0.3">
      <c r="A89" s="1">
        <v>0.8</v>
      </c>
    </row>
    <row r="90" spans="1:1" x14ac:dyDescent="0.3">
      <c r="A90" s="1">
        <v>0.3</v>
      </c>
    </row>
    <row r="91" spans="1:1" x14ac:dyDescent="0.3">
      <c r="A91" s="1">
        <v>0.5</v>
      </c>
    </row>
    <row r="92" spans="1:1" x14ac:dyDescent="0.3">
      <c r="A92" s="1">
        <v>0.6</v>
      </c>
    </row>
    <row r="93" spans="1:1" x14ac:dyDescent="0.3">
      <c r="A93" s="1">
        <v>0.4</v>
      </c>
    </row>
    <row r="94" spans="1:1" x14ac:dyDescent="0.3">
      <c r="A94" s="1">
        <v>0.7</v>
      </c>
    </row>
    <row r="95" spans="1:1" x14ac:dyDescent="0.3">
      <c r="A95" s="1">
        <v>0.9</v>
      </c>
    </row>
    <row r="96" spans="1:1" x14ac:dyDescent="0.3">
      <c r="A96" s="1">
        <v>1.1000000000000001</v>
      </c>
    </row>
    <row r="97" spans="1:1" x14ac:dyDescent="0.3">
      <c r="A97" s="1">
        <v>0.8</v>
      </c>
    </row>
    <row r="98" spans="1:1" x14ac:dyDescent="0.3">
      <c r="A98" s="1">
        <v>0.3</v>
      </c>
    </row>
    <row r="99" spans="1:1" x14ac:dyDescent="0.3">
      <c r="A99" s="1">
        <v>0.5</v>
      </c>
    </row>
    <row r="100" spans="1:1" x14ac:dyDescent="0.3">
      <c r="A100" s="1">
        <v>0.6</v>
      </c>
    </row>
    <row r="101" spans="1:1" x14ac:dyDescent="0.3">
      <c r="A101" s="1">
        <v>0.4</v>
      </c>
    </row>
    <row r="102" spans="1:1" x14ac:dyDescent="0.3">
      <c r="A102" s="1">
        <v>0.7</v>
      </c>
    </row>
    <row r="103" spans="1:1" x14ac:dyDescent="0.3">
      <c r="A103" s="1">
        <v>0.9</v>
      </c>
    </row>
    <row r="104" spans="1:1" x14ac:dyDescent="0.3">
      <c r="A104" s="1">
        <v>1</v>
      </c>
    </row>
    <row r="105" spans="1:1" x14ac:dyDescent="0.3">
      <c r="A105" s="1">
        <v>0.8</v>
      </c>
    </row>
    <row r="106" spans="1:1" x14ac:dyDescent="0.3">
      <c r="A106" s="1">
        <v>0.3</v>
      </c>
    </row>
    <row r="107" spans="1:1" x14ac:dyDescent="0.3">
      <c r="A107" s="1">
        <v>0.5</v>
      </c>
    </row>
    <row r="108" spans="1:1" x14ac:dyDescent="0.3">
      <c r="A108" s="1">
        <v>0.6</v>
      </c>
    </row>
    <row r="109" spans="1:1" x14ac:dyDescent="0.3">
      <c r="A109" s="1">
        <v>0.4</v>
      </c>
    </row>
    <row r="110" spans="1:1" x14ac:dyDescent="0.3">
      <c r="A110" s="1">
        <v>0.7</v>
      </c>
    </row>
    <row r="111" spans="1:1" x14ac:dyDescent="0.3">
      <c r="A111" s="1">
        <v>0.9</v>
      </c>
    </row>
    <row r="112" spans="1:1" x14ac:dyDescent="0.3">
      <c r="A112" s="1">
        <v>1.1000000000000001</v>
      </c>
    </row>
  </sheetData>
  <mergeCells count="1">
    <mergeCell ref="C32:K44"/>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65727-D1F4-4334-93A8-E3CB28A28D91}">
  <dimension ref="A6:L33"/>
  <sheetViews>
    <sheetView topLeftCell="A8" workbookViewId="0">
      <selection activeCell="E11" sqref="E11:F12"/>
    </sheetView>
  </sheetViews>
  <sheetFormatPr defaultRowHeight="14.4" x14ac:dyDescent="0.3"/>
  <cols>
    <col min="1" max="1" width="19.77734375" bestFit="1" customWidth="1"/>
    <col min="2" max="2" width="12.109375" customWidth="1"/>
    <col min="5" max="5" width="13.6640625" customWidth="1"/>
  </cols>
  <sheetData>
    <row r="6" spans="1:12" x14ac:dyDescent="0.3">
      <c r="A6" s="1" t="s">
        <v>103</v>
      </c>
      <c r="B6" s="1" t="s">
        <v>104</v>
      </c>
    </row>
    <row r="7" spans="1:12" x14ac:dyDescent="0.3">
      <c r="A7" s="1">
        <v>10</v>
      </c>
      <c r="B7" s="1">
        <v>50</v>
      </c>
    </row>
    <row r="8" spans="1:12" x14ac:dyDescent="0.3">
      <c r="A8" s="1">
        <v>12</v>
      </c>
      <c r="B8" s="1">
        <v>55</v>
      </c>
    </row>
    <row r="9" spans="1:12" x14ac:dyDescent="0.3">
      <c r="A9" s="1">
        <v>15</v>
      </c>
      <c r="B9" s="1">
        <v>60</v>
      </c>
    </row>
    <row r="10" spans="1:12" x14ac:dyDescent="0.3">
      <c r="A10" s="1">
        <v>18</v>
      </c>
      <c r="B10" s="1">
        <v>65</v>
      </c>
    </row>
    <row r="11" spans="1:12" x14ac:dyDescent="0.3">
      <c r="A11" s="1">
        <v>20</v>
      </c>
      <c r="B11" s="1">
        <v>70</v>
      </c>
      <c r="E11" s="28" t="s">
        <v>105</v>
      </c>
      <c r="F11" s="10">
        <f>CORREL(A7:A18,B7:B18)</f>
        <v>0.99921031003664817</v>
      </c>
    </row>
    <row r="12" spans="1:12" x14ac:dyDescent="0.3">
      <c r="A12" s="1">
        <v>22</v>
      </c>
      <c r="B12" s="1">
        <v>75</v>
      </c>
      <c r="E12" s="28"/>
      <c r="F12" s="10"/>
    </row>
    <row r="13" spans="1:12" x14ac:dyDescent="0.3">
      <c r="A13" s="1">
        <v>25</v>
      </c>
      <c r="B13" s="1">
        <v>80</v>
      </c>
    </row>
    <row r="14" spans="1:12" x14ac:dyDescent="0.3">
      <c r="A14" s="1">
        <v>28</v>
      </c>
      <c r="B14" s="1">
        <v>85</v>
      </c>
      <c r="D14" s="29" t="s">
        <v>106</v>
      </c>
      <c r="E14" s="29"/>
      <c r="F14" s="29"/>
      <c r="G14" s="29"/>
      <c r="H14" s="29"/>
      <c r="I14" s="29"/>
      <c r="J14" s="29"/>
      <c r="K14" s="29"/>
      <c r="L14" s="29"/>
    </row>
    <row r="15" spans="1:12" x14ac:dyDescent="0.3">
      <c r="A15" s="1">
        <v>30</v>
      </c>
      <c r="B15" s="1">
        <v>90</v>
      </c>
      <c r="D15" s="29"/>
      <c r="E15" s="29"/>
      <c r="F15" s="29"/>
      <c r="G15" s="29"/>
      <c r="H15" s="29"/>
      <c r="I15" s="29"/>
      <c r="J15" s="29"/>
      <c r="K15" s="29"/>
      <c r="L15" s="29"/>
    </row>
    <row r="16" spans="1:12" x14ac:dyDescent="0.3">
      <c r="A16" s="1">
        <v>32</v>
      </c>
      <c r="B16" s="1">
        <v>95</v>
      </c>
      <c r="D16" s="29"/>
      <c r="E16" s="29"/>
      <c r="F16" s="29"/>
      <c r="G16" s="29"/>
      <c r="H16" s="29"/>
      <c r="I16" s="29"/>
      <c r="J16" s="29"/>
      <c r="K16" s="29"/>
      <c r="L16" s="29"/>
    </row>
    <row r="17" spans="1:12" x14ac:dyDescent="0.3">
      <c r="A17" s="1">
        <v>35</v>
      </c>
      <c r="B17" s="1">
        <v>100</v>
      </c>
      <c r="D17" s="29"/>
      <c r="E17" s="29"/>
      <c r="F17" s="29"/>
      <c r="G17" s="29"/>
      <c r="H17" s="29"/>
      <c r="I17" s="29"/>
      <c r="J17" s="29"/>
      <c r="K17" s="29"/>
      <c r="L17" s="29"/>
    </row>
    <row r="18" spans="1:12" x14ac:dyDescent="0.3">
      <c r="A18" s="1">
        <v>38</v>
      </c>
      <c r="B18" s="1">
        <v>105</v>
      </c>
      <c r="D18" s="29"/>
      <c r="E18" s="29"/>
      <c r="F18" s="29"/>
      <c r="G18" s="29"/>
      <c r="H18" s="29"/>
      <c r="I18" s="29"/>
      <c r="J18" s="29"/>
      <c r="K18" s="29"/>
      <c r="L18" s="29"/>
    </row>
    <row r="19" spans="1:12" x14ac:dyDescent="0.3">
      <c r="D19" s="29"/>
      <c r="E19" s="29"/>
      <c r="F19" s="29"/>
      <c r="G19" s="29"/>
      <c r="H19" s="29"/>
      <c r="I19" s="29"/>
      <c r="J19" s="29"/>
      <c r="K19" s="29"/>
      <c r="L19" s="29"/>
    </row>
    <row r="20" spans="1:12" x14ac:dyDescent="0.3">
      <c r="D20" s="29"/>
      <c r="E20" s="29"/>
      <c r="F20" s="29"/>
      <c r="G20" s="29"/>
      <c r="H20" s="29"/>
      <c r="I20" s="29"/>
      <c r="J20" s="29"/>
      <c r="K20" s="29"/>
      <c r="L20" s="29"/>
    </row>
    <row r="21" spans="1:12" x14ac:dyDescent="0.3">
      <c r="D21" s="29"/>
      <c r="E21" s="29"/>
      <c r="F21" s="29"/>
      <c r="G21" s="29"/>
      <c r="H21" s="29"/>
      <c r="I21" s="29"/>
      <c r="J21" s="29"/>
      <c r="K21" s="29"/>
      <c r="L21" s="29"/>
    </row>
    <row r="22" spans="1:12" x14ac:dyDescent="0.3">
      <c r="D22" s="29"/>
      <c r="E22" s="29"/>
      <c r="F22" s="29"/>
      <c r="G22" s="29"/>
      <c r="H22" s="29"/>
      <c r="I22" s="29"/>
      <c r="J22" s="29"/>
      <c r="K22" s="29"/>
      <c r="L22" s="29"/>
    </row>
    <row r="23" spans="1:12" x14ac:dyDescent="0.3">
      <c r="D23" s="29"/>
      <c r="E23" s="29"/>
      <c r="F23" s="29"/>
      <c r="G23" s="29"/>
      <c r="H23" s="29"/>
      <c r="I23" s="29"/>
      <c r="J23" s="29"/>
      <c r="K23" s="29"/>
      <c r="L23" s="29"/>
    </row>
    <row r="24" spans="1:12" x14ac:dyDescent="0.3">
      <c r="D24" s="29"/>
      <c r="E24" s="29"/>
      <c r="F24" s="29"/>
      <c r="G24" s="29"/>
      <c r="H24" s="29"/>
      <c r="I24" s="29"/>
      <c r="J24" s="29"/>
      <c r="K24" s="29"/>
      <c r="L24" s="29"/>
    </row>
    <row r="25" spans="1:12" x14ac:dyDescent="0.3">
      <c r="D25" s="29"/>
      <c r="E25" s="29"/>
      <c r="F25" s="29"/>
      <c r="G25" s="29"/>
      <c r="H25" s="29"/>
      <c r="I25" s="29"/>
      <c r="J25" s="29"/>
      <c r="K25" s="29"/>
      <c r="L25" s="29"/>
    </row>
    <row r="26" spans="1:12" x14ac:dyDescent="0.3">
      <c r="D26" s="29"/>
      <c r="E26" s="29"/>
      <c r="F26" s="29"/>
      <c r="G26" s="29"/>
      <c r="H26" s="29"/>
      <c r="I26" s="29"/>
      <c r="J26" s="29"/>
      <c r="K26" s="29"/>
      <c r="L26" s="29"/>
    </row>
    <row r="27" spans="1:12" x14ac:dyDescent="0.3">
      <c r="D27" s="29"/>
      <c r="E27" s="29"/>
      <c r="F27" s="29"/>
      <c r="G27" s="29"/>
      <c r="H27" s="29"/>
      <c r="I27" s="29"/>
      <c r="J27" s="29"/>
      <c r="K27" s="29"/>
      <c r="L27" s="29"/>
    </row>
    <row r="28" spans="1:12" x14ac:dyDescent="0.3">
      <c r="D28" s="29"/>
      <c r="E28" s="29"/>
      <c r="F28" s="29"/>
      <c r="G28" s="29"/>
      <c r="H28" s="29"/>
      <c r="I28" s="29"/>
      <c r="J28" s="29"/>
      <c r="K28" s="29"/>
      <c r="L28" s="29"/>
    </row>
    <row r="29" spans="1:12" x14ac:dyDescent="0.3">
      <c r="D29" s="29"/>
      <c r="E29" s="29"/>
      <c r="F29" s="29"/>
      <c r="G29" s="29"/>
      <c r="H29" s="29"/>
      <c r="I29" s="29"/>
      <c r="J29" s="29"/>
      <c r="K29" s="29"/>
      <c r="L29" s="29"/>
    </row>
    <row r="30" spans="1:12" x14ac:dyDescent="0.3">
      <c r="D30" s="29"/>
      <c r="E30" s="29"/>
      <c r="F30" s="29"/>
      <c r="G30" s="29"/>
      <c r="H30" s="29"/>
      <c r="I30" s="29"/>
      <c r="J30" s="29"/>
      <c r="K30" s="29"/>
      <c r="L30" s="29"/>
    </row>
    <row r="31" spans="1:12" x14ac:dyDescent="0.3">
      <c r="D31" s="29"/>
      <c r="E31" s="29"/>
      <c r="F31" s="29"/>
      <c r="G31" s="29"/>
      <c r="H31" s="29"/>
      <c r="I31" s="29"/>
      <c r="J31" s="29"/>
      <c r="K31" s="29"/>
      <c r="L31" s="29"/>
    </row>
    <row r="32" spans="1:12" x14ac:dyDescent="0.3">
      <c r="D32" s="29"/>
      <c r="E32" s="29"/>
      <c r="F32" s="29"/>
      <c r="G32" s="29"/>
      <c r="H32" s="29"/>
      <c r="I32" s="29"/>
      <c r="J32" s="29"/>
      <c r="K32" s="29"/>
      <c r="L32" s="29"/>
    </row>
    <row r="33" spans="4:12" x14ac:dyDescent="0.3">
      <c r="D33" s="29"/>
      <c r="E33" s="29"/>
      <c r="F33" s="29"/>
      <c r="G33" s="29"/>
      <c r="H33" s="29"/>
      <c r="I33" s="29"/>
      <c r="J33" s="29"/>
      <c r="K33" s="29"/>
      <c r="L33" s="29"/>
    </row>
  </sheetData>
  <mergeCells count="3">
    <mergeCell ref="E11:E12"/>
    <mergeCell ref="F11:F12"/>
    <mergeCell ref="D14:L33"/>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2582-9380-4241-8FB6-2A9AAC6EBF38}">
  <dimension ref="B5:M25"/>
  <sheetViews>
    <sheetView workbookViewId="0">
      <selection activeCell="F10" sqref="F10:G11"/>
    </sheetView>
  </sheetViews>
  <sheetFormatPr defaultRowHeight="14.4" x14ac:dyDescent="0.3"/>
  <cols>
    <col min="6" max="6" width="12.109375" customWidth="1"/>
  </cols>
  <sheetData>
    <row r="5" spans="2:13" x14ac:dyDescent="0.3">
      <c r="B5" s="35" t="s">
        <v>53</v>
      </c>
      <c r="C5" s="35" t="s">
        <v>54</v>
      </c>
    </row>
    <row r="6" spans="2:13" x14ac:dyDescent="0.3">
      <c r="B6" s="1">
        <v>45</v>
      </c>
      <c r="C6" s="1">
        <v>52</v>
      </c>
    </row>
    <row r="7" spans="2:13" x14ac:dyDescent="0.3">
      <c r="B7" s="1">
        <v>47</v>
      </c>
      <c r="C7" s="1">
        <v>54</v>
      </c>
    </row>
    <row r="8" spans="2:13" x14ac:dyDescent="0.3">
      <c r="B8" s="1">
        <v>48</v>
      </c>
      <c r="C8" s="1">
        <v>55</v>
      </c>
    </row>
    <row r="9" spans="2:13" x14ac:dyDescent="0.3">
      <c r="B9" s="1">
        <v>50</v>
      </c>
      <c r="C9" s="1">
        <v>57</v>
      </c>
    </row>
    <row r="10" spans="2:13" x14ac:dyDescent="0.3">
      <c r="B10" s="1">
        <v>52</v>
      </c>
      <c r="C10" s="1">
        <v>59</v>
      </c>
      <c r="F10" s="28" t="s">
        <v>105</v>
      </c>
      <c r="G10" s="10">
        <f>CORREL(B6:B25,C6:C25)</f>
        <v>0.99859572699637911</v>
      </c>
    </row>
    <row r="11" spans="2:13" x14ac:dyDescent="0.3">
      <c r="B11" s="1">
        <v>53</v>
      </c>
      <c r="C11" s="1">
        <v>60</v>
      </c>
      <c r="F11" s="28"/>
      <c r="G11" s="10"/>
    </row>
    <row r="12" spans="2:13" x14ac:dyDescent="0.3">
      <c r="B12" s="1">
        <v>55</v>
      </c>
      <c r="C12" s="1">
        <v>61</v>
      </c>
    </row>
    <row r="13" spans="2:13" x14ac:dyDescent="0.3">
      <c r="B13" s="1">
        <v>56</v>
      </c>
      <c r="C13" s="1">
        <v>62</v>
      </c>
      <c r="E13" s="36" t="s">
        <v>107</v>
      </c>
      <c r="F13" s="36"/>
      <c r="G13" s="36"/>
      <c r="H13" s="36"/>
      <c r="I13" s="36"/>
      <c r="J13" s="36"/>
      <c r="K13" s="36"/>
      <c r="L13" s="36"/>
      <c r="M13" s="36"/>
    </row>
    <row r="14" spans="2:13" x14ac:dyDescent="0.3">
      <c r="B14" s="1">
        <v>58</v>
      </c>
      <c r="C14" s="1">
        <v>64</v>
      </c>
      <c r="E14" s="36"/>
      <c r="F14" s="36"/>
      <c r="G14" s="36"/>
      <c r="H14" s="36"/>
      <c r="I14" s="36"/>
      <c r="J14" s="36"/>
      <c r="K14" s="36"/>
      <c r="L14" s="36"/>
      <c r="M14" s="36"/>
    </row>
    <row r="15" spans="2:13" x14ac:dyDescent="0.3">
      <c r="B15" s="1">
        <v>60</v>
      </c>
      <c r="C15" s="1">
        <v>66</v>
      </c>
      <c r="E15" s="36"/>
      <c r="F15" s="36"/>
      <c r="G15" s="36"/>
      <c r="H15" s="36"/>
      <c r="I15" s="36"/>
      <c r="J15" s="36"/>
      <c r="K15" s="36"/>
      <c r="L15" s="36"/>
      <c r="M15" s="36"/>
    </row>
    <row r="16" spans="2:13" x14ac:dyDescent="0.3">
      <c r="B16" s="1">
        <v>62</v>
      </c>
      <c r="C16" s="1">
        <v>67</v>
      </c>
      <c r="E16" s="36"/>
      <c r="F16" s="36"/>
      <c r="G16" s="36"/>
      <c r="H16" s="36"/>
      <c r="I16" s="36"/>
      <c r="J16" s="36"/>
      <c r="K16" s="36"/>
      <c r="L16" s="36"/>
      <c r="M16" s="36"/>
    </row>
    <row r="17" spans="2:13" x14ac:dyDescent="0.3">
      <c r="B17" s="1">
        <v>64</v>
      </c>
      <c r="C17" s="1">
        <v>69</v>
      </c>
      <c r="E17" s="36"/>
      <c r="F17" s="36"/>
      <c r="G17" s="36"/>
      <c r="H17" s="36"/>
      <c r="I17" s="36"/>
      <c r="J17" s="36"/>
      <c r="K17" s="36"/>
      <c r="L17" s="36"/>
      <c r="M17" s="36"/>
    </row>
    <row r="18" spans="2:13" x14ac:dyDescent="0.3">
      <c r="B18" s="1">
        <v>65</v>
      </c>
      <c r="C18" s="1">
        <v>71</v>
      </c>
      <c r="E18" s="36"/>
      <c r="F18" s="36"/>
      <c r="G18" s="36"/>
      <c r="H18" s="36"/>
      <c r="I18" s="36"/>
      <c r="J18" s="36"/>
      <c r="K18" s="36"/>
      <c r="L18" s="36"/>
      <c r="M18" s="36"/>
    </row>
    <row r="19" spans="2:13" x14ac:dyDescent="0.3">
      <c r="B19" s="1">
        <v>67</v>
      </c>
      <c r="C19" s="1">
        <v>73</v>
      </c>
      <c r="E19" s="36"/>
      <c r="F19" s="36"/>
      <c r="G19" s="36"/>
      <c r="H19" s="36"/>
      <c r="I19" s="36"/>
      <c r="J19" s="36"/>
      <c r="K19" s="36"/>
      <c r="L19" s="36"/>
      <c r="M19" s="36"/>
    </row>
    <row r="20" spans="2:13" x14ac:dyDescent="0.3">
      <c r="B20" s="1">
        <v>69</v>
      </c>
      <c r="C20" s="1">
        <v>74</v>
      </c>
      <c r="E20" s="36"/>
      <c r="F20" s="36"/>
      <c r="G20" s="36"/>
      <c r="H20" s="36"/>
      <c r="I20" s="36"/>
      <c r="J20" s="36"/>
      <c r="K20" s="36"/>
      <c r="L20" s="36"/>
      <c r="M20" s="36"/>
    </row>
    <row r="21" spans="2:13" x14ac:dyDescent="0.3">
      <c r="B21" s="1">
        <v>70</v>
      </c>
      <c r="C21" s="1">
        <v>76</v>
      </c>
      <c r="E21" s="36"/>
      <c r="F21" s="36"/>
      <c r="G21" s="36"/>
      <c r="H21" s="36"/>
      <c r="I21" s="36"/>
      <c r="J21" s="36"/>
      <c r="K21" s="36"/>
      <c r="L21" s="36"/>
      <c r="M21" s="36"/>
    </row>
    <row r="22" spans="2:13" x14ac:dyDescent="0.3">
      <c r="B22" s="1">
        <v>72</v>
      </c>
      <c r="C22" s="1">
        <v>78</v>
      </c>
      <c r="E22" s="36"/>
      <c r="F22" s="36"/>
      <c r="G22" s="36"/>
      <c r="H22" s="36"/>
      <c r="I22" s="36"/>
      <c r="J22" s="36"/>
      <c r="K22" s="36"/>
      <c r="L22" s="36"/>
      <c r="M22" s="36"/>
    </row>
    <row r="23" spans="2:13" x14ac:dyDescent="0.3">
      <c r="B23" s="1">
        <v>74</v>
      </c>
      <c r="C23" s="1">
        <v>80</v>
      </c>
    </row>
    <row r="24" spans="2:13" x14ac:dyDescent="0.3">
      <c r="B24" s="1">
        <v>76</v>
      </c>
      <c r="C24" s="1">
        <v>82</v>
      </c>
    </row>
    <row r="25" spans="2:13" x14ac:dyDescent="0.3">
      <c r="B25" s="1">
        <v>77</v>
      </c>
      <c r="C25" s="1">
        <v>83</v>
      </c>
    </row>
  </sheetData>
  <mergeCells count="3">
    <mergeCell ref="F10:F11"/>
    <mergeCell ref="G10:G11"/>
    <mergeCell ref="E13:M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EBD7-AF6A-4153-9C07-8ABB7BDC7B42}">
  <dimension ref="B6:S56"/>
  <sheetViews>
    <sheetView topLeftCell="A8" workbookViewId="0">
      <selection activeCell="S31" sqref="R14:S31"/>
    </sheetView>
  </sheetViews>
  <sheetFormatPr defaultRowHeight="14.4" x14ac:dyDescent="0.3"/>
  <cols>
    <col min="2" max="2" width="10.33203125" bestFit="1" customWidth="1"/>
  </cols>
  <sheetData>
    <row r="6" spans="2:19" x14ac:dyDescent="0.3">
      <c r="B6" s="5" t="s">
        <v>16</v>
      </c>
    </row>
    <row r="7" spans="2:19" ht="15" x14ac:dyDescent="0.35">
      <c r="B7" s="6">
        <v>3</v>
      </c>
    </row>
    <row r="8" spans="2:19" ht="15" x14ac:dyDescent="0.35">
      <c r="B8" s="6">
        <v>2</v>
      </c>
    </row>
    <row r="9" spans="2:19" ht="15" x14ac:dyDescent="0.35">
      <c r="B9" s="6">
        <v>5</v>
      </c>
    </row>
    <row r="10" spans="2:19" ht="15" x14ac:dyDescent="0.35">
      <c r="B10" s="6">
        <v>4</v>
      </c>
    </row>
    <row r="11" spans="2:19" ht="15" x14ac:dyDescent="0.35">
      <c r="B11" s="6">
        <v>7</v>
      </c>
    </row>
    <row r="12" spans="2:19" ht="15" x14ac:dyDescent="0.35">
      <c r="B12" s="6">
        <v>2</v>
      </c>
    </row>
    <row r="13" spans="2:19" ht="15.6" thickBot="1" x14ac:dyDescent="0.4">
      <c r="B13" s="6">
        <v>3</v>
      </c>
    </row>
    <row r="14" spans="2:19" ht="15" x14ac:dyDescent="0.35">
      <c r="B14" s="6">
        <v>3</v>
      </c>
      <c r="D14" s="3" t="s">
        <v>17</v>
      </c>
      <c r="E14" s="3"/>
    </row>
    <row r="15" spans="2:19" ht="15" x14ac:dyDescent="0.35">
      <c r="B15" s="6">
        <v>1</v>
      </c>
      <c r="R15" s="7"/>
      <c r="S15" s="7"/>
    </row>
    <row r="16" spans="2:19" ht="16.2" x14ac:dyDescent="0.35">
      <c r="B16" s="6">
        <v>6</v>
      </c>
      <c r="D16" t="s">
        <v>2</v>
      </c>
      <c r="E16">
        <v>3.44</v>
      </c>
      <c r="H16" s="4" t="s">
        <v>2</v>
      </c>
      <c r="I16" s="4">
        <v>3.44</v>
      </c>
    </row>
    <row r="17" spans="2:9" ht="15" x14ac:dyDescent="0.35">
      <c r="B17" s="6">
        <v>4</v>
      </c>
      <c r="D17" t="s">
        <v>3</v>
      </c>
      <c r="E17">
        <v>0.22526175250773747</v>
      </c>
    </row>
    <row r="18" spans="2:9" ht="15" x14ac:dyDescent="0.35">
      <c r="B18" s="6">
        <v>2</v>
      </c>
      <c r="D18" t="s">
        <v>4</v>
      </c>
      <c r="E18">
        <v>3</v>
      </c>
    </row>
    <row r="19" spans="2:9" ht="15" x14ac:dyDescent="0.35">
      <c r="B19" s="6">
        <v>3</v>
      </c>
      <c r="D19" t="s">
        <v>5</v>
      </c>
      <c r="E19">
        <v>2</v>
      </c>
    </row>
    <row r="20" spans="2:9" ht="16.2" x14ac:dyDescent="0.35">
      <c r="B20" s="6">
        <v>5</v>
      </c>
      <c r="D20" t="s">
        <v>6</v>
      </c>
      <c r="E20">
        <v>1.5928411274018694</v>
      </c>
      <c r="H20" s="4" t="s">
        <v>4</v>
      </c>
      <c r="I20" s="4">
        <v>3</v>
      </c>
    </row>
    <row r="21" spans="2:9" ht="15" x14ac:dyDescent="0.35">
      <c r="B21" s="6">
        <v>2</v>
      </c>
      <c r="D21" t="s">
        <v>7</v>
      </c>
      <c r="E21">
        <v>2.5371428571428583</v>
      </c>
    </row>
    <row r="22" spans="2:9" ht="15" x14ac:dyDescent="0.35">
      <c r="B22" s="6">
        <v>4</v>
      </c>
      <c r="D22" t="s">
        <v>8</v>
      </c>
      <c r="E22">
        <v>-0.56437439452103</v>
      </c>
    </row>
    <row r="23" spans="2:9" ht="15" x14ac:dyDescent="0.35">
      <c r="B23" s="6">
        <v>2</v>
      </c>
      <c r="D23" t="s">
        <v>9</v>
      </c>
      <c r="E23">
        <v>0.46100936193958952</v>
      </c>
    </row>
    <row r="24" spans="2:9" ht="15" x14ac:dyDescent="0.35">
      <c r="B24" s="6">
        <v>1</v>
      </c>
      <c r="D24" t="s">
        <v>10</v>
      </c>
      <c r="E24">
        <v>6</v>
      </c>
    </row>
    <row r="25" spans="2:9" ht="16.2" x14ac:dyDescent="0.35">
      <c r="B25" s="6">
        <v>3</v>
      </c>
      <c r="D25" t="s">
        <v>11</v>
      </c>
      <c r="E25">
        <v>1</v>
      </c>
      <c r="H25" s="4" t="s">
        <v>5</v>
      </c>
      <c r="I25" s="4">
        <v>2</v>
      </c>
    </row>
    <row r="26" spans="2:9" ht="15" x14ac:dyDescent="0.35">
      <c r="B26" s="6">
        <v>5</v>
      </c>
      <c r="D26" t="s">
        <v>12</v>
      </c>
      <c r="E26">
        <v>7</v>
      </c>
    </row>
    <row r="27" spans="2:9" ht="15" x14ac:dyDescent="0.35">
      <c r="B27" s="6">
        <v>6</v>
      </c>
      <c r="D27" t="s">
        <v>13</v>
      </c>
      <c r="E27">
        <v>172</v>
      </c>
    </row>
    <row r="28" spans="2:9" ht="15.6" thickBot="1" x14ac:dyDescent="0.4">
      <c r="B28" s="6">
        <v>3</v>
      </c>
      <c r="D28" s="2" t="s">
        <v>14</v>
      </c>
      <c r="E28" s="2">
        <v>50</v>
      </c>
    </row>
    <row r="29" spans="2:9" ht="15" x14ac:dyDescent="0.35">
      <c r="B29" s="6">
        <v>2</v>
      </c>
    </row>
    <row r="30" spans="2:9" ht="15" x14ac:dyDescent="0.35">
      <c r="B30" s="6">
        <v>1</v>
      </c>
    </row>
    <row r="31" spans="2:9" ht="15" x14ac:dyDescent="0.35">
      <c r="B31" s="6">
        <v>4</v>
      </c>
    </row>
    <row r="32" spans="2:9" ht="15" x14ac:dyDescent="0.35">
      <c r="B32" s="6">
        <v>2</v>
      </c>
    </row>
    <row r="33" spans="2:2" ht="15" x14ac:dyDescent="0.35">
      <c r="B33" s="6">
        <v>4</v>
      </c>
    </row>
    <row r="34" spans="2:2" ht="15" x14ac:dyDescent="0.35">
      <c r="B34" s="6">
        <v>5</v>
      </c>
    </row>
    <row r="35" spans="2:2" ht="15" x14ac:dyDescent="0.35">
      <c r="B35" s="6">
        <v>3</v>
      </c>
    </row>
    <row r="36" spans="2:2" ht="15" x14ac:dyDescent="0.35">
      <c r="B36" s="6">
        <v>2</v>
      </c>
    </row>
    <row r="37" spans="2:2" ht="15" x14ac:dyDescent="0.35">
      <c r="B37" s="6">
        <v>7</v>
      </c>
    </row>
    <row r="38" spans="2:2" ht="15" x14ac:dyDescent="0.35">
      <c r="B38" s="6">
        <v>2</v>
      </c>
    </row>
    <row r="39" spans="2:2" ht="15" x14ac:dyDescent="0.35">
      <c r="B39" s="6">
        <v>3</v>
      </c>
    </row>
    <row r="40" spans="2:2" ht="15" x14ac:dyDescent="0.35">
      <c r="B40" s="6">
        <v>4</v>
      </c>
    </row>
    <row r="41" spans="2:2" ht="15" x14ac:dyDescent="0.35">
      <c r="B41" s="6">
        <v>5</v>
      </c>
    </row>
    <row r="42" spans="2:2" ht="15" x14ac:dyDescent="0.35">
      <c r="B42" s="6">
        <v>1</v>
      </c>
    </row>
    <row r="43" spans="2:2" ht="15" x14ac:dyDescent="0.35">
      <c r="B43" s="6">
        <v>6</v>
      </c>
    </row>
    <row r="44" spans="2:2" ht="15" x14ac:dyDescent="0.35">
      <c r="B44" s="6">
        <v>2</v>
      </c>
    </row>
    <row r="45" spans="2:2" ht="15" x14ac:dyDescent="0.35">
      <c r="B45" s="6">
        <v>4</v>
      </c>
    </row>
    <row r="46" spans="2:2" ht="15" x14ac:dyDescent="0.35">
      <c r="B46" s="6">
        <v>3</v>
      </c>
    </row>
    <row r="47" spans="2:2" ht="15" x14ac:dyDescent="0.35">
      <c r="B47" s="6">
        <v>5</v>
      </c>
    </row>
    <row r="48" spans="2:2" ht="15" x14ac:dyDescent="0.35">
      <c r="B48" s="6">
        <v>3</v>
      </c>
    </row>
    <row r="49" spans="2:2" ht="15" x14ac:dyDescent="0.35">
      <c r="B49" s="6">
        <v>2</v>
      </c>
    </row>
    <row r="50" spans="2:2" ht="15" x14ac:dyDescent="0.35">
      <c r="B50" s="6">
        <v>4</v>
      </c>
    </row>
    <row r="51" spans="2:2" ht="15" x14ac:dyDescent="0.35">
      <c r="B51" s="6">
        <v>2</v>
      </c>
    </row>
    <row r="52" spans="2:2" ht="15" x14ac:dyDescent="0.35">
      <c r="B52" s="6">
        <v>6</v>
      </c>
    </row>
    <row r="53" spans="2:2" ht="15" x14ac:dyDescent="0.35">
      <c r="B53" s="6">
        <v>3</v>
      </c>
    </row>
    <row r="54" spans="2:2" ht="15" x14ac:dyDescent="0.35">
      <c r="B54" s="6">
        <v>2</v>
      </c>
    </row>
    <row r="55" spans="2:2" ht="15" x14ac:dyDescent="0.35">
      <c r="B55" s="6">
        <v>4</v>
      </c>
    </row>
    <row r="56" spans="2:2" ht="15" x14ac:dyDescent="0.35">
      <c r="B56" s="6">
        <v>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61907-8094-4945-A952-C55A8F93C27F}">
  <dimension ref="B5:N35"/>
  <sheetViews>
    <sheetView tabSelected="1" workbookViewId="0">
      <selection activeCell="Q18" sqref="Q18"/>
    </sheetView>
  </sheetViews>
  <sheetFormatPr defaultRowHeight="14.4" x14ac:dyDescent="0.3"/>
  <cols>
    <col min="6" max="6" width="13" customWidth="1"/>
  </cols>
  <sheetData>
    <row r="5" spans="2:14" x14ac:dyDescent="0.3">
      <c r="B5" s="1" t="s">
        <v>53</v>
      </c>
      <c r="C5" s="1" t="s">
        <v>54</v>
      </c>
    </row>
    <row r="6" spans="2:14" x14ac:dyDescent="0.3">
      <c r="B6" s="1">
        <v>10</v>
      </c>
      <c r="C6" s="1">
        <v>60</v>
      </c>
    </row>
    <row r="7" spans="2:14" x14ac:dyDescent="0.3">
      <c r="B7" s="1">
        <v>12</v>
      </c>
      <c r="C7" s="1">
        <v>65</v>
      </c>
    </row>
    <row r="8" spans="2:14" x14ac:dyDescent="0.3">
      <c r="B8" s="1">
        <v>15</v>
      </c>
      <c r="C8" s="1">
        <v>70</v>
      </c>
    </row>
    <row r="9" spans="2:14" x14ac:dyDescent="0.3">
      <c r="B9" s="1">
        <v>18</v>
      </c>
      <c r="C9" s="1">
        <v>75</v>
      </c>
    </row>
    <row r="10" spans="2:14" x14ac:dyDescent="0.3">
      <c r="B10" s="1">
        <v>20</v>
      </c>
      <c r="C10" s="1">
        <v>80</v>
      </c>
      <c r="F10" s="28" t="s">
        <v>105</v>
      </c>
      <c r="G10" s="10">
        <f>CORREL(B6:B35,C6:C35)</f>
        <v>0.97729508301867352</v>
      </c>
    </row>
    <row r="11" spans="2:14" x14ac:dyDescent="0.3">
      <c r="B11" s="1">
        <v>22</v>
      </c>
      <c r="C11" s="1">
        <v>82</v>
      </c>
      <c r="F11" s="28"/>
      <c r="G11" s="10"/>
    </row>
    <row r="12" spans="2:14" x14ac:dyDescent="0.3">
      <c r="B12" s="1">
        <v>25</v>
      </c>
      <c r="C12" s="1">
        <v>85</v>
      </c>
    </row>
    <row r="13" spans="2:14" x14ac:dyDescent="0.3">
      <c r="B13" s="1">
        <v>28</v>
      </c>
      <c r="C13" s="1">
        <v>88</v>
      </c>
      <c r="E13" s="29" t="s">
        <v>108</v>
      </c>
      <c r="F13" s="29"/>
      <c r="G13" s="29"/>
      <c r="H13" s="29"/>
      <c r="I13" s="29"/>
      <c r="J13" s="29"/>
      <c r="K13" s="29"/>
      <c r="L13" s="29"/>
      <c r="M13" s="29"/>
      <c r="N13" s="29"/>
    </row>
    <row r="14" spans="2:14" x14ac:dyDescent="0.3">
      <c r="B14" s="1">
        <v>30</v>
      </c>
      <c r="C14" s="1">
        <v>90</v>
      </c>
      <c r="E14" s="29"/>
      <c r="F14" s="29"/>
      <c r="G14" s="29"/>
      <c r="H14" s="29"/>
      <c r="I14" s="29"/>
      <c r="J14" s="29"/>
      <c r="K14" s="29"/>
      <c r="L14" s="29"/>
      <c r="M14" s="29"/>
      <c r="N14" s="29"/>
    </row>
    <row r="15" spans="2:14" x14ac:dyDescent="0.3">
      <c r="B15" s="1">
        <v>32</v>
      </c>
      <c r="C15" s="1">
        <v>92</v>
      </c>
      <c r="E15" s="29"/>
      <c r="F15" s="29"/>
      <c r="G15" s="29"/>
      <c r="H15" s="29"/>
      <c r="I15" s="29"/>
      <c r="J15" s="29"/>
      <c r="K15" s="29"/>
      <c r="L15" s="29"/>
      <c r="M15" s="29"/>
      <c r="N15" s="29"/>
    </row>
    <row r="16" spans="2:14" x14ac:dyDescent="0.3">
      <c r="B16" s="1">
        <v>35</v>
      </c>
      <c r="C16" s="1">
        <v>93</v>
      </c>
      <c r="E16" s="29"/>
      <c r="F16" s="29"/>
      <c r="G16" s="29"/>
      <c r="H16" s="29"/>
      <c r="I16" s="29"/>
      <c r="J16" s="29"/>
      <c r="K16" s="29"/>
      <c r="L16" s="29"/>
      <c r="M16" s="29"/>
      <c r="N16" s="29"/>
    </row>
    <row r="17" spans="2:14" x14ac:dyDescent="0.3">
      <c r="B17" s="1">
        <v>38</v>
      </c>
      <c r="C17" s="1">
        <v>95</v>
      </c>
      <c r="E17" s="29"/>
      <c r="F17" s="29"/>
      <c r="G17" s="29"/>
      <c r="H17" s="29"/>
      <c r="I17" s="29"/>
      <c r="J17" s="29"/>
      <c r="K17" s="29"/>
      <c r="L17" s="29"/>
      <c r="M17" s="29"/>
      <c r="N17" s="29"/>
    </row>
    <row r="18" spans="2:14" x14ac:dyDescent="0.3">
      <c r="B18" s="1">
        <v>40</v>
      </c>
      <c r="C18" s="1">
        <v>96</v>
      </c>
      <c r="E18" s="29"/>
      <c r="F18" s="29"/>
      <c r="G18" s="29"/>
      <c r="H18" s="29"/>
      <c r="I18" s="29"/>
      <c r="J18" s="29"/>
      <c r="K18" s="29"/>
      <c r="L18" s="29"/>
      <c r="M18" s="29"/>
      <c r="N18" s="29"/>
    </row>
    <row r="19" spans="2:14" x14ac:dyDescent="0.3">
      <c r="B19" s="1">
        <v>42</v>
      </c>
      <c r="C19" s="1">
        <v>97</v>
      </c>
      <c r="E19" s="29"/>
      <c r="F19" s="29"/>
      <c r="G19" s="29"/>
      <c r="H19" s="29"/>
      <c r="I19" s="29"/>
      <c r="J19" s="29"/>
      <c r="K19" s="29"/>
      <c r="L19" s="29"/>
      <c r="M19" s="29"/>
      <c r="N19" s="29"/>
    </row>
    <row r="20" spans="2:14" x14ac:dyDescent="0.3">
      <c r="B20" s="1">
        <v>45</v>
      </c>
      <c r="C20" s="1">
        <v>98</v>
      </c>
      <c r="E20" s="29"/>
      <c r="F20" s="29"/>
      <c r="G20" s="29"/>
      <c r="H20" s="29"/>
      <c r="I20" s="29"/>
      <c r="J20" s="29"/>
      <c r="K20" s="29"/>
      <c r="L20" s="29"/>
      <c r="M20" s="29"/>
      <c r="N20" s="29"/>
    </row>
    <row r="21" spans="2:14" x14ac:dyDescent="0.3">
      <c r="B21" s="1">
        <v>48</v>
      </c>
      <c r="C21" s="1">
        <v>99</v>
      </c>
      <c r="E21" s="29"/>
      <c r="F21" s="29"/>
      <c r="G21" s="29"/>
      <c r="H21" s="29"/>
      <c r="I21" s="29"/>
      <c r="J21" s="29"/>
      <c r="K21" s="29"/>
      <c r="L21" s="29"/>
      <c r="M21" s="29"/>
      <c r="N21" s="29"/>
    </row>
    <row r="22" spans="2:14" x14ac:dyDescent="0.3">
      <c r="B22" s="1">
        <v>50</v>
      </c>
      <c r="C22" s="1">
        <v>100</v>
      </c>
      <c r="E22" s="29"/>
      <c r="F22" s="29"/>
      <c r="G22" s="29"/>
      <c r="H22" s="29"/>
      <c r="I22" s="29"/>
      <c r="J22" s="29"/>
      <c r="K22" s="29"/>
      <c r="L22" s="29"/>
      <c r="M22" s="29"/>
      <c r="N22" s="29"/>
    </row>
    <row r="23" spans="2:14" x14ac:dyDescent="0.3">
      <c r="B23" s="1">
        <v>52</v>
      </c>
      <c r="C23" s="1">
        <v>102</v>
      </c>
      <c r="E23" s="29"/>
      <c r="F23" s="29"/>
      <c r="G23" s="29"/>
      <c r="H23" s="29"/>
      <c r="I23" s="29"/>
      <c r="J23" s="29"/>
      <c r="K23" s="29"/>
      <c r="L23" s="29"/>
      <c r="M23" s="29"/>
      <c r="N23" s="29"/>
    </row>
    <row r="24" spans="2:14" x14ac:dyDescent="0.3">
      <c r="B24" s="1">
        <v>55</v>
      </c>
      <c r="C24" s="1">
        <v>105</v>
      </c>
      <c r="E24" s="29"/>
      <c r="F24" s="29"/>
      <c r="G24" s="29"/>
      <c r="H24" s="29"/>
      <c r="I24" s="29"/>
      <c r="J24" s="29"/>
      <c r="K24" s="29"/>
      <c r="L24" s="29"/>
      <c r="M24" s="29"/>
      <c r="N24" s="29"/>
    </row>
    <row r="25" spans="2:14" x14ac:dyDescent="0.3">
      <c r="B25" s="1">
        <v>58</v>
      </c>
      <c r="C25" s="1">
        <v>106</v>
      </c>
      <c r="E25" s="29"/>
      <c r="F25" s="29"/>
      <c r="G25" s="29"/>
      <c r="H25" s="29"/>
      <c r="I25" s="29"/>
      <c r="J25" s="29"/>
      <c r="K25" s="29"/>
      <c r="L25" s="29"/>
      <c r="M25" s="29"/>
      <c r="N25" s="29"/>
    </row>
    <row r="26" spans="2:14" x14ac:dyDescent="0.3">
      <c r="B26" s="1">
        <v>60</v>
      </c>
      <c r="C26" s="1">
        <v>107</v>
      </c>
      <c r="E26" s="29"/>
      <c r="F26" s="29"/>
      <c r="G26" s="29"/>
      <c r="H26" s="29"/>
      <c r="I26" s="29"/>
      <c r="J26" s="29"/>
      <c r="K26" s="29"/>
      <c r="L26" s="29"/>
      <c r="M26" s="29"/>
      <c r="N26" s="29"/>
    </row>
    <row r="27" spans="2:14" x14ac:dyDescent="0.3">
      <c r="B27" s="1">
        <v>62</v>
      </c>
      <c r="C27" s="1">
        <v>108</v>
      </c>
      <c r="E27" s="29"/>
      <c r="F27" s="29"/>
      <c r="G27" s="29"/>
      <c r="H27" s="29"/>
      <c r="I27" s="29"/>
      <c r="J27" s="29"/>
      <c r="K27" s="29"/>
      <c r="L27" s="29"/>
      <c r="M27" s="29"/>
      <c r="N27" s="29"/>
    </row>
    <row r="28" spans="2:14" x14ac:dyDescent="0.3">
      <c r="B28" s="1">
        <v>65</v>
      </c>
      <c r="C28" s="1">
        <v>110</v>
      </c>
      <c r="E28" s="29"/>
      <c r="F28" s="29"/>
      <c r="G28" s="29"/>
      <c r="H28" s="29"/>
      <c r="I28" s="29"/>
      <c r="J28" s="29"/>
      <c r="K28" s="29"/>
      <c r="L28" s="29"/>
      <c r="M28" s="29"/>
      <c r="N28" s="29"/>
    </row>
    <row r="29" spans="2:14" x14ac:dyDescent="0.3">
      <c r="B29" s="1">
        <v>68</v>
      </c>
      <c r="C29" s="1">
        <v>112</v>
      </c>
      <c r="E29" s="29"/>
      <c r="F29" s="29"/>
      <c r="G29" s="29"/>
      <c r="H29" s="29"/>
      <c r="I29" s="29"/>
      <c r="J29" s="29"/>
      <c r="K29" s="29"/>
      <c r="L29" s="29"/>
      <c r="M29" s="29"/>
      <c r="N29" s="29"/>
    </row>
    <row r="30" spans="2:14" x14ac:dyDescent="0.3">
      <c r="B30" s="1">
        <v>70</v>
      </c>
      <c r="C30" s="1">
        <v>114</v>
      </c>
      <c r="E30" s="29"/>
      <c r="F30" s="29"/>
      <c r="G30" s="29"/>
      <c r="H30" s="29"/>
      <c r="I30" s="29"/>
      <c r="J30" s="29"/>
      <c r="K30" s="29"/>
      <c r="L30" s="29"/>
      <c r="M30" s="29"/>
      <c r="N30" s="29"/>
    </row>
    <row r="31" spans="2:14" x14ac:dyDescent="0.3">
      <c r="B31" s="1">
        <v>72</v>
      </c>
      <c r="C31" s="1">
        <v>115</v>
      </c>
      <c r="E31" s="29"/>
      <c r="F31" s="29"/>
      <c r="G31" s="29"/>
      <c r="H31" s="29"/>
      <c r="I31" s="29"/>
      <c r="J31" s="29"/>
      <c r="K31" s="29"/>
      <c r="L31" s="29"/>
      <c r="M31" s="29"/>
      <c r="N31" s="29"/>
    </row>
    <row r="32" spans="2:14" x14ac:dyDescent="0.3">
      <c r="B32" s="1">
        <v>75</v>
      </c>
      <c r="C32" s="1">
        <v>116</v>
      </c>
    </row>
    <row r="33" spans="2:3" x14ac:dyDescent="0.3">
      <c r="B33" s="1">
        <v>78</v>
      </c>
      <c r="C33" s="1">
        <v>118</v>
      </c>
    </row>
    <row r="34" spans="2:3" x14ac:dyDescent="0.3">
      <c r="B34" s="1">
        <v>80</v>
      </c>
      <c r="C34" s="1">
        <v>120</v>
      </c>
    </row>
    <row r="35" spans="2:3" x14ac:dyDescent="0.3">
      <c r="B35" s="1">
        <v>82</v>
      </c>
      <c r="C35" s="1">
        <v>122</v>
      </c>
    </row>
  </sheetData>
  <mergeCells count="3">
    <mergeCell ref="F10:F11"/>
    <mergeCell ref="G10:G11"/>
    <mergeCell ref="E13:N3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702D2-173A-4CC0-8103-CFDD6E59C5A6}">
  <dimension ref="B6:I27"/>
  <sheetViews>
    <sheetView workbookViewId="0">
      <selection activeCell="K28" sqref="K28"/>
    </sheetView>
  </sheetViews>
  <sheetFormatPr defaultRowHeight="14.4" x14ac:dyDescent="0.3"/>
  <cols>
    <col min="2" max="2" width="9.77734375" bestFit="1" customWidth="1"/>
    <col min="8" max="8" width="9.5546875" customWidth="1"/>
  </cols>
  <sheetData>
    <row r="6" spans="2:5" ht="15" thickBot="1" x14ac:dyDescent="0.35"/>
    <row r="7" spans="2:5" x14ac:dyDescent="0.3">
      <c r="B7" s="5" t="s">
        <v>18</v>
      </c>
      <c r="D7" s="3" t="s">
        <v>17</v>
      </c>
      <c r="E7" s="3"/>
    </row>
    <row r="8" spans="2:5" ht="15" x14ac:dyDescent="0.35">
      <c r="B8" s="6">
        <v>120</v>
      </c>
    </row>
    <row r="9" spans="2:5" ht="15" x14ac:dyDescent="0.35">
      <c r="B9" s="6">
        <v>110</v>
      </c>
      <c r="D9" t="s">
        <v>2</v>
      </c>
      <c r="E9">
        <v>122</v>
      </c>
    </row>
    <row r="10" spans="2:5" ht="15" x14ac:dyDescent="0.35">
      <c r="B10" s="6">
        <v>130</v>
      </c>
      <c r="D10" t="s">
        <v>3</v>
      </c>
      <c r="E10">
        <v>3.5118845842842457</v>
      </c>
    </row>
    <row r="11" spans="2:5" ht="15" x14ac:dyDescent="0.35">
      <c r="B11" s="6">
        <v>115</v>
      </c>
      <c r="D11" t="s">
        <v>4</v>
      </c>
      <c r="E11">
        <v>122.5</v>
      </c>
    </row>
    <row r="12" spans="2:5" ht="15" x14ac:dyDescent="0.35">
      <c r="B12" s="6">
        <v>125</v>
      </c>
      <c r="D12" t="s">
        <v>5</v>
      </c>
      <c r="E12">
        <v>115</v>
      </c>
    </row>
    <row r="13" spans="2:5" ht="15" x14ac:dyDescent="0.35">
      <c r="B13" s="6">
        <v>105</v>
      </c>
      <c r="D13" t="s">
        <v>6</v>
      </c>
      <c r="E13">
        <v>11.105554165971787</v>
      </c>
    </row>
    <row r="14" spans="2:5" ht="15" x14ac:dyDescent="0.35">
      <c r="B14" s="6">
        <v>135</v>
      </c>
      <c r="D14" t="s">
        <v>7</v>
      </c>
      <c r="E14">
        <v>123.33333333333333</v>
      </c>
    </row>
    <row r="15" spans="2:5" ht="15" x14ac:dyDescent="0.35">
      <c r="B15" s="6">
        <v>115</v>
      </c>
      <c r="D15" t="s">
        <v>8</v>
      </c>
      <c r="E15">
        <v>-0.79711468224981585</v>
      </c>
    </row>
    <row r="16" spans="2:5" ht="15" x14ac:dyDescent="0.35">
      <c r="B16" s="6">
        <v>125</v>
      </c>
      <c r="D16" t="s">
        <v>9</v>
      </c>
      <c r="E16">
        <v>0.12776660198250986</v>
      </c>
    </row>
    <row r="17" spans="2:9" ht="16.2" x14ac:dyDescent="0.35">
      <c r="B17" s="6">
        <v>140</v>
      </c>
      <c r="D17" t="s">
        <v>10</v>
      </c>
      <c r="E17">
        <v>35</v>
      </c>
      <c r="H17" s="4" t="s">
        <v>10</v>
      </c>
      <c r="I17" s="4">
        <v>35</v>
      </c>
    </row>
    <row r="18" spans="2:9" x14ac:dyDescent="0.3">
      <c r="D18" t="s">
        <v>11</v>
      </c>
      <c r="E18">
        <v>105</v>
      </c>
    </row>
    <row r="19" spans="2:9" x14ac:dyDescent="0.3">
      <c r="D19" t="s">
        <v>12</v>
      </c>
      <c r="E19">
        <v>140</v>
      </c>
    </row>
    <row r="20" spans="2:9" x14ac:dyDescent="0.3">
      <c r="D20" t="s">
        <v>13</v>
      </c>
      <c r="E20">
        <v>1220</v>
      </c>
    </row>
    <row r="21" spans="2:9" ht="16.2" thickBot="1" x14ac:dyDescent="0.35">
      <c r="D21" s="2" t="s">
        <v>14</v>
      </c>
      <c r="E21" s="2">
        <v>10</v>
      </c>
      <c r="H21" s="4" t="s">
        <v>19</v>
      </c>
      <c r="I21" s="4">
        <v>123.33333333333333</v>
      </c>
    </row>
    <row r="26" spans="2:9" x14ac:dyDescent="0.3">
      <c r="H26" s="8" t="s">
        <v>6</v>
      </c>
      <c r="I26" s="9">
        <v>11.105554165971787</v>
      </c>
    </row>
    <row r="27" spans="2:9" x14ac:dyDescent="0.3">
      <c r="H27" s="8"/>
      <c r="I27" s="9"/>
    </row>
  </sheetData>
  <mergeCells count="2">
    <mergeCell ref="H26:H27"/>
    <mergeCell ref="I26:I2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7865F-E33E-4A5C-933C-1B41C6982F34}">
  <dimension ref="B6:I37"/>
  <sheetViews>
    <sheetView workbookViewId="0">
      <selection activeCell="P21" sqref="P21"/>
    </sheetView>
  </sheetViews>
  <sheetFormatPr defaultRowHeight="14.4" x14ac:dyDescent="0.3"/>
  <cols>
    <col min="2" max="2" width="9.88671875" customWidth="1"/>
    <col min="8" max="8" width="9.21875" customWidth="1"/>
  </cols>
  <sheetData>
    <row r="6" spans="2:9" ht="15" thickBot="1" x14ac:dyDescent="0.35"/>
    <row r="7" spans="2:9" x14ac:dyDescent="0.3">
      <c r="B7" s="5" t="s">
        <v>20</v>
      </c>
      <c r="D7" s="3" t="s">
        <v>17</v>
      </c>
      <c r="E7" s="3"/>
    </row>
    <row r="8" spans="2:9" ht="15" x14ac:dyDescent="0.35">
      <c r="B8" s="6">
        <v>500</v>
      </c>
    </row>
    <row r="9" spans="2:9" ht="15" x14ac:dyDescent="0.35">
      <c r="B9" s="6">
        <v>700</v>
      </c>
      <c r="D9" t="s">
        <v>2</v>
      </c>
      <c r="E9">
        <v>595</v>
      </c>
    </row>
    <row r="10" spans="2:9" ht="15" x14ac:dyDescent="0.35">
      <c r="B10" s="6">
        <v>400</v>
      </c>
      <c r="D10" t="s">
        <v>3</v>
      </c>
      <c r="E10">
        <v>20.947388941065562</v>
      </c>
    </row>
    <row r="11" spans="2:9" ht="15" x14ac:dyDescent="0.35">
      <c r="B11" s="6">
        <v>600</v>
      </c>
      <c r="D11" t="s">
        <v>4</v>
      </c>
      <c r="E11">
        <v>600</v>
      </c>
    </row>
    <row r="12" spans="2:9" ht="15" x14ac:dyDescent="0.35">
      <c r="B12" s="6">
        <v>550</v>
      </c>
      <c r="D12" t="s">
        <v>5</v>
      </c>
      <c r="E12">
        <v>550</v>
      </c>
    </row>
    <row r="13" spans="2:9" ht="15" x14ac:dyDescent="0.35">
      <c r="B13" s="6">
        <v>750</v>
      </c>
      <c r="D13" t="s">
        <v>6</v>
      </c>
      <c r="E13">
        <v>114.73357443855863</v>
      </c>
    </row>
    <row r="14" spans="2:9" ht="15" x14ac:dyDescent="0.35">
      <c r="B14" s="6">
        <v>650</v>
      </c>
      <c r="D14" t="s">
        <v>7</v>
      </c>
      <c r="E14">
        <v>13163.793103448275</v>
      </c>
    </row>
    <row r="15" spans="2:9" ht="15" x14ac:dyDescent="0.35">
      <c r="B15" s="6">
        <v>500</v>
      </c>
      <c r="D15" t="s">
        <v>8</v>
      </c>
      <c r="E15">
        <v>-0.69693490681521419</v>
      </c>
    </row>
    <row r="16" spans="2:9" ht="16.2" x14ac:dyDescent="0.35">
      <c r="B16" s="6">
        <v>600</v>
      </c>
      <c r="D16" t="s">
        <v>9</v>
      </c>
      <c r="E16">
        <v>7.5954805899607541E-2</v>
      </c>
      <c r="H16" s="4" t="s">
        <v>10</v>
      </c>
      <c r="I16" s="4">
        <v>400</v>
      </c>
    </row>
    <row r="17" spans="2:9" ht="15" x14ac:dyDescent="0.35">
      <c r="B17" s="6">
        <v>550</v>
      </c>
      <c r="D17" t="s">
        <v>10</v>
      </c>
      <c r="E17">
        <v>400</v>
      </c>
    </row>
    <row r="18" spans="2:9" ht="15" x14ac:dyDescent="0.35">
      <c r="B18" s="6">
        <v>800</v>
      </c>
      <c r="D18" t="s">
        <v>11</v>
      </c>
      <c r="E18">
        <v>400</v>
      </c>
    </row>
    <row r="19" spans="2:9" ht="15" x14ac:dyDescent="0.35">
      <c r="B19" s="6">
        <v>450</v>
      </c>
      <c r="D19" t="s">
        <v>12</v>
      </c>
      <c r="E19">
        <v>800</v>
      </c>
    </row>
    <row r="20" spans="2:9" ht="16.2" x14ac:dyDescent="0.35">
      <c r="B20" s="6">
        <v>700</v>
      </c>
      <c r="D20" t="s">
        <v>13</v>
      </c>
      <c r="E20">
        <v>17850</v>
      </c>
      <c r="H20" s="4" t="s">
        <v>19</v>
      </c>
      <c r="I20" s="4">
        <v>13163.793103448275</v>
      </c>
    </row>
    <row r="21" spans="2:9" ht="15.6" thickBot="1" x14ac:dyDescent="0.4">
      <c r="B21" s="6">
        <v>550</v>
      </c>
      <c r="D21" s="2" t="s">
        <v>14</v>
      </c>
      <c r="E21" s="2">
        <v>30</v>
      </c>
    </row>
    <row r="22" spans="2:9" ht="15" x14ac:dyDescent="0.35">
      <c r="B22" s="6">
        <v>600</v>
      </c>
    </row>
    <row r="23" spans="2:9" ht="15" x14ac:dyDescent="0.35">
      <c r="B23" s="6">
        <v>400</v>
      </c>
    </row>
    <row r="24" spans="2:9" ht="15" x14ac:dyDescent="0.35">
      <c r="B24" s="6">
        <v>650</v>
      </c>
      <c r="H24" s="8" t="s">
        <v>6</v>
      </c>
      <c r="I24" s="10">
        <v>114.73357443855863</v>
      </c>
    </row>
    <row r="25" spans="2:9" ht="15" x14ac:dyDescent="0.35">
      <c r="B25" s="6">
        <v>500</v>
      </c>
      <c r="H25" s="8"/>
      <c r="I25" s="10"/>
    </row>
    <row r="26" spans="2:9" ht="15" x14ac:dyDescent="0.35">
      <c r="B26" s="6">
        <v>750</v>
      </c>
    </row>
    <row r="27" spans="2:9" ht="15" x14ac:dyDescent="0.35">
      <c r="B27" s="6">
        <v>550</v>
      </c>
    </row>
    <row r="28" spans="2:9" ht="15" x14ac:dyDescent="0.35">
      <c r="B28" s="6">
        <v>700</v>
      </c>
    </row>
    <row r="29" spans="2:9" ht="15" x14ac:dyDescent="0.35">
      <c r="B29" s="6">
        <v>600</v>
      </c>
    </row>
    <row r="30" spans="2:9" ht="15" x14ac:dyDescent="0.35">
      <c r="B30" s="6">
        <v>500</v>
      </c>
    </row>
    <row r="31" spans="2:9" ht="15" x14ac:dyDescent="0.35">
      <c r="B31" s="6">
        <v>800</v>
      </c>
    </row>
    <row r="32" spans="2:9" ht="15" x14ac:dyDescent="0.35">
      <c r="B32" s="6">
        <v>550</v>
      </c>
    </row>
    <row r="33" spans="2:2" ht="15" x14ac:dyDescent="0.35">
      <c r="B33" s="6">
        <v>650</v>
      </c>
    </row>
    <row r="34" spans="2:2" ht="15" x14ac:dyDescent="0.35">
      <c r="B34" s="6">
        <v>400</v>
      </c>
    </row>
    <row r="35" spans="2:2" ht="15" x14ac:dyDescent="0.35">
      <c r="B35" s="6">
        <v>600</v>
      </c>
    </row>
    <row r="36" spans="2:2" ht="15" x14ac:dyDescent="0.35">
      <c r="B36" s="6">
        <v>750</v>
      </c>
    </row>
    <row r="37" spans="2:2" ht="15" x14ac:dyDescent="0.35">
      <c r="B37" s="6">
        <v>550</v>
      </c>
    </row>
  </sheetData>
  <mergeCells count="2">
    <mergeCell ref="H24:H25"/>
    <mergeCell ref="I24:I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7BC6-9C8A-48A6-B92E-D9B95341D618}">
  <dimension ref="B6:I57"/>
  <sheetViews>
    <sheetView workbookViewId="0">
      <selection activeCell="N25" sqref="N25"/>
    </sheetView>
  </sheetViews>
  <sheetFormatPr defaultRowHeight="14.4" x14ac:dyDescent="0.3"/>
  <cols>
    <col min="8" max="8" width="9.21875" customWidth="1"/>
  </cols>
  <sheetData>
    <row r="6" spans="2:9" ht="15" thickBot="1" x14ac:dyDescent="0.35"/>
    <row r="7" spans="2:9" x14ac:dyDescent="0.3">
      <c r="B7" s="5" t="s">
        <v>21</v>
      </c>
      <c r="D7" s="3" t="s">
        <v>17</v>
      </c>
      <c r="E7" s="3"/>
    </row>
    <row r="8" spans="2:9" ht="15" x14ac:dyDescent="0.35">
      <c r="B8" s="6">
        <v>3</v>
      </c>
    </row>
    <row r="9" spans="2:9" ht="15" x14ac:dyDescent="0.35">
      <c r="B9" s="6">
        <v>5</v>
      </c>
      <c r="D9" t="s">
        <v>2</v>
      </c>
      <c r="E9">
        <v>3.52</v>
      </c>
    </row>
    <row r="10" spans="2:9" ht="15" x14ac:dyDescent="0.35">
      <c r="B10" s="6">
        <v>2</v>
      </c>
      <c r="D10" t="s">
        <v>3</v>
      </c>
      <c r="E10">
        <v>0.21616320365003128</v>
      </c>
    </row>
    <row r="11" spans="2:9" ht="15" x14ac:dyDescent="0.35">
      <c r="B11" s="6">
        <v>4</v>
      </c>
      <c r="D11" t="s">
        <v>4</v>
      </c>
      <c r="E11">
        <v>3</v>
      </c>
    </row>
    <row r="12" spans="2:9" ht="15" x14ac:dyDescent="0.35">
      <c r="B12" s="6">
        <v>6</v>
      </c>
      <c r="D12" t="s">
        <v>5</v>
      </c>
      <c r="E12">
        <v>2</v>
      </c>
    </row>
    <row r="13" spans="2:9" ht="15" x14ac:dyDescent="0.35">
      <c r="B13" s="6">
        <v>2</v>
      </c>
      <c r="D13" t="s">
        <v>6</v>
      </c>
      <c r="E13">
        <v>1.5285046714394579</v>
      </c>
    </row>
    <row r="14" spans="2:9" ht="15" x14ac:dyDescent="0.35">
      <c r="B14" s="6">
        <v>3</v>
      </c>
      <c r="D14" t="s">
        <v>7</v>
      </c>
      <c r="E14">
        <v>2.3363265306122454</v>
      </c>
    </row>
    <row r="15" spans="2:9" ht="16.2" x14ac:dyDescent="0.35">
      <c r="B15" s="6">
        <v>4</v>
      </c>
      <c r="D15" t="s">
        <v>8</v>
      </c>
      <c r="E15">
        <v>-0.50951156518463137</v>
      </c>
      <c r="H15" s="4" t="s">
        <v>10</v>
      </c>
      <c r="I15" s="4">
        <v>6</v>
      </c>
    </row>
    <row r="16" spans="2:9" ht="15" x14ac:dyDescent="0.35">
      <c r="B16" s="6">
        <v>2</v>
      </c>
      <c r="D16" t="s">
        <v>9</v>
      </c>
      <c r="E16">
        <v>0.51422075031506975</v>
      </c>
    </row>
    <row r="17" spans="2:9" ht="15" x14ac:dyDescent="0.35">
      <c r="B17" s="6">
        <v>5</v>
      </c>
      <c r="D17" t="s">
        <v>10</v>
      </c>
      <c r="E17">
        <v>6</v>
      </c>
    </row>
    <row r="18" spans="2:9" ht="15" x14ac:dyDescent="0.35">
      <c r="B18" s="6">
        <v>7</v>
      </c>
      <c r="D18" t="s">
        <v>11</v>
      </c>
      <c r="E18">
        <v>1</v>
      </c>
    </row>
    <row r="19" spans="2:9" ht="16.2" x14ac:dyDescent="0.35">
      <c r="B19" s="6">
        <v>2</v>
      </c>
      <c r="D19" t="s">
        <v>12</v>
      </c>
      <c r="E19">
        <v>7</v>
      </c>
      <c r="H19" s="4" t="s">
        <v>19</v>
      </c>
      <c r="I19" s="4">
        <v>2.3363265306122454</v>
      </c>
    </row>
    <row r="20" spans="2:9" ht="15" x14ac:dyDescent="0.35">
      <c r="B20" s="6">
        <v>3</v>
      </c>
      <c r="D20" t="s">
        <v>13</v>
      </c>
      <c r="E20">
        <v>176</v>
      </c>
    </row>
    <row r="21" spans="2:9" ht="15.6" thickBot="1" x14ac:dyDescent="0.4">
      <c r="B21" s="6">
        <v>4</v>
      </c>
      <c r="D21" s="2" t="s">
        <v>14</v>
      </c>
      <c r="E21" s="2">
        <v>50</v>
      </c>
    </row>
    <row r="22" spans="2:9" ht="15" x14ac:dyDescent="0.35">
      <c r="B22" s="6">
        <v>2</v>
      </c>
    </row>
    <row r="23" spans="2:9" ht="15" x14ac:dyDescent="0.35">
      <c r="B23" s="6">
        <v>4</v>
      </c>
      <c r="H23" s="8" t="s">
        <v>6</v>
      </c>
      <c r="I23" s="9">
        <v>1.5285046714394579</v>
      </c>
    </row>
    <row r="24" spans="2:9" ht="15" x14ac:dyDescent="0.35">
      <c r="B24" s="6">
        <v>2</v>
      </c>
      <c r="H24" s="8"/>
      <c r="I24" s="9"/>
    </row>
    <row r="25" spans="2:9" ht="15" x14ac:dyDescent="0.35">
      <c r="B25" s="6">
        <v>3</v>
      </c>
    </row>
    <row r="26" spans="2:9" ht="15" x14ac:dyDescent="0.35">
      <c r="B26" s="6">
        <v>5</v>
      </c>
    </row>
    <row r="27" spans="2:9" ht="15" x14ac:dyDescent="0.35">
      <c r="B27" s="6">
        <v>6</v>
      </c>
    </row>
    <row r="28" spans="2:9" ht="15" x14ac:dyDescent="0.35">
      <c r="B28" s="6">
        <v>3</v>
      </c>
    </row>
    <row r="29" spans="2:9" ht="15" x14ac:dyDescent="0.35">
      <c r="B29" s="6">
        <v>2</v>
      </c>
    </row>
    <row r="30" spans="2:9" ht="15" x14ac:dyDescent="0.35">
      <c r="B30" s="6">
        <v>1</v>
      </c>
    </row>
    <row r="31" spans="2:9" ht="15" x14ac:dyDescent="0.35">
      <c r="B31" s="6">
        <v>4</v>
      </c>
    </row>
    <row r="32" spans="2:9" ht="15" x14ac:dyDescent="0.35">
      <c r="B32" s="6">
        <v>2</v>
      </c>
    </row>
    <row r="33" spans="2:2" ht="15" x14ac:dyDescent="0.35">
      <c r="B33" s="6">
        <v>4</v>
      </c>
    </row>
    <row r="34" spans="2:2" ht="15" x14ac:dyDescent="0.35">
      <c r="B34" s="6">
        <v>5</v>
      </c>
    </row>
    <row r="35" spans="2:2" ht="15" x14ac:dyDescent="0.35">
      <c r="B35" s="6">
        <v>3</v>
      </c>
    </row>
    <row r="36" spans="2:2" ht="15" x14ac:dyDescent="0.35">
      <c r="B36" s="6">
        <v>2</v>
      </c>
    </row>
    <row r="37" spans="2:2" ht="15" x14ac:dyDescent="0.35">
      <c r="B37" s="6">
        <v>7</v>
      </c>
    </row>
    <row r="38" spans="2:2" ht="15" x14ac:dyDescent="0.35">
      <c r="B38" s="6">
        <v>2</v>
      </c>
    </row>
    <row r="39" spans="2:2" ht="15" x14ac:dyDescent="0.35">
      <c r="B39" s="6">
        <v>3</v>
      </c>
    </row>
    <row r="40" spans="2:2" ht="15" x14ac:dyDescent="0.35">
      <c r="B40" s="6">
        <v>4</v>
      </c>
    </row>
    <row r="41" spans="2:2" ht="15" x14ac:dyDescent="0.35">
      <c r="B41" s="6">
        <v>5</v>
      </c>
    </row>
    <row r="42" spans="2:2" ht="15" x14ac:dyDescent="0.35">
      <c r="B42" s="6">
        <v>1</v>
      </c>
    </row>
    <row r="43" spans="2:2" ht="15" x14ac:dyDescent="0.35">
      <c r="B43" s="6">
        <v>6</v>
      </c>
    </row>
    <row r="44" spans="2:2" ht="15" x14ac:dyDescent="0.35">
      <c r="B44" s="6">
        <v>2</v>
      </c>
    </row>
    <row r="45" spans="2:2" ht="15" x14ac:dyDescent="0.35">
      <c r="B45" s="6">
        <v>4</v>
      </c>
    </row>
    <row r="46" spans="2:2" ht="15" x14ac:dyDescent="0.35">
      <c r="B46" s="6">
        <v>3</v>
      </c>
    </row>
    <row r="47" spans="2:2" ht="15" x14ac:dyDescent="0.35">
      <c r="B47" s="6">
        <v>5</v>
      </c>
    </row>
    <row r="48" spans="2:2" ht="15" x14ac:dyDescent="0.35">
      <c r="B48" s="6">
        <v>3</v>
      </c>
    </row>
    <row r="49" spans="2:2" ht="15" x14ac:dyDescent="0.35">
      <c r="B49" s="6">
        <v>2</v>
      </c>
    </row>
    <row r="50" spans="2:2" ht="15" x14ac:dyDescent="0.35">
      <c r="B50" s="6">
        <v>4</v>
      </c>
    </row>
    <row r="51" spans="2:2" ht="15" x14ac:dyDescent="0.35">
      <c r="B51" s="6">
        <v>2</v>
      </c>
    </row>
    <row r="52" spans="2:2" ht="15" x14ac:dyDescent="0.35">
      <c r="B52" s="6">
        <v>6</v>
      </c>
    </row>
    <row r="53" spans="2:2" ht="15" x14ac:dyDescent="0.35">
      <c r="B53" s="6">
        <v>3</v>
      </c>
    </row>
    <row r="54" spans="2:2" ht="15" x14ac:dyDescent="0.35">
      <c r="B54" s="6">
        <v>2</v>
      </c>
    </row>
    <row r="55" spans="2:2" ht="15" x14ac:dyDescent="0.35">
      <c r="B55" s="6">
        <v>4</v>
      </c>
    </row>
    <row r="56" spans="2:2" ht="15" x14ac:dyDescent="0.35">
      <c r="B56" s="6">
        <v>5</v>
      </c>
    </row>
    <row r="57" spans="2:2" ht="15" x14ac:dyDescent="0.35">
      <c r="B57" s="6">
        <v>3</v>
      </c>
    </row>
  </sheetData>
  <mergeCells count="2">
    <mergeCell ref="H23:H24"/>
    <mergeCell ref="I23:I2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F1B96-3BAA-4FB0-BBB9-4888348645FB}">
  <dimension ref="B5:I20"/>
  <sheetViews>
    <sheetView workbookViewId="0">
      <selection activeCell="K22" sqref="K22"/>
    </sheetView>
  </sheetViews>
  <sheetFormatPr defaultRowHeight="14.4" x14ac:dyDescent="0.3"/>
  <cols>
    <col min="2" max="2" width="9.5546875" customWidth="1"/>
  </cols>
  <sheetData>
    <row r="5" spans="2:9" ht="15" thickBot="1" x14ac:dyDescent="0.35"/>
    <row r="6" spans="2:9" x14ac:dyDescent="0.3">
      <c r="B6" s="5" t="s">
        <v>22</v>
      </c>
      <c r="D6" s="3" t="s">
        <v>17</v>
      </c>
      <c r="E6" s="3"/>
    </row>
    <row r="7" spans="2:9" x14ac:dyDescent="0.3">
      <c r="B7" s="5">
        <v>120</v>
      </c>
    </row>
    <row r="8" spans="2:9" x14ac:dyDescent="0.3">
      <c r="B8" s="5">
        <v>150</v>
      </c>
      <c r="D8" t="s">
        <v>2</v>
      </c>
      <c r="E8">
        <v>132.5</v>
      </c>
    </row>
    <row r="9" spans="2:9" x14ac:dyDescent="0.3">
      <c r="B9" s="5">
        <v>110</v>
      </c>
      <c r="D9" t="s">
        <v>3</v>
      </c>
      <c r="E9">
        <v>3.9648073054937956</v>
      </c>
    </row>
    <row r="10" spans="2:9" x14ac:dyDescent="0.3">
      <c r="B10" s="5">
        <v>135</v>
      </c>
      <c r="D10" t="s">
        <v>4</v>
      </c>
      <c r="E10">
        <v>132.5</v>
      </c>
    </row>
    <row r="11" spans="2:9" x14ac:dyDescent="0.3">
      <c r="B11" s="5">
        <v>125</v>
      </c>
      <c r="D11" t="s">
        <v>5</v>
      </c>
      <c r="E11">
        <v>135</v>
      </c>
    </row>
    <row r="12" spans="2:9" x14ac:dyDescent="0.3">
      <c r="B12" s="5">
        <v>140</v>
      </c>
      <c r="D12" t="s">
        <v>6</v>
      </c>
      <c r="E12">
        <v>13.734495390671025</v>
      </c>
    </row>
    <row r="13" spans="2:9" ht="15.6" x14ac:dyDescent="0.3">
      <c r="B13" s="5">
        <v>130</v>
      </c>
      <c r="D13" t="s">
        <v>7</v>
      </c>
      <c r="E13">
        <v>188.63636363636363</v>
      </c>
      <c r="H13" s="4" t="s">
        <v>2</v>
      </c>
      <c r="I13" s="4">
        <v>132.5</v>
      </c>
    </row>
    <row r="14" spans="2:9" x14ac:dyDescent="0.3">
      <c r="B14" s="5">
        <v>155</v>
      </c>
      <c r="D14" t="s">
        <v>8</v>
      </c>
      <c r="E14">
        <v>-0.68787922775439059</v>
      </c>
    </row>
    <row r="15" spans="2:9" x14ac:dyDescent="0.3">
      <c r="B15" s="5">
        <v>115</v>
      </c>
      <c r="D15" t="s">
        <v>9</v>
      </c>
      <c r="E15">
        <v>2.4223047810003414E-17</v>
      </c>
    </row>
    <row r="16" spans="2:9" x14ac:dyDescent="0.3">
      <c r="B16" s="5">
        <v>145</v>
      </c>
      <c r="D16" t="s">
        <v>10</v>
      </c>
      <c r="E16">
        <v>45</v>
      </c>
    </row>
    <row r="17" spans="2:9" ht="15.6" x14ac:dyDescent="0.3">
      <c r="B17" s="5">
        <v>135</v>
      </c>
      <c r="D17" t="s">
        <v>11</v>
      </c>
      <c r="E17">
        <v>110</v>
      </c>
      <c r="H17" s="4" t="s">
        <v>10</v>
      </c>
      <c r="I17" s="4">
        <v>45</v>
      </c>
    </row>
    <row r="18" spans="2:9" x14ac:dyDescent="0.3">
      <c r="B18" s="5">
        <v>130</v>
      </c>
      <c r="D18" t="s">
        <v>12</v>
      </c>
      <c r="E18">
        <v>155</v>
      </c>
    </row>
    <row r="19" spans="2:9" x14ac:dyDescent="0.3">
      <c r="D19" t="s">
        <v>13</v>
      </c>
      <c r="E19">
        <v>1590</v>
      </c>
    </row>
    <row r="20" spans="2:9" ht="15" thickBot="1" x14ac:dyDescent="0.35">
      <c r="D20" s="2" t="s">
        <v>14</v>
      </c>
      <c r="E20" s="2">
        <v>12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A14C-C50C-44D5-8CC7-0625126C514F}">
  <dimension ref="B5:I56"/>
  <sheetViews>
    <sheetView workbookViewId="0">
      <selection activeCell="G24" sqref="G24"/>
    </sheetView>
  </sheetViews>
  <sheetFormatPr defaultRowHeight="14.4" x14ac:dyDescent="0.3"/>
  <cols>
    <col min="8" max="8" width="9.21875" customWidth="1"/>
  </cols>
  <sheetData>
    <row r="5" spans="2:9" ht="15" thickBot="1" x14ac:dyDescent="0.35"/>
    <row r="6" spans="2:9" x14ac:dyDescent="0.3">
      <c r="B6" s="5" t="s">
        <v>23</v>
      </c>
      <c r="D6" s="3" t="s">
        <v>17</v>
      </c>
      <c r="E6" s="3"/>
    </row>
    <row r="7" spans="2:9" x14ac:dyDescent="0.3">
      <c r="B7" s="5">
        <v>8</v>
      </c>
    </row>
    <row r="8" spans="2:9" x14ac:dyDescent="0.3">
      <c r="B8" s="5">
        <v>7</v>
      </c>
      <c r="D8" t="s">
        <v>2</v>
      </c>
      <c r="E8">
        <v>7.5</v>
      </c>
    </row>
    <row r="9" spans="2:9" x14ac:dyDescent="0.3">
      <c r="B9" s="5">
        <v>9</v>
      </c>
      <c r="D9" t="s">
        <v>3</v>
      </c>
      <c r="E9">
        <v>0.14638501094227996</v>
      </c>
    </row>
    <row r="10" spans="2:9" x14ac:dyDescent="0.3">
      <c r="B10" s="5">
        <v>6</v>
      </c>
      <c r="D10" t="s">
        <v>4</v>
      </c>
      <c r="E10">
        <v>7.5</v>
      </c>
    </row>
    <row r="11" spans="2:9" x14ac:dyDescent="0.3">
      <c r="B11" s="5">
        <v>7</v>
      </c>
      <c r="D11" t="s">
        <v>5</v>
      </c>
      <c r="E11">
        <v>8</v>
      </c>
    </row>
    <row r="12" spans="2:9" x14ac:dyDescent="0.3">
      <c r="B12" s="5">
        <v>8</v>
      </c>
      <c r="D12" t="s">
        <v>6</v>
      </c>
      <c r="E12">
        <v>1.0350983390135313</v>
      </c>
    </row>
    <row r="13" spans="2:9" x14ac:dyDescent="0.3">
      <c r="B13" s="5">
        <v>9</v>
      </c>
      <c r="D13" t="s">
        <v>7</v>
      </c>
      <c r="E13">
        <v>1.0714285714285714</v>
      </c>
    </row>
    <row r="14" spans="2:9" ht="15.6" x14ac:dyDescent="0.3">
      <c r="B14" s="5">
        <v>8</v>
      </c>
      <c r="D14" t="s">
        <v>8</v>
      </c>
      <c r="E14">
        <v>-1.1205673758865267</v>
      </c>
      <c r="H14" s="4" t="s">
        <v>2</v>
      </c>
      <c r="I14" s="4">
        <v>7.5</v>
      </c>
    </row>
    <row r="15" spans="2:9" x14ac:dyDescent="0.3">
      <c r="B15" s="5">
        <v>7</v>
      </c>
      <c r="D15" t="s">
        <v>9</v>
      </c>
      <c r="E15">
        <v>0</v>
      </c>
    </row>
    <row r="16" spans="2:9" x14ac:dyDescent="0.3">
      <c r="B16" s="5">
        <v>6</v>
      </c>
      <c r="D16" t="s">
        <v>10</v>
      </c>
      <c r="E16">
        <v>3</v>
      </c>
    </row>
    <row r="17" spans="2:9" x14ac:dyDescent="0.3">
      <c r="B17" s="5">
        <v>8</v>
      </c>
      <c r="D17" t="s">
        <v>11</v>
      </c>
      <c r="E17">
        <v>6</v>
      </c>
    </row>
    <row r="18" spans="2:9" x14ac:dyDescent="0.3">
      <c r="B18" s="5">
        <v>9</v>
      </c>
      <c r="D18" t="s">
        <v>12</v>
      </c>
      <c r="E18">
        <v>9</v>
      </c>
      <c r="H18" s="8" t="s">
        <v>6</v>
      </c>
      <c r="I18" s="9">
        <v>1.0350983390135313</v>
      </c>
    </row>
    <row r="19" spans="2:9" x14ac:dyDescent="0.3">
      <c r="B19" s="5">
        <v>7</v>
      </c>
      <c r="D19" t="s">
        <v>13</v>
      </c>
      <c r="E19">
        <v>375</v>
      </c>
      <c r="H19" s="8"/>
      <c r="I19" s="9"/>
    </row>
    <row r="20" spans="2:9" ht="15" thickBot="1" x14ac:dyDescent="0.35">
      <c r="B20" s="5">
        <v>8</v>
      </c>
      <c r="D20" s="2" t="s">
        <v>14</v>
      </c>
      <c r="E20" s="2">
        <v>50</v>
      </c>
    </row>
    <row r="21" spans="2:9" x14ac:dyDescent="0.3">
      <c r="B21" s="5">
        <v>7</v>
      </c>
    </row>
    <row r="22" spans="2:9" x14ac:dyDescent="0.3">
      <c r="B22" s="5">
        <v>6</v>
      </c>
    </row>
    <row r="23" spans="2:9" x14ac:dyDescent="0.3">
      <c r="B23" s="5">
        <v>8</v>
      </c>
    </row>
    <row r="24" spans="2:9" x14ac:dyDescent="0.3">
      <c r="B24" s="5">
        <v>9</v>
      </c>
    </row>
    <row r="25" spans="2:9" x14ac:dyDescent="0.3">
      <c r="B25" s="5">
        <v>6</v>
      </c>
    </row>
    <row r="26" spans="2:9" x14ac:dyDescent="0.3">
      <c r="B26" s="5">
        <v>7</v>
      </c>
    </row>
    <row r="27" spans="2:9" x14ac:dyDescent="0.3">
      <c r="B27" s="5">
        <v>8</v>
      </c>
    </row>
    <row r="28" spans="2:9" x14ac:dyDescent="0.3">
      <c r="B28" s="5">
        <v>9</v>
      </c>
    </row>
    <row r="29" spans="2:9" x14ac:dyDescent="0.3">
      <c r="B29" s="5">
        <v>7</v>
      </c>
    </row>
    <row r="30" spans="2:9" x14ac:dyDescent="0.3">
      <c r="B30" s="5">
        <v>6</v>
      </c>
    </row>
    <row r="31" spans="2:9" x14ac:dyDescent="0.3">
      <c r="B31" s="5">
        <v>7</v>
      </c>
    </row>
    <row r="32" spans="2:9" x14ac:dyDescent="0.3">
      <c r="B32" s="5">
        <v>8</v>
      </c>
    </row>
    <row r="33" spans="2:2" x14ac:dyDescent="0.3">
      <c r="B33" s="5">
        <v>9</v>
      </c>
    </row>
    <row r="34" spans="2:2" x14ac:dyDescent="0.3">
      <c r="B34" s="5">
        <v>8</v>
      </c>
    </row>
    <row r="35" spans="2:2" x14ac:dyDescent="0.3">
      <c r="B35" s="5">
        <v>7</v>
      </c>
    </row>
    <row r="36" spans="2:2" x14ac:dyDescent="0.3">
      <c r="B36" s="5">
        <v>6</v>
      </c>
    </row>
    <row r="37" spans="2:2" x14ac:dyDescent="0.3">
      <c r="B37" s="5">
        <v>9</v>
      </c>
    </row>
    <row r="38" spans="2:2" x14ac:dyDescent="0.3">
      <c r="B38" s="5">
        <v>8</v>
      </c>
    </row>
    <row r="39" spans="2:2" x14ac:dyDescent="0.3">
      <c r="B39" s="5">
        <v>7</v>
      </c>
    </row>
    <row r="40" spans="2:2" x14ac:dyDescent="0.3">
      <c r="B40" s="5">
        <v>6</v>
      </c>
    </row>
    <row r="41" spans="2:2" x14ac:dyDescent="0.3">
      <c r="B41" s="5">
        <v>8</v>
      </c>
    </row>
    <row r="42" spans="2:2" x14ac:dyDescent="0.3">
      <c r="B42" s="5">
        <v>9</v>
      </c>
    </row>
    <row r="43" spans="2:2" x14ac:dyDescent="0.3">
      <c r="B43" s="5">
        <v>7</v>
      </c>
    </row>
    <row r="44" spans="2:2" x14ac:dyDescent="0.3">
      <c r="B44" s="5">
        <v>8</v>
      </c>
    </row>
    <row r="45" spans="2:2" x14ac:dyDescent="0.3">
      <c r="B45" s="5">
        <v>7</v>
      </c>
    </row>
    <row r="46" spans="2:2" x14ac:dyDescent="0.3">
      <c r="B46" s="5">
        <v>6</v>
      </c>
    </row>
    <row r="47" spans="2:2" x14ac:dyDescent="0.3">
      <c r="B47" s="5">
        <v>9</v>
      </c>
    </row>
    <row r="48" spans="2:2" x14ac:dyDescent="0.3">
      <c r="B48" s="5">
        <v>8</v>
      </c>
    </row>
    <row r="49" spans="2:2" x14ac:dyDescent="0.3">
      <c r="B49" s="5">
        <v>7</v>
      </c>
    </row>
    <row r="50" spans="2:2" x14ac:dyDescent="0.3">
      <c r="B50" s="5">
        <v>6</v>
      </c>
    </row>
    <row r="51" spans="2:2" x14ac:dyDescent="0.3">
      <c r="B51" s="5">
        <v>7</v>
      </c>
    </row>
    <row r="52" spans="2:2" x14ac:dyDescent="0.3">
      <c r="B52" s="5">
        <v>8</v>
      </c>
    </row>
    <row r="53" spans="2:2" x14ac:dyDescent="0.3">
      <c r="B53" s="5">
        <v>9</v>
      </c>
    </row>
    <row r="54" spans="2:2" x14ac:dyDescent="0.3">
      <c r="B54" s="5">
        <v>8</v>
      </c>
    </row>
    <row r="55" spans="2:2" x14ac:dyDescent="0.3">
      <c r="B55" s="5">
        <v>7</v>
      </c>
    </row>
    <row r="56" spans="2:2" x14ac:dyDescent="0.3">
      <c r="B56" s="5">
        <v>6</v>
      </c>
    </row>
  </sheetData>
  <mergeCells count="2">
    <mergeCell ref="H18:H19"/>
    <mergeCell ref="I18:I1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D151-EB9C-425C-B465-927B46CC3AFD}">
  <dimension ref="B5:I106"/>
  <sheetViews>
    <sheetView workbookViewId="0">
      <selection activeCell="S26" sqref="S26"/>
    </sheetView>
  </sheetViews>
  <sheetFormatPr defaultRowHeight="14.4" x14ac:dyDescent="0.3"/>
  <cols>
    <col min="8" max="8" width="9.5546875" customWidth="1"/>
  </cols>
  <sheetData>
    <row r="5" spans="2:5" ht="15" thickBot="1" x14ac:dyDescent="0.35"/>
    <row r="6" spans="2:5" x14ac:dyDescent="0.3">
      <c r="B6" s="5" t="s">
        <v>15</v>
      </c>
      <c r="D6" s="3" t="s">
        <v>17</v>
      </c>
      <c r="E6" s="3"/>
    </row>
    <row r="7" spans="2:5" x14ac:dyDescent="0.3">
      <c r="B7" s="5">
        <v>10</v>
      </c>
    </row>
    <row r="8" spans="2:5" x14ac:dyDescent="0.3">
      <c r="B8" s="5">
        <v>15</v>
      </c>
      <c r="D8" t="s">
        <v>2</v>
      </c>
      <c r="E8">
        <v>16.739999999999998</v>
      </c>
    </row>
    <row r="9" spans="2:5" x14ac:dyDescent="0.3">
      <c r="B9" s="5">
        <v>12</v>
      </c>
      <c r="D9" t="s">
        <v>3</v>
      </c>
      <c r="E9">
        <v>0.41429506881014672</v>
      </c>
    </row>
    <row r="10" spans="2:5" x14ac:dyDescent="0.3">
      <c r="B10" s="5">
        <v>18</v>
      </c>
      <c r="D10" t="s">
        <v>4</v>
      </c>
      <c r="E10">
        <v>16</v>
      </c>
    </row>
    <row r="11" spans="2:5" x14ac:dyDescent="0.3">
      <c r="B11" s="5">
        <v>20</v>
      </c>
      <c r="D11" t="s">
        <v>5</v>
      </c>
      <c r="E11">
        <v>16</v>
      </c>
    </row>
    <row r="12" spans="2:5" x14ac:dyDescent="0.3">
      <c r="B12" s="5">
        <v>25</v>
      </c>
      <c r="D12" t="s">
        <v>6</v>
      </c>
      <c r="E12">
        <v>4.1429506881014673</v>
      </c>
    </row>
    <row r="13" spans="2:5" x14ac:dyDescent="0.3">
      <c r="B13" s="5">
        <v>8</v>
      </c>
      <c r="D13" t="s">
        <v>7</v>
      </c>
      <c r="E13">
        <v>17.164040404040421</v>
      </c>
    </row>
    <row r="14" spans="2:5" x14ac:dyDescent="0.3">
      <c r="B14" s="5">
        <v>14</v>
      </c>
      <c r="D14" t="s">
        <v>8</v>
      </c>
      <c r="E14">
        <v>-0.47484034315675361</v>
      </c>
    </row>
    <row r="15" spans="2:5" x14ac:dyDescent="0.3">
      <c r="B15" s="5">
        <v>16</v>
      </c>
      <c r="D15" t="s">
        <v>9</v>
      </c>
      <c r="E15">
        <v>0.27208953553457915</v>
      </c>
    </row>
    <row r="16" spans="2:5" x14ac:dyDescent="0.3">
      <c r="B16" s="5">
        <v>22</v>
      </c>
      <c r="D16" t="s">
        <v>10</v>
      </c>
      <c r="E16">
        <v>19</v>
      </c>
    </row>
    <row r="17" spans="2:9" x14ac:dyDescent="0.3">
      <c r="B17" s="5">
        <v>9</v>
      </c>
      <c r="D17" t="s">
        <v>11</v>
      </c>
      <c r="E17">
        <v>8</v>
      </c>
    </row>
    <row r="18" spans="2:9" ht="15.6" x14ac:dyDescent="0.3">
      <c r="B18" s="5">
        <v>17</v>
      </c>
      <c r="D18" t="s">
        <v>12</v>
      </c>
      <c r="E18">
        <v>27</v>
      </c>
      <c r="H18" s="4" t="s">
        <v>2</v>
      </c>
      <c r="I18" s="4">
        <v>16.739999999999998</v>
      </c>
    </row>
    <row r="19" spans="2:9" x14ac:dyDescent="0.3">
      <c r="B19" s="5">
        <v>11</v>
      </c>
      <c r="D19" t="s">
        <v>13</v>
      </c>
      <c r="E19">
        <v>1674</v>
      </c>
    </row>
    <row r="20" spans="2:9" ht="15" thickBot="1" x14ac:dyDescent="0.35">
      <c r="B20" s="5">
        <v>13</v>
      </c>
      <c r="D20" s="2" t="s">
        <v>14</v>
      </c>
      <c r="E20" s="2">
        <v>100</v>
      </c>
    </row>
    <row r="21" spans="2:9" x14ac:dyDescent="0.3">
      <c r="B21" s="5">
        <v>19</v>
      </c>
    </row>
    <row r="22" spans="2:9" x14ac:dyDescent="0.3">
      <c r="B22" s="5">
        <v>23</v>
      </c>
    </row>
    <row r="23" spans="2:9" ht="15.6" x14ac:dyDescent="0.3">
      <c r="B23" s="5">
        <v>21</v>
      </c>
      <c r="H23" s="4" t="s">
        <v>10</v>
      </c>
      <c r="I23" s="4">
        <v>19</v>
      </c>
    </row>
    <row r="24" spans="2:9" x14ac:dyDescent="0.3">
      <c r="B24" s="5">
        <v>16</v>
      </c>
    </row>
    <row r="25" spans="2:9" x14ac:dyDescent="0.3">
      <c r="B25" s="5">
        <v>24</v>
      </c>
    </row>
    <row r="26" spans="2:9" x14ac:dyDescent="0.3">
      <c r="B26" s="5">
        <v>27</v>
      </c>
    </row>
    <row r="27" spans="2:9" x14ac:dyDescent="0.3">
      <c r="B27" s="5">
        <v>13</v>
      </c>
    </row>
    <row r="28" spans="2:9" ht="15.6" customHeight="1" x14ac:dyDescent="0.3">
      <c r="B28" s="5">
        <v>10</v>
      </c>
      <c r="H28" s="8" t="s">
        <v>6</v>
      </c>
      <c r="I28" s="11">
        <v>4.1429506881014673</v>
      </c>
    </row>
    <row r="29" spans="2:9" ht="15.6" customHeight="1" x14ac:dyDescent="0.3">
      <c r="B29" s="5">
        <v>18</v>
      </c>
      <c r="H29" s="8"/>
      <c r="I29" s="12"/>
    </row>
    <row r="30" spans="2:9" x14ac:dyDescent="0.3">
      <c r="B30" s="5">
        <v>16</v>
      </c>
    </row>
    <row r="31" spans="2:9" x14ac:dyDescent="0.3">
      <c r="B31" s="5">
        <v>12</v>
      </c>
    </row>
    <row r="32" spans="2:9" x14ac:dyDescent="0.3">
      <c r="B32" s="5">
        <v>14</v>
      </c>
    </row>
    <row r="33" spans="2:2" x14ac:dyDescent="0.3">
      <c r="B33" s="5">
        <v>19</v>
      </c>
    </row>
    <row r="34" spans="2:2" x14ac:dyDescent="0.3">
      <c r="B34" s="5">
        <v>21</v>
      </c>
    </row>
    <row r="35" spans="2:2" x14ac:dyDescent="0.3">
      <c r="B35" s="5">
        <v>11</v>
      </c>
    </row>
    <row r="36" spans="2:2" x14ac:dyDescent="0.3">
      <c r="B36" s="5">
        <v>17</v>
      </c>
    </row>
    <row r="37" spans="2:2" x14ac:dyDescent="0.3">
      <c r="B37" s="5">
        <v>15</v>
      </c>
    </row>
    <row r="38" spans="2:2" x14ac:dyDescent="0.3">
      <c r="B38" s="5">
        <v>20</v>
      </c>
    </row>
    <row r="39" spans="2:2" x14ac:dyDescent="0.3">
      <c r="B39" s="5">
        <v>26</v>
      </c>
    </row>
    <row r="40" spans="2:2" x14ac:dyDescent="0.3">
      <c r="B40" s="5">
        <v>13</v>
      </c>
    </row>
    <row r="41" spans="2:2" x14ac:dyDescent="0.3">
      <c r="B41" s="5">
        <v>12</v>
      </c>
    </row>
    <row r="42" spans="2:2" x14ac:dyDescent="0.3">
      <c r="B42" s="5">
        <v>14</v>
      </c>
    </row>
    <row r="43" spans="2:2" x14ac:dyDescent="0.3">
      <c r="B43" s="5">
        <v>22</v>
      </c>
    </row>
    <row r="44" spans="2:2" x14ac:dyDescent="0.3">
      <c r="B44" s="5">
        <v>19</v>
      </c>
    </row>
    <row r="45" spans="2:2" x14ac:dyDescent="0.3">
      <c r="B45" s="5">
        <v>16</v>
      </c>
    </row>
    <row r="46" spans="2:2" x14ac:dyDescent="0.3">
      <c r="B46" s="5">
        <v>11</v>
      </c>
    </row>
    <row r="47" spans="2:2" x14ac:dyDescent="0.3">
      <c r="B47" s="5">
        <v>25</v>
      </c>
    </row>
    <row r="48" spans="2:2" x14ac:dyDescent="0.3">
      <c r="B48" s="5">
        <v>18</v>
      </c>
    </row>
    <row r="49" spans="2:2" x14ac:dyDescent="0.3">
      <c r="B49" s="5">
        <v>16</v>
      </c>
    </row>
    <row r="50" spans="2:2" x14ac:dyDescent="0.3">
      <c r="B50" s="5">
        <v>13</v>
      </c>
    </row>
    <row r="51" spans="2:2" x14ac:dyDescent="0.3">
      <c r="B51" s="5">
        <v>21</v>
      </c>
    </row>
    <row r="52" spans="2:2" x14ac:dyDescent="0.3">
      <c r="B52" s="5">
        <v>20</v>
      </c>
    </row>
    <row r="53" spans="2:2" x14ac:dyDescent="0.3">
      <c r="B53" s="5">
        <v>15</v>
      </c>
    </row>
    <row r="54" spans="2:2" x14ac:dyDescent="0.3">
      <c r="B54" s="5">
        <v>12</v>
      </c>
    </row>
    <row r="55" spans="2:2" x14ac:dyDescent="0.3">
      <c r="B55" s="5">
        <v>19</v>
      </c>
    </row>
    <row r="56" spans="2:2" x14ac:dyDescent="0.3">
      <c r="B56" s="5">
        <v>17</v>
      </c>
    </row>
    <row r="57" spans="2:2" x14ac:dyDescent="0.3">
      <c r="B57" s="5">
        <v>14</v>
      </c>
    </row>
    <row r="58" spans="2:2" x14ac:dyDescent="0.3">
      <c r="B58" s="5">
        <v>16</v>
      </c>
    </row>
    <row r="59" spans="2:2" x14ac:dyDescent="0.3">
      <c r="B59" s="5">
        <v>23</v>
      </c>
    </row>
    <row r="60" spans="2:2" x14ac:dyDescent="0.3">
      <c r="B60" s="5">
        <v>18</v>
      </c>
    </row>
    <row r="61" spans="2:2" x14ac:dyDescent="0.3">
      <c r="B61" s="5">
        <v>15</v>
      </c>
    </row>
    <row r="62" spans="2:2" x14ac:dyDescent="0.3">
      <c r="B62" s="5">
        <v>11</v>
      </c>
    </row>
    <row r="63" spans="2:2" x14ac:dyDescent="0.3">
      <c r="B63" s="5">
        <v>19</v>
      </c>
    </row>
    <row r="64" spans="2:2" x14ac:dyDescent="0.3">
      <c r="B64" s="5">
        <v>22</v>
      </c>
    </row>
    <row r="65" spans="2:2" x14ac:dyDescent="0.3">
      <c r="B65" s="5">
        <v>17</v>
      </c>
    </row>
    <row r="66" spans="2:2" x14ac:dyDescent="0.3">
      <c r="B66" s="5">
        <v>12</v>
      </c>
    </row>
    <row r="67" spans="2:2" x14ac:dyDescent="0.3">
      <c r="B67" s="5">
        <v>16</v>
      </c>
    </row>
    <row r="68" spans="2:2" x14ac:dyDescent="0.3">
      <c r="B68" s="5">
        <v>14</v>
      </c>
    </row>
    <row r="69" spans="2:2" x14ac:dyDescent="0.3">
      <c r="B69" s="5">
        <v>18</v>
      </c>
    </row>
    <row r="70" spans="2:2" x14ac:dyDescent="0.3">
      <c r="B70" s="5">
        <v>20</v>
      </c>
    </row>
    <row r="71" spans="2:2" x14ac:dyDescent="0.3">
      <c r="B71" s="5">
        <v>25</v>
      </c>
    </row>
    <row r="72" spans="2:2" x14ac:dyDescent="0.3">
      <c r="B72" s="5">
        <v>13</v>
      </c>
    </row>
    <row r="73" spans="2:2" x14ac:dyDescent="0.3">
      <c r="B73" s="5">
        <v>11</v>
      </c>
    </row>
    <row r="74" spans="2:2" x14ac:dyDescent="0.3">
      <c r="B74" s="5">
        <v>22</v>
      </c>
    </row>
    <row r="75" spans="2:2" x14ac:dyDescent="0.3">
      <c r="B75" s="5">
        <v>19</v>
      </c>
    </row>
    <row r="76" spans="2:2" x14ac:dyDescent="0.3">
      <c r="B76" s="5">
        <v>17</v>
      </c>
    </row>
    <row r="77" spans="2:2" x14ac:dyDescent="0.3">
      <c r="B77" s="5">
        <v>15</v>
      </c>
    </row>
    <row r="78" spans="2:2" x14ac:dyDescent="0.3">
      <c r="B78" s="5">
        <v>16</v>
      </c>
    </row>
    <row r="79" spans="2:2" x14ac:dyDescent="0.3">
      <c r="B79" s="5">
        <v>13</v>
      </c>
    </row>
    <row r="80" spans="2:2" x14ac:dyDescent="0.3">
      <c r="B80" s="5">
        <v>14</v>
      </c>
    </row>
    <row r="81" spans="2:2" x14ac:dyDescent="0.3">
      <c r="B81" s="5">
        <v>18</v>
      </c>
    </row>
    <row r="82" spans="2:2" x14ac:dyDescent="0.3">
      <c r="B82" s="5">
        <v>20</v>
      </c>
    </row>
    <row r="83" spans="2:2" x14ac:dyDescent="0.3">
      <c r="B83" s="5">
        <v>19</v>
      </c>
    </row>
    <row r="84" spans="2:2" x14ac:dyDescent="0.3">
      <c r="B84" s="5">
        <v>21</v>
      </c>
    </row>
    <row r="85" spans="2:2" x14ac:dyDescent="0.3">
      <c r="B85" s="5">
        <v>17</v>
      </c>
    </row>
    <row r="86" spans="2:2" x14ac:dyDescent="0.3">
      <c r="B86" s="5">
        <v>12</v>
      </c>
    </row>
    <row r="87" spans="2:2" x14ac:dyDescent="0.3">
      <c r="B87" s="5">
        <v>15</v>
      </c>
    </row>
    <row r="88" spans="2:2" x14ac:dyDescent="0.3">
      <c r="B88" s="5">
        <v>13</v>
      </c>
    </row>
    <row r="89" spans="2:2" x14ac:dyDescent="0.3">
      <c r="B89" s="5">
        <v>16</v>
      </c>
    </row>
    <row r="90" spans="2:2" x14ac:dyDescent="0.3">
      <c r="B90" s="5">
        <v>14</v>
      </c>
    </row>
    <row r="91" spans="2:2" x14ac:dyDescent="0.3">
      <c r="B91" s="5">
        <v>22</v>
      </c>
    </row>
    <row r="92" spans="2:2" x14ac:dyDescent="0.3">
      <c r="B92" s="5">
        <v>21</v>
      </c>
    </row>
    <row r="93" spans="2:2" x14ac:dyDescent="0.3">
      <c r="B93" s="5">
        <v>19</v>
      </c>
    </row>
    <row r="94" spans="2:2" x14ac:dyDescent="0.3">
      <c r="B94" s="5">
        <v>18</v>
      </c>
    </row>
    <row r="95" spans="2:2" x14ac:dyDescent="0.3">
      <c r="B95" s="5">
        <v>16</v>
      </c>
    </row>
    <row r="96" spans="2:2" x14ac:dyDescent="0.3">
      <c r="B96" s="5">
        <v>11</v>
      </c>
    </row>
    <row r="97" spans="2:2" x14ac:dyDescent="0.3">
      <c r="B97" s="5">
        <v>17</v>
      </c>
    </row>
    <row r="98" spans="2:2" x14ac:dyDescent="0.3">
      <c r="B98" s="5">
        <v>14</v>
      </c>
    </row>
    <row r="99" spans="2:2" x14ac:dyDescent="0.3">
      <c r="B99" s="5">
        <v>12</v>
      </c>
    </row>
    <row r="100" spans="2:2" x14ac:dyDescent="0.3">
      <c r="B100" s="5">
        <v>20</v>
      </c>
    </row>
    <row r="101" spans="2:2" x14ac:dyDescent="0.3">
      <c r="B101" s="5">
        <v>23</v>
      </c>
    </row>
    <row r="102" spans="2:2" x14ac:dyDescent="0.3">
      <c r="B102" s="5">
        <v>19</v>
      </c>
    </row>
    <row r="103" spans="2:2" x14ac:dyDescent="0.3">
      <c r="B103" s="5">
        <v>15</v>
      </c>
    </row>
    <row r="104" spans="2:2" x14ac:dyDescent="0.3">
      <c r="B104" s="5">
        <v>16</v>
      </c>
    </row>
    <row r="105" spans="2:2" x14ac:dyDescent="0.3">
      <c r="B105" s="5">
        <v>13</v>
      </c>
    </row>
    <row r="106" spans="2:2" x14ac:dyDescent="0.3">
      <c r="B106" s="5">
        <v>18</v>
      </c>
    </row>
  </sheetData>
  <mergeCells count="2">
    <mergeCell ref="H28:H29"/>
    <mergeCell ref="I28:I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Q1</vt:lpstr>
      <vt:lpstr>Q2</vt:lpstr>
      <vt:lpstr>Q3</vt:lpstr>
      <vt:lpstr>Q1 P3</vt:lpstr>
      <vt:lpstr>Q2 P3</vt:lpstr>
      <vt:lpstr>Q3 P4</vt:lpstr>
      <vt:lpstr>Q4 P4</vt:lpstr>
      <vt:lpstr>Q5 P5</vt:lpstr>
      <vt:lpstr>Q6 P5</vt:lpstr>
      <vt:lpstr>Q7 P6</vt:lpstr>
      <vt:lpstr>Q8 P7</vt:lpstr>
      <vt:lpstr>Q9 P7</vt:lpstr>
      <vt:lpstr>Q10 P8</vt:lpstr>
      <vt:lpstr>Q11 P8</vt:lpstr>
      <vt:lpstr>Q12 P9</vt:lpstr>
      <vt:lpstr>Q13 P10</vt:lpstr>
      <vt:lpstr>Q14 P10</vt:lpstr>
      <vt:lpstr>Q1 P11</vt:lpstr>
      <vt:lpstr>Q2 P11</vt:lpstr>
      <vt:lpstr>Q3 P12</vt:lpstr>
      <vt:lpstr>Q4 P13</vt:lpstr>
      <vt:lpstr>Q5 P14</vt:lpstr>
      <vt:lpstr>Q1 P14</vt:lpstr>
      <vt:lpstr>Q2 P15</vt:lpstr>
      <vt:lpstr>Q3 P16</vt:lpstr>
      <vt:lpstr>Q4 P16</vt:lpstr>
      <vt:lpstr>Q5 P17</vt:lpstr>
      <vt:lpstr>Q1 P18</vt:lpstr>
      <vt:lpstr>Q2 P18</vt:lpstr>
      <vt:lpstr>Q3 P19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Amin</dc:creator>
  <cp:lastModifiedBy>Jay Amin</cp:lastModifiedBy>
  <dcterms:created xsi:type="dcterms:W3CDTF">2024-03-18T16:53:36Z</dcterms:created>
  <dcterms:modified xsi:type="dcterms:W3CDTF">2024-03-28T04:22:13Z</dcterms:modified>
</cp:coreProperties>
</file>