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activeTab="1"/>
  </bookViews>
  <sheets>
    <sheet name="Sheet3" sheetId="3" r:id="rId1"/>
    <sheet name="Sheet1" sheetId="1" r:id="rId2"/>
    <sheet name="Sheet2" sheetId="2" r:id="rId3"/>
  </sheets>
  <externalReferences>
    <externalReference r:id="rId4"/>
  </externalReferences>
  <calcPr calcId="162913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L49" i="1"/>
  <c r="P49" i="1"/>
  <c r="O49" i="1"/>
  <c r="N49" i="1"/>
  <c r="M49" i="1"/>
  <c r="D49" i="1"/>
  <c r="E49" i="1"/>
  <c r="F49" i="1"/>
  <c r="G49" i="1"/>
  <c r="C49" i="1"/>
  <c r="M7" i="1"/>
  <c r="L7" i="1"/>
  <c r="K7" i="1"/>
  <c r="J7" i="1"/>
  <c r="I7" i="1"/>
  <c r="M4" i="1"/>
  <c r="L4" i="1"/>
  <c r="K4" i="1"/>
  <c r="J4" i="1"/>
  <c r="I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<sst xmlns="http://schemas.openxmlformats.org/spreadsheetml/2006/main" count="40" uniqueCount="28">
  <si>
    <t>输入规模</t>
    <phoneticPr fontId="1" type="noConversion"/>
  </si>
  <si>
    <t>平均运行时间</t>
    <phoneticPr fontId="1" type="noConversion"/>
  </si>
  <si>
    <t>排序方法</t>
    <phoneticPr fontId="1" type="noConversion"/>
  </si>
  <si>
    <t>选择排序</t>
  </si>
  <si>
    <t>选择排序</t>
    <phoneticPr fontId="1" type="noConversion"/>
  </si>
  <si>
    <t>冒泡排序</t>
  </si>
  <si>
    <t>冒泡排序</t>
    <phoneticPr fontId="1" type="noConversion"/>
  </si>
  <si>
    <t>插入排序</t>
  </si>
  <si>
    <t>插入排序</t>
    <phoneticPr fontId="1" type="noConversion"/>
  </si>
  <si>
    <t>合并排序</t>
  </si>
  <si>
    <t>合并排序</t>
    <phoneticPr fontId="1" type="noConversion"/>
  </si>
  <si>
    <t>快速排序</t>
  </si>
  <si>
    <t>快速排序</t>
    <phoneticPr fontId="1" type="noConversion"/>
  </si>
  <si>
    <t>t\ms</t>
  </si>
  <si>
    <t>求和项:t\ms</t>
  </si>
  <si>
    <t>求和项:冒泡排序</t>
  </si>
  <si>
    <t>求和项:选择排序</t>
  </si>
  <si>
    <t>求和项:插入排序</t>
  </si>
  <si>
    <t>求和项:快速排序</t>
  </si>
  <si>
    <t>求和项:合并排序</t>
  </si>
  <si>
    <t xml:space="preserve">            数组长度</t>
  </si>
  <si>
    <t>排序方法</t>
  </si>
  <si>
    <t>输入规模</t>
    <phoneticPr fontId="1" type="noConversion"/>
  </si>
  <si>
    <t xml:space="preserve">      数组长度</t>
  </si>
  <si>
    <t>log10(t)</t>
    <phoneticPr fontId="1" type="noConversion"/>
  </si>
  <si>
    <t xml:space="preserve"> 数组长度</t>
    <phoneticPr fontId="1" type="noConversion"/>
  </si>
  <si>
    <t>合并排序/t</t>
    <phoneticPr fontId="1" type="noConversion"/>
  </si>
  <si>
    <t>快速排序/t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</si>
</sst>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5.5"/>
      <color rgb="FF000000"/>
      <name val="等线"/>
      <family val="3"/>
      <charset val="134"/>
    </font>
    <font>
      <sz val="10.5"/>
      <color rgb="FF000000"/>
      <name val="等线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NumberFormat="1"/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[图1.xlsx]Sheet3!数据透视表1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求和项:t\ms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1-4043-AAC2-B5CDD58B970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求和项:冒泡排序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845.95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1-4043-AAC2-B5CDD58B9705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求和项:选择排序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855.84999999999991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1-4043-AAC2-B5CDD58B9705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求和项:插入排序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236.15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1-4043-AAC2-B5CDD58B9705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求和项:快速排序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1-4043-AAC2-B5CDD58B9705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求和项:合并排序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Sheet3!$F$2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1-4043-AAC2-B5CDD58B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87768"/>
        <c:axId val="496248208"/>
      </c:barChart>
      <c:catAx>
        <c:axId val="23158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48208"/>
        <c:crosses val="autoZero"/>
        <c:auto val="1"/>
        <c:lblAlgn val="ctr"/>
        <c:lblOffset val="100"/>
        <c:noMultiLvlLbl val="0"/>
      </c:catAx>
      <c:valAx>
        <c:axId val="496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五种算法性能比较</a:t>
            </a:r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Sheet1!$T$76</c:f>
              <c:strCache>
                <c:ptCount val="1"/>
                <c:pt idx="0">
                  <c:v>冒泡排序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Sheet1!$T$77:$T$81</c:f>
              <c:numCache>
                <c:formatCode>General</c:formatCode>
                <c:ptCount val="5"/>
                <c:pt idx="0">
                  <c:v>12.75</c:v>
                </c:pt>
                <c:pt idx="1">
                  <c:v>58.45</c:v>
                </c:pt>
                <c:pt idx="2">
                  <c:v>138.80000000000001</c:v>
                </c:pt>
                <c:pt idx="3">
                  <c:v>246.9</c:v>
                </c:pt>
                <c:pt idx="4">
                  <c:v>389.05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F-46FA-B738-3197E7B6E0DA}"/>
            </c:ext>
          </c:extLst>
        </c:ser>
        <c:ser>
          <c:idx val="1"/>
          <c:order val="1"/>
          <c:tx>
            <c:strRef>
              <c:f>Sheet1!$U$76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Sheet1!$U$77:$U$81</c:f>
              <c:numCache>
                <c:formatCode>General</c:formatCode>
                <c:ptCount val="5"/>
                <c:pt idx="0">
                  <c:v>14.65</c:v>
                </c:pt>
                <c:pt idx="1">
                  <c:v>60.55</c:v>
                </c:pt>
                <c:pt idx="2">
                  <c:v>144.94999999999999</c:v>
                </c:pt>
                <c:pt idx="3">
                  <c:v>244.3</c:v>
                </c:pt>
                <c:pt idx="4">
                  <c:v>391.4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F-46FA-B738-3197E7B6E0DA}"/>
            </c:ext>
          </c:extLst>
        </c:ser>
        <c:ser>
          <c:idx val="2"/>
          <c:order val="2"/>
          <c:tx>
            <c:strRef>
              <c:f>Sheet1!$V$76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Sheet1!$V$77:$V$81</c:f>
              <c:numCache>
                <c:formatCode>General</c:formatCode>
                <c:ptCount val="5"/>
                <c:pt idx="0">
                  <c:v>5.2</c:v>
                </c:pt>
                <c:pt idx="1">
                  <c:v>15.75</c:v>
                </c:pt>
                <c:pt idx="2">
                  <c:v>39.450000000000003</c:v>
                </c:pt>
                <c:pt idx="3">
                  <c:v>65.95</c:v>
                </c:pt>
                <c:pt idx="4">
                  <c:v>109.8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F-46FA-B738-3197E7B6E0DA}"/>
            </c:ext>
          </c:extLst>
        </c:ser>
        <c:ser>
          <c:idx val="3"/>
          <c:order val="3"/>
          <c:tx>
            <c:strRef>
              <c:f>Sheet1!$W$76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Sheet1!$W$77:$W$81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0.55000000000000004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F-46FA-B738-3197E7B6E0DA}"/>
            </c:ext>
          </c:extLst>
        </c:ser>
        <c:ser>
          <c:idx val="4"/>
          <c:order val="4"/>
          <c:tx>
            <c:strRef>
              <c:f>Sheet1!$X$76</c:f>
              <c:strCache>
                <c:ptCount val="1"/>
                <c:pt idx="0">
                  <c:v>合并排序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Sheet1!$S$77:$S$81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Sheet1!$X$77:$X$81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0.35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F-46FA-B738-3197E7B6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83720"/>
        <c:axId val="601090280"/>
      </c:lineChart>
      <c:catAx>
        <c:axId val="6010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090280"/>
        <c:crosses val="autoZero"/>
        <c:auto val="1"/>
        <c:lblAlgn val="ctr"/>
        <c:lblOffset val="100"/>
        <c:noMultiLvlLbl val="0"/>
      </c:catAx>
      <c:valAx>
        <c:axId val="6010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08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选择排序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939698162729661"/>
                  <c:y val="0.11062736949547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Sheet1!$I$6:$M$6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Sheet1!$I$7:$M$7</c:f>
              <c:numCache>
                <c:formatCode>General</c:formatCode>
                <c:ptCount val="5"/>
                <c:pt idx="0">
                  <c:v>14.65</c:v>
                </c:pt>
                <c:pt idx="1">
                  <c:v>60.55</c:v>
                </c:pt>
                <c:pt idx="2">
                  <c:v>144.94999999999999</c:v>
                </c:pt>
                <c:pt idx="3">
                  <c:v>244.29999999999998</c:v>
                </c:pt>
                <c:pt idx="4">
                  <c:v>391.40000000000003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1-49AE-8C42-37E2C09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81880"/>
        <c:axId val="729584504"/>
      </c:lineChart>
      <c:catAx>
        <c:axId val="72958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4504"/>
        <c:crosses val="autoZero"/>
        <c:auto val="1"/>
        <c:lblAlgn val="ctr"/>
        <c:lblOffset val="100"/>
        <c:noMultiLvlLbl val="0"/>
      </c:catAx>
      <c:valAx>
        <c:axId val="7295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4232769481936"/>
          <c:y val="0.18118865923405103"/>
          <c:w val="0.89045767230518058"/>
          <c:h val="0.7181715208565298"/>
        </c:manualLayout>
      </c:layout>
      <c:lineChart>
        <c:grouping val="standar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排序方法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Sheet1!$H$12:$L$12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Sheet1!$H$13:$L$13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3-4A72-A9AF-5B5E1EC1BA11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冒泡排序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4744094488189"/>
                  <c:y val="6.3146325459317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Sheet1!$H$12:$L$12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12.75</c:v>
                </c:pt>
                <c:pt idx="1">
                  <c:v>58.45</c:v>
                </c:pt>
                <c:pt idx="2">
                  <c:v>138.80000000000001</c:v>
                </c:pt>
                <c:pt idx="3">
                  <c:v>246.9</c:v>
                </c:pt>
                <c:pt idx="4">
                  <c:v>389.05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3-4A72-A9AF-5B5E1EC1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80896"/>
        <c:axId val="729581224"/>
      </c:lineChart>
      <c:catAx>
        <c:axId val="7295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1224"/>
        <c:crosses val="autoZero"/>
        <c:auto val="1"/>
        <c:lblAlgn val="ctr"/>
        <c:lblOffset val="100"/>
        <c:noMultiLvlLbl val="0"/>
      </c:catAx>
      <c:valAx>
        <c:axId val="7295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排序方法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Sheet1!$H$19:$L$19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Sheet1!$H$20:$L$20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3-403C-9B1F-0BC8600288BB}"/>
            </c:ext>
          </c:extLst>
        </c:ser>
        <c:ser>
          <c:idx val="1"/>
          <c:order val="1"/>
          <c:tx>
            <c:strRef>
              <c:f>Sheet1!$G$21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395253718285213"/>
                  <c:y val="9.7384076990376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Sheet1!$H$19:$L$19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Sheet1!$H$21:$L$21</c:f>
              <c:numCache>
                <c:formatCode>General</c:formatCode>
                <c:ptCount val="5"/>
                <c:pt idx="0">
                  <c:v>5.2</c:v>
                </c:pt>
                <c:pt idx="1">
                  <c:v>15.75</c:v>
                </c:pt>
                <c:pt idx="2">
                  <c:v>39.450000000000003</c:v>
                </c:pt>
                <c:pt idx="3">
                  <c:v>65.95</c:v>
                </c:pt>
                <c:pt idx="4">
                  <c:v>109.8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3-403C-9B1F-0BC86002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94672"/>
        <c:axId val="729593688"/>
      </c:lineChart>
      <c:catAx>
        <c:axId val="729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93688"/>
        <c:crosses val="autoZero"/>
        <c:auto val="1"/>
        <c:lblAlgn val="ctr"/>
        <c:lblOffset val="100"/>
        <c:noMultiLvlLbl val="0"/>
      </c:catAx>
      <c:valAx>
        <c:axId val="7295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log10(t)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03871391076115"/>
                  <c:y val="2.2732575094779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Sheet1!$C$46:$G$46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Sheet1!$C$49:$G$49</c:f>
              <c:numCache>
                <c:formatCode>General</c:formatCode>
                <c:ptCount val="5"/>
                <c:pt idx="0">
                  <c:v>-1</c:v>
                </c:pt>
                <c:pt idx="1">
                  <c:v>-0.82390874094431876</c:v>
                </c:pt>
                <c:pt idx="2">
                  <c:v>-0.52287874528033762</c:v>
                </c:pt>
                <c:pt idx="3">
                  <c:v>-0.45593195564972439</c:v>
                </c:pt>
                <c:pt idx="4">
                  <c:v>-0.22184874961635639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A-4CEF-800B-EE2C68D9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27536"/>
        <c:axId val="732510832"/>
      </c:lineChart>
      <c:catAx>
        <c:axId val="7312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510832"/>
        <c:crosses val="autoZero"/>
        <c:auto val="1"/>
        <c:lblAlgn val="ctr"/>
        <c:lblOffset val="100"/>
        <c:noMultiLvlLbl val="0"/>
      </c:catAx>
      <c:valAx>
        <c:axId val="7325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9428258967629047"/>
          <c:w val="0.88890507436570432"/>
          <c:h val="0.64888815981335668"/>
        </c:manualLayout>
      </c:layout>
      <c:lineChart>
        <c:grouping val="standard"/>
        <c:varyColors val="0"/>
        <c:ser>
          <c:idx val="0"/>
          <c:order val="0"/>
          <c:tx>
            <c:strRef>
              <c:f>Sheet1!$K$49</c:f>
              <c:strCache>
                <c:ptCount val="1"/>
                <c:pt idx="0">
                  <c:v>log10(t)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08180227471565"/>
                  <c:y val="-3.6630577427821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Sheet1!$L$46:$P$46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Sheet1!$L$49:$P$49</c:f>
              <c:numCache>
                <c:formatCode>General</c:formatCode>
                <c:ptCount val="5"/>
                <c:pt idx="0">
                  <c:v>-1</c:v>
                </c:pt>
                <c:pt idx="1">
                  <c:v>-0.6020599913279624</c:v>
                </c:pt>
                <c:pt idx="2">
                  <c:v>-0.25963731050575611</c:v>
                </c:pt>
                <c:pt idx="3">
                  <c:v>-4.5757490560675115E-2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3-473A-84BB-09B9229E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56824"/>
        <c:axId val="566555840"/>
      </c:lineChart>
      <c:catAx>
        <c:axId val="5665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55840"/>
        <c:crosses val="autoZero"/>
        <c:auto val="1"/>
        <c:lblAlgn val="ctr"/>
        <c:lblOffset val="100"/>
        <c:noMultiLvlLbl val="0"/>
      </c:catAx>
      <c:valAx>
        <c:axId val="5665558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568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492619</xdr:colOff>
      <xdr:row>44</xdr:row>
      <xdr:rowOff>144401</xdr:rowOff>
    </xdr:from>
    <xdr:to>
      <xdr:col>26</xdr:col>
      <xdr:colOff>571995</xdr:colOff>
      <xdr:row>67</xdr:row>
      <xdr:rowOff>7752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346075</xdr:colOff>
      <xdr:row>0</xdr:row>
      <xdr:rowOff>79375</xdr:rowOff>
    </xdr:from>
    <xdr:to>
      <xdr:col>20</xdr:col>
      <xdr:colOff>295275</xdr:colOff>
      <xdr:row>15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16</xdr:row>
      <xdr:rowOff>147411</xdr:rowOff>
    </xdr:from>
    <xdr:to>
      <xdr:col>20</xdr:col>
      <xdr:colOff>223611</xdr:colOff>
      <xdr:row>32</xdr:row>
      <xdr:rowOff>45811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23</xdr:row>
      <xdr:rowOff>111579</xdr:rowOff>
    </xdr:from>
    <xdr:to>
      <xdr:col>12</xdr:col>
      <xdr:colOff>317500</xdr:colOff>
      <xdr:row>38</xdr:row>
      <xdr:rowOff>133351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104322</xdr:colOff>
      <xdr:row>50</xdr:row>
      <xdr:rowOff>102508</xdr:rowOff>
    </xdr:from>
    <xdr:to>
      <xdr:col>8</xdr:col>
      <xdr:colOff>40822</xdr:colOff>
      <xdr:row>65</xdr:row>
      <xdr:rowOff>124279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323850</xdr:colOff>
      <xdr:row>50</xdr:row>
      <xdr:rowOff>174625</xdr:rowOff>
    </xdr:from>
    <xdr:to>
      <xdr:col>16</xdr:col>
      <xdr:colOff>273050</xdr:colOff>
      <xdr:row>66</xdr:row>
      <xdr:rowOff>73025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440/Desktop/&#20316;&#19994;&#19982;&#35838;&#20214;/&#22823;&#20108;&#19979;/&#31639;&#27861;&#23548;&#35770;/&#22823;&#20332;&#30340;&#23454;&#39564;&#25253;&#21578;/&#23454;&#39564;&#19968;/exp_1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4">
          <cell r="B44">
            <v>100000</v>
          </cell>
          <cell r="C44">
            <v>200000</v>
          </cell>
          <cell r="D44">
            <v>300000</v>
          </cell>
          <cell r="E44">
            <v>400000</v>
          </cell>
          <cell r="F44">
            <v>500000</v>
          </cell>
        </row>
        <row r="45">
          <cell r="A45" t="str">
            <v>nlog(10)n+c</v>
          </cell>
          <cell r="B45">
            <v>1.67260002</v>
          </cell>
          <cell r="C45">
            <v>3.5130175753400001</v>
          </cell>
          <cell r="D45">
            <v>5.4167151647700003</v>
          </cell>
          <cell r="E45">
            <v>7.3616702213599998</v>
          </cell>
          <cell r="F45">
            <v>9.3372896116500002</v>
          </cell>
        </row>
        <row r="46">
          <cell r="A46" t="str">
            <v>merge_sort</v>
          </cell>
          <cell r="B46">
            <v>1.2</v>
          </cell>
          <cell r="C46">
            <v>2.5</v>
          </cell>
          <cell r="D46">
            <v>5.6283000000000003</v>
          </cell>
          <cell r="E46">
            <v>7.4714999999999998</v>
          </cell>
          <cell r="F46">
            <v>9.7205999999999992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266.769233680556" createdVersion="6" refreshedVersion="6" minRefreshableVersion="3" recordCount="5">
  <cacheSource type="worksheet">
    <worksheetSource ref="S76:X81" sheet="Sheet1"/>
  </cacheSource>
  <cacheFields count="6">
    <cacheField name="t\ms" numFmtId="0">
      <sharedItems containsSemiMixedTypes="0" containsString="0" containsNumber="1" containsInteger="1" minValue="10000" maxValue="50000"/>
    </cacheField>
    <cacheField name="冒泡排序" numFmtId="0">
      <sharedItems containsSemiMixedTypes="0" containsString="0" containsNumber="1" minValue="12.75" maxValue="389.05"/>
    </cacheField>
    <cacheField name="选择排序" numFmtId="0">
      <sharedItems containsSemiMixedTypes="0" containsString="0" containsNumber="1" minValue="14.65" maxValue="391.4"/>
    </cacheField>
    <cacheField name="插入排序" numFmtId="0">
      <sharedItems containsSemiMixedTypes="0" containsString="0" containsNumber="1" minValue="5.2" maxValue="109.8"/>
    </cacheField>
    <cacheField name="快速排序" numFmtId="0">
      <sharedItems containsSemiMixedTypes="0" containsString="0" containsNumber="1" minValue="0.1" maxValue="1"/>
    </cacheField>
    <cacheField name="合并排序" numFmtId="0">
      <sharedItems containsSemiMixedTypes="0" containsString="0" containsNumber="1" minValue="0.1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0000"/>
    <n v="12.75"/>
    <n v="14.65"/>
    <n v="5.2"/>
    <n v="0.1"/>
    <n v="0.1"/>
  </r>
  <r>
    <n v="20000"/>
    <n v="58.45"/>
    <n v="60.55"/>
    <n v="15.75"/>
    <n v="0.25"/>
    <n v="0.15"/>
  </r>
  <r>
    <n v="30000"/>
    <n v="138.80000000000001"/>
    <n v="144.94999999999999"/>
    <n v="39.450000000000003"/>
    <n v="0.55000000000000004"/>
    <n v="0.3"/>
  </r>
  <r>
    <n v="40000"/>
    <n v="246.9"/>
    <n v="244.3"/>
    <n v="65.95"/>
    <n v="0.9"/>
    <n v="0.35"/>
  </r>
  <r>
    <n v="50000"/>
    <n v="389.05"/>
    <n v="391.4"/>
    <n v="109.8"/>
    <n v="1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F2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t\ms" fld="0" baseField="0" baseItem="0"/>
    <dataField name="求和项:冒泡排序" fld="1" baseField="0" baseItem="0"/>
    <dataField name="求和项:选择排序" fld="2" baseField="0" baseItem="0"/>
    <dataField name="求和项:插入排序" fld="3" baseField="0" baseItem="0"/>
    <dataField name="求和项:快速排序" fld="4" baseField="0" baseItem="0"/>
    <dataField name="求和项:合并排序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" x14ac:dyDescent="0.3"/>
  <cols>
    <col min="1" max="1" width="10.9140625" bestFit="1" customWidth="1"/>
    <col min="2" max="6" width="14.75" bestFit="1" customWidth="1"/>
  </cols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 s="5">
        <v>150000</v>
      </c>
      <c r="B2" s="5">
        <v>845.95</v>
      </c>
      <c r="C2" s="5">
        <v>855.84999999999991</v>
      </c>
      <c r="D2" s="5">
        <v>236.15</v>
      </c>
      <c r="E2" s="5">
        <v>2.8</v>
      </c>
      <c r="F2" s="5">
        <v>1.5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zoomScaleNormal="100" workbookViewId="0">
      <selection activeCell="H6" sqref="H6:M7"/>
    </sheetView>
  </sheetViews>
  <sheetFormatPr defaultRowHeight="14" x14ac:dyDescent="0.3"/>
  <sheetData>
    <row r="1" spans="1:18" x14ac:dyDescent="0.3">
      <c r="A1" t="s">
        <v>2</v>
      </c>
      <c r="B1" t="s">
        <v>0</v>
      </c>
      <c r="C1" t="s">
        <v>1</v>
      </c>
    </row>
    <row r="2" spans="1:18" x14ac:dyDescent="0.3">
      <c r="A2" t="s">
        <v>4</v>
      </c>
      <c r="B2">
        <v>10000</v>
      </c>
      <c r="C2">
        <v>1.465E-2</v>
      </c>
      <c r="D2">
        <f>C2*1000</f>
        <v>14.65</v>
      </c>
      <c r="F2" s="6" t="s">
        <v>20</v>
      </c>
      <c r="I2" s="10">
        <v>10000</v>
      </c>
      <c r="J2" s="10">
        <v>20000</v>
      </c>
      <c r="K2" s="10">
        <v>30000</v>
      </c>
      <c r="L2" s="10">
        <v>40000</v>
      </c>
      <c r="M2" s="10">
        <v>50000</v>
      </c>
      <c r="N2" s="10"/>
      <c r="O2" s="10"/>
      <c r="P2" s="10"/>
      <c r="Q2" s="10"/>
      <c r="R2" s="10"/>
    </row>
    <row r="3" spans="1:18" ht="14.5" thickBot="1" x14ac:dyDescent="0.35">
      <c r="B3">
        <v>20000</v>
      </c>
      <c r="C3">
        <v>6.055E-2</v>
      </c>
      <c r="D3">
        <f>C3*1000</f>
        <v>60.55</v>
      </c>
      <c r="F3" s="7" t="s">
        <v>21</v>
      </c>
      <c r="H3" t="s">
        <v>22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B4">
        <v>30000</v>
      </c>
      <c r="C4">
        <v>0.14495</v>
      </c>
      <c r="D4">
        <f>C4*1000</f>
        <v>144.94999999999999</v>
      </c>
      <c r="H4" t="s">
        <v>4</v>
      </c>
      <c r="I4">
        <f>C2*1000</f>
        <v>14.65</v>
      </c>
      <c r="J4">
        <f>C3*1000</f>
        <v>60.55</v>
      </c>
      <c r="K4">
        <f>C4*1000</f>
        <v>144.94999999999999</v>
      </c>
      <c r="L4">
        <f>C5*1000</f>
        <v>244.29999999999998</v>
      </c>
      <c r="M4">
        <f>C6*1000</f>
        <v>391.40000000000003</v>
      </c>
      <c r="N4" s="8"/>
      <c r="O4" s="8"/>
      <c r="P4" s="8"/>
      <c r="Q4" s="8"/>
      <c r="R4" s="8"/>
    </row>
    <row r="5" spans="1:18" x14ac:dyDescent="0.3">
      <c r="B5">
        <v>40000</v>
      </c>
      <c r="C5">
        <v>0.24429999999999999</v>
      </c>
      <c r="D5">
        <f>C5*1000</f>
        <v>244.29999999999998</v>
      </c>
    </row>
    <row r="6" spans="1:18" x14ac:dyDescent="0.3">
      <c r="B6">
        <v>50000</v>
      </c>
      <c r="C6">
        <v>0.39140000000000003</v>
      </c>
      <c r="D6">
        <f>C6*1000</f>
        <v>391.40000000000003</v>
      </c>
      <c r="H6" t="s">
        <v>22</v>
      </c>
      <c r="I6">
        <v>10000</v>
      </c>
      <c r="J6">
        <v>20000</v>
      </c>
      <c r="K6">
        <v>30000</v>
      </c>
      <c r="L6">
        <v>40000</v>
      </c>
      <c r="M6">
        <v>50000</v>
      </c>
    </row>
    <row r="7" spans="1:18" x14ac:dyDescent="0.3">
      <c r="A7" t="s">
        <v>6</v>
      </c>
      <c r="B7">
        <v>10000</v>
      </c>
      <c r="C7">
        <v>1.2749999999999999E-2</v>
      </c>
      <c r="D7">
        <f>C7*1000</f>
        <v>12.75</v>
      </c>
      <c r="H7" t="s">
        <v>4</v>
      </c>
      <c r="I7">
        <f>C2*1000</f>
        <v>14.65</v>
      </c>
      <c r="J7">
        <f>C3*1000</f>
        <v>60.55</v>
      </c>
      <c r="K7">
        <f>C4*1000</f>
        <v>144.94999999999999</v>
      </c>
      <c r="L7">
        <f>C5*1000</f>
        <v>244.29999999999998</v>
      </c>
      <c r="M7">
        <f>C6*1000</f>
        <v>391.40000000000003</v>
      </c>
    </row>
    <row r="8" spans="1:18" x14ac:dyDescent="0.3">
      <c r="B8">
        <v>20000</v>
      </c>
      <c r="C8">
        <v>5.8450000000000002E-2</v>
      </c>
      <c r="D8">
        <f>C8*1000</f>
        <v>58.45</v>
      </c>
      <c r="I8">
        <f>J9</f>
        <v>0</v>
      </c>
    </row>
    <row r="9" spans="1:18" x14ac:dyDescent="0.3">
      <c r="B9">
        <v>30000</v>
      </c>
      <c r="C9">
        <v>0.13880000000000001</v>
      </c>
      <c r="D9">
        <f>C9*1000</f>
        <v>138.80000000000001</v>
      </c>
    </row>
    <row r="10" spans="1:18" x14ac:dyDescent="0.3">
      <c r="B10">
        <v>40000</v>
      </c>
      <c r="C10">
        <v>0.24690000000000001</v>
      </c>
      <c r="D10">
        <f>C10*1000</f>
        <v>246.9</v>
      </c>
    </row>
    <row r="11" spans="1:18" x14ac:dyDescent="0.3">
      <c r="B11">
        <v>50000</v>
      </c>
      <c r="C11">
        <v>0.38905000000000001</v>
      </c>
      <c r="D11">
        <f>C11*1000</f>
        <v>389.05</v>
      </c>
    </row>
    <row r="12" spans="1:18" x14ac:dyDescent="0.3">
      <c r="A12" t="s">
        <v>8</v>
      </c>
      <c r="B12">
        <v>10000</v>
      </c>
      <c r="C12">
        <v>5.1999999999999998E-3</v>
      </c>
      <c r="D12">
        <f>C12*1000</f>
        <v>5.2</v>
      </c>
      <c r="G12" s="6" t="s">
        <v>20</v>
      </c>
      <c r="H12" s="10">
        <v>10000</v>
      </c>
      <c r="I12" s="10">
        <v>20000</v>
      </c>
      <c r="J12" s="10">
        <v>30000</v>
      </c>
      <c r="K12" s="10">
        <v>40000</v>
      </c>
      <c r="L12" s="10">
        <v>50000</v>
      </c>
    </row>
    <row r="13" spans="1:18" ht="14.5" thickBot="1" x14ac:dyDescent="0.35">
      <c r="B13">
        <v>20000</v>
      </c>
      <c r="C13">
        <v>1.575E-2</v>
      </c>
      <c r="D13">
        <f>C13*1000</f>
        <v>15.75</v>
      </c>
      <c r="G13" s="7" t="s">
        <v>21</v>
      </c>
      <c r="H13" s="11"/>
      <c r="I13" s="11"/>
      <c r="J13" s="11"/>
      <c r="K13" s="11"/>
      <c r="L13" s="11"/>
    </row>
    <row r="14" spans="1:18" x14ac:dyDescent="0.3">
      <c r="B14">
        <v>30000</v>
      </c>
      <c r="C14">
        <v>3.9449999999999999E-2</v>
      </c>
      <c r="D14">
        <f>C14*1000</f>
        <v>39.449999999999996</v>
      </c>
      <c r="G14" s="9" t="s">
        <v>5</v>
      </c>
      <c r="H14" s="12">
        <v>12.75</v>
      </c>
      <c r="I14" s="12">
        <v>58.45</v>
      </c>
      <c r="J14" s="12">
        <v>138.80000000000001</v>
      </c>
      <c r="K14" s="12">
        <v>246.9</v>
      </c>
      <c r="L14" s="12">
        <v>389.05</v>
      </c>
    </row>
    <row r="15" spans="1:18" x14ac:dyDescent="0.3">
      <c r="B15">
        <v>40000</v>
      </c>
      <c r="C15">
        <v>6.5949999999999995E-2</v>
      </c>
      <c r="D15">
        <f>C15*1000</f>
        <v>65.949999999999989</v>
      </c>
    </row>
    <row r="16" spans="1:18" x14ac:dyDescent="0.3">
      <c r="B16">
        <v>50000</v>
      </c>
      <c r="C16">
        <v>0.10979999999999999</v>
      </c>
      <c r="D16">
        <f>C16*1000</f>
        <v>109.8</v>
      </c>
    </row>
    <row r="17" spans="1:12" x14ac:dyDescent="0.3">
      <c r="A17" t="s">
        <v>10</v>
      </c>
      <c r="B17">
        <v>10000</v>
      </c>
      <c r="C17">
        <v>1E-4</v>
      </c>
      <c r="D17">
        <f>C17*1000</f>
        <v>0.1</v>
      </c>
    </row>
    <row r="18" spans="1:12" x14ac:dyDescent="0.3">
      <c r="B18">
        <v>20000</v>
      </c>
      <c r="C18">
        <v>1.4999999999999999E-4</v>
      </c>
      <c r="D18">
        <f>C18*1000</f>
        <v>0.15</v>
      </c>
    </row>
    <row r="19" spans="1:12" ht="27" x14ac:dyDescent="0.3">
      <c r="B19">
        <v>30000</v>
      </c>
      <c r="C19">
        <v>2.9999999999999997E-4</v>
      </c>
      <c r="D19">
        <f>C19*1000</f>
        <v>0.3</v>
      </c>
      <c r="G19" s="13" t="s">
        <v>23</v>
      </c>
      <c r="H19" s="17">
        <v>10000</v>
      </c>
      <c r="I19" s="17">
        <v>20000</v>
      </c>
      <c r="J19" s="17">
        <v>30000</v>
      </c>
      <c r="K19" s="17">
        <v>40000</v>
      </c>
      <c r="L19" s="17">
        <v>50000</v>
      </c>
    </row>
    <row r="20" spans="1:12" ht="14.5" thickBot="1" x14ac:dyDescent="0.35">
      <c r="B20">
        <v>40000</v>
      </c>
      <c r="C20">
        <v>3.5E-4</v>
      </c>
      <c r="D20">
        <f>C20*1000</f>
        <v>0.35</v>
      </c>
      <c r="G20" s="14" t="s">
        <v>21</v>
      </c>
      <c r="H20" s="18"/>
      <c r="I20" s="18"/>
      <c r="J20" s="18"/>
      <c r="K20" s="18"/>
      <c r="L20" s="18"/>
    </row>
    <row r="21" spans="1:12" x14ac:dyDescent="0.3">
      <c r="B21">
        <v>50000</v>
      </c>
      <c r="C21">
        <v>5.9999999999999995E-4</v>
      </c>
      <c r="D21">
        <f>C21*1000</f>
        <v>0.6</v>
      </c>
      <c r="G21" s="16" t="s">
        <v>7</v>
      </c>
      <c r="H21" s="15">
        <v>5.2</v>
      </c>
      <c r="I21" s="15">
        <v>15.75</v>
      </c>
      <c r="J21" s="15">
        <v>39.450000000000003</v>
      </c>
      <c r="K21" s="15">
        <v>65.95</v>
      </c>
      <c r="L21" s="15">
        <v>109.8</v>
      </c>
    </row>
    <row r="22" spans="1:12" x14ac:dyDescent="0.3">
      <c r="A22" t="s">
        <v>12</v>
      </c>
      <c r="B22">
        <v>10000</v>
      </c>
      <c r="C22">
        <v>1E-4</v>
      </c>
      <c r="D22">
        <f>C22*1000</f>
        <v>0.1</v>
      </c>
    </row>
    <row r="23" spans="1:12" x14ac:dyDescent="0.3">
      <c r="B23">
        <v>20000</v>
      </c>
      <c r="C23">
        <v>2.5000000000000001E-4</v>
      </c>
      <c r="D23">
        <f>C23*1000</f>
        <v>0.25</v>
      </c>
    </row>
    <row r="24" spans="1:12" x14ac:dyDescent="0.3">
      <c r="B24">
        <v>30000</v>
      </c>
      <c r="C24">
        <v>5.5000000000000003E-4</v>
      </c>
      <c r="D24">
        <f>C24*1000</f>
        <v>0.55000000000000004</v>
      </c>
    </row>
    <row r="25" spans="1:12" x14ac:dyDescent="0.3">
      <c r="B25">
        <v>40000</v>
      </c>
      <c r="C25">
        <v>8.9999999999999998E-4</v>
      </c>
      <c r="D25">
        <f>C25*1000</f>
        <v>0.9</v>
      </c>
    </row>
    <row r="26" spans="1:12" x14ac:dyDescent="0.3">
      <c r="B26">
        <v>50000</v>
      </c>
      <c r="C26">
        <v>1E-3</v>
      </c>
      <c r="D26">
        <f>C26*1000</f>
        <v>1</v>
      </c>
    </row>
    <row r="46" spans="2:16" x14ac:dyDescent="0.3">
      <c r="B46" s="13" t="s">
        <v>25</v>
      </c>
      <c r="C46" s="17">
        <v>10000</v>
      </c>
      <c r="D46" s="17">
        <v>20000</v>
      </c>
      <c r="E46" s="17">
        <v>30000</v>
      </c>
      <c r="F46" s="17">
        <v>40000</v>
      </c>
      <c r="G46" s="17">
        <v>50000</v>
      </c>
      <c r="K46" s="13" t="s">
        <v>25</v>
      </c>
      <c r="L46" s="17">
        <v>10000</v>
      </c>
      <c r="M46" s="17">
        <v>20000</v>
      </c>
      <c r="N46" s="17">
        <v>30000</v>
      </c>
      <c r="O46" s="17">
        <v>40000</v>
      </c>
      <c r="P46" s="17">
        <v>50000</v>
      </c>
    </row>
    <row r="47" spans="2:16" ht="14.5" thickBot="1" x14ac:dyDescent="0.35">
      <c r="B47" s="14" t="s">
        <v>21</v>
      </c>
      <c r="C47" s="18"/>
      <c r="D47" s="18"/>
      <c r="E47" s="18"/>
      <c r="F47" s="18"/>
      <c r="G47" s="18"/>
      <c r="K47" s="14" t="s">
        <v>21</v>
      </c>
      <c r="L47" s="18"/>
      <c r="M47" s="18"/>
      <c r="N47" s="18"/>
      <c r="O47" s="18"/>
      <c r="P47" s="18"/>
    </row>
    <row r="48" spans="2:16" x14ac:dyDescent="0.3">
      <c r="B48" s="16" t="s">
        <v>26</v>
      </c>
      <c r="C48" s="19">
        <v>0.1</v>
      </c>
      <c r="D48" s="19">
        <v>0.15</v>
      </c>
      <c r="E48" s="19">
        <v>0.3</v>
      </c>
      <c r="F48" s="19">
        <v>0.35</v>
      </c>
      <c r="G48" s="19">
        <v>0.6</v>
      </c>
      <c r="H48" s="19"/>
      <c r="I48" s="19"/>
      <c r="K48" s="16" t="s">
        <v>27</v>
      </c>
      <c r="L48" s="19">
        <v>0.1</v>
      </c>
      <c r="M48" s="19">
        <v>0.25</v>
      </c>
      <c r="N48" s="19">
        <v>0.55000000000000004</v>
      </c>
      <c r="O48" s="19">
        <v>0.9</v>
      </c>
      <c r="P48" s="19">
        <v>1</v>
      </c>
    </row>
    <row r="49" spans="2:16" x14ac:dyDescent="0.3">
      <c r="B49" t="s">
        <v>24</v>
      </c>
      <c r="C49">
        <f>LOG10(C48)</f>
        <v>-1</v>
      </c>
      <c r="D49">
        <f t="shared" ref="D49:G49" si="0">LOG10(D48)</f>
        <v>-0.82390874094431876</v>
      </c>
      <c r="E49">
        <f t="shared" si="0"/>
        <v>-0.52287874528033762</v>
      </c>
      <c r="F49">
        <f t="shared" si="0"/>
        <v>-0.45593195564972439</v>
      </c>
      <c r="G49">
        <f t="shared" si="0"/>
        <v>-0.22184874961635639</v>
      </c>
      <c r="K49" t="s">
        <v>24</v>
      </c>
      <c r="L49">
        <f>LOG10(L48)</f>
        <v>-1</v>
      </c>
      <c r="M49">
        <f t="shared" ref="M49" si="1">LOG10(M48)</f>
        <v>-0.6020599913279624</v>
      </c>
      <c r="N49">
        <f t="shared" ref="N49" si="2">LOG10(N48)</f>
        <v>-0.25963731050575611</v>
      </c>
      <c r="O49">
        <f t="shared" ref="O49" si="3">LOG10(O48)</f>
        <v>-4.5757490560675115E-2</v>
      </c>
      <c r="P49">
        <f t="shared" ref="P49" si="4">LOG10(P48)</f>
        <v>0</v>
      </c>
    </row>
    <row r="71" spans="3:24" x14ac:dyDescent="0.3">
      <c r="C71" s="20"/>
      <c r="D71" s="20"/>
      <c r="E71" s="20"/>
      <c r="F71" s="20"/>
      <c r="G71" s="20"/>
      <c r="H71" s="20"/>
    </row>
    <row r="72" spans="3:24" x14ac:dyDescent="0.3">
      <c r="C72" s="20"/>
      <c r="D72" s="20"/>
      <c r="E72" s="20"/>
      <c r="F72" s="20"/>
      <c r="G72" s="20"/>
      <c r="H72" s="20"/>
    </row>
    <row r="73" spans="3:24" x14ac:dyDescent="0.3">
      <c r="C73" s="20"/>
      <c r="D73" s="20"/>
      <c r="E73" s="20"/>
      <c r="F73" s="20"/>
      <c r="G73" s="20"/>
      <c r="H73" s="20"/>
    </row>
    <row r="74" spans="3:24" x14ac:dyDescent="0.3">
      <c r="C74" s="20"/>
      <c r="D74" s="20"/>
      <c r="E74" s="20"/>
      <c r="F74" s="20"/>
      <c r="G74" s="20"/>
      <c r="H74" s="20"/>
    </row>
    <row r="75" spans="3:24" ht="14.5" thickBot="1" x14ac:dyDescent="0.35">
      <c r="C75" s="20"/>
      <c r="D75" s="20"/>
      <c r="E75" s="20"/>
      <c r="F75" s="20"/>
      <c r="G75" s="20"/>
      <c r="H75" s="20"/>
    </row>
    <row r="76" spans="3:24" ht="14.5" thickBot="1" x14ac:dyDescent="0.35">
      <c r="C76" s="20"/>
      <c r="D76" s="20"/>
      <c r="E76" s="20"/>
      <c r="F76" s="20"/>
      <c r="G76" s="20"/>
      <c r="H76" s="20"/>
      <c r="S76" s="1" t="s">
        <v>13</v>
      </c>
      <c r="T76" s="2" t="s">
        <v>5</v>
      </c>
      <c r="U76" s="2" t="s">
        <v>3</v>
      </c>
      <c r="V76" s="2" t="s">
        <v>7</v>
      </c>
      <c r="W76" s="2" t="s">
        <v>11</v>
      </c>
      <c r="X76" s="2" t="s">
        <v>9</v>
      </c>
    </row>
    <row r="77" spans="3:24" ht="14.5" thickBot="1" x14ac:dyDescent="0.35">
      <c r="C77" s="20"/>
      <c r="D77" s="20"/>
      <c r="E77" s="20"/>
      <c r="F77" s="20"/>
      <c r="G77" s="20"/>
      <c r="H77" s="20"/>
      <c r="S77" s="3">
        <v>10000</v>
      </c>
      <c r="T77" s="4">
        <v>12.75</v>
      </c>
      <c r="U77" s="4">
        <v>14.65</v>
      </c>
      <c r="V77" s="4">
        <v>5.2</v>
      </c>
      <c r="W77" s="4">
        <v>0.1</v>
      </c>
      <c r="X77" s="4">
        <v>0.1</v>
      </c>
    </row>
    <row r="78" spans="3:24" ht="14.5" thickBot="1" x14ac:dyDescent="0.35">
      <c r="C78" s="20"/>
      <c r="D78" s="20"/>
      <c r="E78" s="20"/>
      <c r="F78" s="20"/>
      <c r="G78" s="20"/>
      <c r="H78" s="20"/>
      <c r="S78" s="3">
        <v>20000</v>
      </c>
      <c r="T78" s="4">
        <v>58.45</v>
      </c>
      <c r="U78" s="4">
        <v>60.55</v>
      </c>
      <c r="V78" s="4">
        <v>15.75</v>
      </c>
      <c r="W78" s="4">
        <v>0.25</v>
      </c>
      <c r="X78" s="4">
        <v>0.15</v>
      </c>
    </row>
    <row r="79" spans="3:24" ht="14.5" thickBot="1" x14ac:dyDescent="0.35">
      <c r="C79" s="20"/>
      <c r="D79" s="20"/>
      <c r="E79" s="20"/>
      <c r="F79" s="20"/>
      <c r="G79" s="20"/>
      <c r="H79" s="20"/>
      <c r="S79" s="3">
        <v>30000</v>
      </c>
      <c r="T79" s="4">
        <v>138.80000000000001</v>
      </c>
      <c r="U79" s="4">
        <v>144.94999999999999</v>
      </c>
      <c r="V79" s="4">
        <v>39.450000000000003</v>
      </c>
      <c r="W79" s="4">
        <v>0.55000000000000004</v>
      </c>
      <c r="X79" s="4">
        <v>0.3</v>
      </c>
    </row>
    <row r="80" spans="3:24" ht="14.5" thickBot="1" x14ac:dyDescent="0.35">
      <c r="S80" s="3">
        <v>40000</v>
      </c>
      <c r="T80" s="4">
        <v>246.9</v>
      </c>
      <c r="U80" s="4">
        <v>244.3</v>
      </c>
      <c r="V80" s="4">
        <v>65.95</v>
      </c>
      <c r="W80" s="4">
        <v>0.9</v>
      </c>
      <c r="X80" s="4">
        <v>0.35</v>
      </c>
    </row>
    <row r="81" spans="19:24" ht="14.5" thickBot="1" x14ac:dyDescent="0.35">
      <c r="S81" s="3">
        <v>50000</v>
      </c>
      <c r="T81" s="4">
        <v>389.05</v>
      </c>
      <c r="U81" s="4">
        <v>391.4</v>
      </c>
      <c r="V81" s="4">
        <v>109.8</v>
      </c>
      <c r="W81" s="4">
        <v>1</v>
      </c>
      <c r="X81" s="4">
        <v>0.6</v>
      </c>
    </row>
  </sheetData>
  <mergeCells count="30">
    <mergeCell ref="L46:L47"/>
    <mergeCell ref="M46:M47"/>
    <mergeCell ref="N46:N47"/>
    <mergeCell ref="O46:O47"/>
    <mergeCell ref="P46:P47"/>
    <mergeCell ref="H19:H20"/>
    <mergeCell ref="I19:I20"/>
    <mergeCell ref="J19:J20"/>
    <mergeCell ref="K19:K20"/>
    <mergeCell ref="L19:L20"/>
    <mergeCell ref="C46:C47"/>
    <mergeCell ref="D46:D47"/>
    <mergeCell ref="E46:E47"/>
    <mergeCell ref="F46:F47"/>
    <mergeCell ref="G46:G47"/>
    <mergeCell ref="O2:O3"/>
    <mergeCell ref="P2:P3"/>
    <mergeCell ref="Q2:Q3"/>
    <mergeCell ref="R2:R3"/>
    <mergeCell ref="H12:H13"/>
    <mergeCell ref="I12:I13"/>
    <mergeCell ref="J12:J13"/>
    <mergeCell ref="K12:K13"/>
    <mergeCell ref="L12:L1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2021-03-14T15:29:17Z</dcterms:modified>
</cp:coreProperties>
</file>