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mc:AlternateContent xmlns:mc="http://schemas.openxmlformats.org/markup-compatibility/2006">
    <mc:Choice Requires="x15">
      <x15ac:absPath xmlns:x15ac="http://schemas.microsoft.com/office/spreadsheetml/2010/11/ac" url="C:\Users\Administrator.PC-20180318SEQO\Desktop\"/>
    </mc:Choice>
  </mc:AlternateContent>
  <bookViews>
    <workbookView xWindow="0" yWindow="0" windowWidth="22290" windowHeight="11205"/>
  </bookViews>
  <sheets>
    <sheet name="GanttChart" sheetId="9" r:id="rId1"/>
    <sheet name="Help" sheetId="6" r:id="rId2"/>
  </sheets>
  <definedNames>
    <definedName name="prevWBS" localSheetId="0">GanttChart!$A1048576</definedName>
    <definedName name="_xlnm.Print_Area" localSheetId="0">GanttChart!$A$1:$BM$36</definedName>
    <definedName name="_xlnm.Print_Titles" localSheetId="0">GanttChart!$3:$6</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62913"/>
</workbook>
</file>

<file path=xl/calcChain.xml><?xml version="1.0" encoding="utf-8"?>
<calcChain xmlns="http://schemas.openxmlformats.org/spreadsheetml/2006/main">
  <c r="H35" i="9" l="1"/>
  <c r="J5" i="9" l="1"/>
  <c r="J3" i="9" s="1"/>
  <c r="E32" i="9" l="1"/>
  <c r="E8" i="9"/>
  <c r="E22" i="9"/>
  <c r="E21" i="9"/>
  <c r="E20" i="9"/>
  <c r="E19" i="9"/>
  <c r="E18" i="9"/>
  <c r="E28" i="9"/>
  <c r="E27" i="9"/>
  <c r="E26" i="9"/>
  <c r="E25" i="9"/>
  <c r="E24" i="9"/>
  <c r="E30" i="9"/>
  <c r="E31" i="9" l="1"/>
  <c r="E41" i="9"/>
  <c r="H41" i="9" s="1"/>
  <c r="E42" i="9"/>
  <c r="H42" i="9" s="1"/>
  <c r="E40" i="9"/>
  <c r="H40" i="9" s="1"/>
  <c r="A39" i="9"/>
  <c r="A40" i="9" s="1"/>
  <c r="E9" i="9" l="1"/>
  <c r="E11" i="9" l="1"/>
  <c r="E14" i="9" s="1"/>
  <c r="E15" i="9"/>
  <c r="J6" i="9"/>
  <c r="A7" i="9"/>
  <c r="A41" i="9"/>
  <c r="A42" i="9" s="1"/>
  <c r="E12" i="9" l="1"/>
  <c r="E13" i="9" s="1"/>
  <c r="K5" i="9"/>
  <c r="H25" i="9" l="1"/>
  <c r="H24" i="9"/>
  <c r="H31" i="9"/>
  <c r="H18" i="9"/>
  <c r="H8" i="9"/>
  <c r="H30" i="9"/>
  <c r="L5" i="9"/>
  <c r="H19" i="9"/>
  <c r="H26" i="9" l="1"/>
  <c r="H20" i="9"/>
  <c r="M5" i="9"/>
  <c r="H32" i="9"/>
  <c r="E33" i="9"/>
  <c r="E34" i="9" l="1"/>
  <c r="H33" i="9"/>
  <c r="H11" i="9"/>
  <c r="H12" i="9"/>
  <c r="H13" i="9"/>
  <c r="N5" i="9"/>
  <c r="E16" i="9"/>
  <c r="J4" i="9"/>
  <c r="H27" i="9" l="1"/>
  <c r="H28" i="9"/>
  <c r="H21" i="9"/>
  <c r="H34" i="9"/>
  <c r="H9" i="9"/>
  <c r="E10" i="9"/>
  <c r="H14" i="9"/>
  <c r="H15" i="9"/>
  <c r="H16" i="9"/>
  <c r="O5" i="9"/>
  <c r="K6" i="9"/>
  <c r="H22" i="9" l="1"/>
  <c r="H10" i="9"/>
  <c r="P5" i="9"/>
  <c r="L6" i="9"/>
  <c r="Q5" i="9" l="1"/>
  <c r="M6" i="9"/>
  <c r="Q4" i="9" l="1"/>
  <c r="Q3" i="9"/>
  <c r="R5" i="9"/>
  <c r="N6" i="9"/>
  <c r="S5" i="9" l="1"/>
  <c r="T5" i="9" s="1"/>
  <c r="O6" i="9"/>
  <c r="U5" i="9" l="1"/>
  <c r="T6" i="9"/>
  <c r="P6" i="9"/>
  <c r="U6" i="9" l="1"/>
  <c r="V5" i="9"/>
  <c r="V6" i="9" s="1"/>
  <c r="Q6" i="9"/>
  <c r="R6" i="9" l="1"/>
  <c r="W5" i="9" l="1"/>
  <c r="S6" i="9"/>
  <c r="X5" i="9" l="1"/>
  <c r="X3" i="9" l="1"/>
  <c r="X4" i="9"/>
  <c r="Y5" i="9"/>
  <c r="Z5" i="9" l="1"/>
  <c r="W6" i="9"/>
  <c r="AA5" i="9" l="1"/>
  <c r="X6" i="9"/>
  <c r="AB5" i="9" l="1"/>
  <c r="Y6" i="9"/>
  <c r="AC5" i="9" l="1"/>
  <c r="Z6" i="9"/>
  <c r="AD5" i="9" l="1"/>
  <c r="AA6" i="9"/>
  <c r="AE5" i="9" l="1"/>
  <c r="AB6" i="9"/>
  <c r="AE3" i="9" l="1"/>
  <c r="AE4" i="9"/>
  <c r="AF5" i="9"/>
  <c r="AC6" i="9"/>
  <c r="AG5" i="9" l="1"/>
  <c r="AD6" i="9"/>
  <c r="AH5" i="9" l="1"/>
  <c r="AE6" i="9"/>
  <c r="AI5" i="9" l="1"/>
  <c r="AF6" i="9"/>
  <c r="AJ5" i="9" l="1"/>
  <c r="AG6" i="9"/>
  <c r="AK5" i="9" l="1"/>
  <c r="AH6" i="9"/>
  <c r="AL5" i="9" l="1"/>
  <c r="AI6" i="9"/>
  <c r="AL3" i="9" l="1"/>
  <c r="AL4" i="9"/>
  <c r="AM5" i="9"/>
  <c r="AJ6" i="9"/>
  <c r="AN5" i="9" l="1"/>
  <c r="AK6" i="9"/>
  <c r="AO5" i="9" l="1"/>
  <c r="AL6" i="9"/>
  <c r="AP5" i="9" l="1"/>
  <c r="AM6" i="9"/>
  <c r="AQ5" i="9" l="1"/>
  <c r="AN6" i="9"/>
  <c r="AR5" i="9" l="1"/>
  <c r="AO6" i="9"/>
  <c r="AS5" i="9" l="1"/>
  <c r="AP6" i="9"/>
  <c r="AS4" i="9" l="1"/>
  <c r="AS3" i="9"/>
  <c r="AT5" i="9"/>
  <c r="AQ6" i="9"/>
  <c r="AU5" i="9" l="1"/>
  <c r="AR6" i="9"/>
  <c r="AV5" i="9" l="1"/>
  <c r="AS6" i="9"/>
  <c r="AW5" i="9" l="1"/>
  <c r="AT6" i="9"/>
  <c r="AX5" i="9" l="1"/>
  <c r="AU6" i="9"/>
  <c r="AY5" i="9" l="1"/>
  <c r="AV6" i="9"/>
  <c r="AZ5" i="9" l="1"/>
  <c r="AW6" i="9"/>
  <c r="AZ3" i="9" l="1"/>
  <c r="AZ4" i="9"/>
  <c r="BA5" i="9"/>
  <c r="AX6" i="9"/>
  <c r="BB5" i="9" l="1"/>
  <c r="AY6" i="9"/>
  <c r="BC5" i="9" l="1"/>
  <c r="AZ6" i="9"/>
  <c r="BD5" i="9" l="1"/>
  <c r="BA6" i="9"/>
  <c r="BE5" i="9" l="1"/>
  <c r="BB6" i="9"/>
  <c r="BF5" i="9" l="1"/>
  <c r="BC6" i="9"/>
  <c r="BG5" i="9" l="1"/>
  <c r="BD6" i="9"/>
  <c r="BG3" i="9" l="1"/>
  <c r="BG4" i="9"/>
  <c r="BH5" i="9"/>
  <c r="BE6" i="9"/>
  <c r="BI5" i="9" l="1"/>
  <c r="BF6" i="9"/>
  <c r="BJ5" i="9" l="1"/>
  <c r="BG6" i="9"/>
  <c r="BK5" i="9" l="1"/>
  <c r="BH6" i="9"/>
  <c r="BL5" i="9" l="1"/>
  <c r="BI6" i="9"/>
  <c r="BM5" i="9" l="1"/>
  <c r="BJ6" i="9"/>
  <c r="BK6" i="9" l="1"/>
  <c r="BL6" i="9" l="1"/>
  <c r="BM6" i="9" l="1"/>
  <c r="A8" i="9" l="1"/>
  <c r="A9" i="9" s="1"/>
  <c r="A10" i="9" s="1"/>
  <c r="A11" i="9" l="1"/>
  <c r="A12" i="9" s="1"/>
  <c r="A13" i="9" s="1"/>
  <c r="A14" i="9" s="1"/>
  <c r="A15" i="9" s="1"/>
  <c r="A16" i="9" s="1"/>
  <c r="A17" i="9" s="1"/>
  <c r="A18" i="9" s="1"/>
  <c r="A19" i="9" s="1"/>
  <c r="A20" i="9" s="1"/>
  <c r="A21" i="9" s="1"/>
  <c r="A22" i="9" l="1"/>
  <c r="A23" i="9" s="1"/>
  <c r="A24" i="9" s="1"/>
  <c r="A25" i="9" s="1"/>
  <c r="A26" i="9" s="1"/>
  <c r="A27" i="9" s="1"/>
  <c r="A28" i="9" l="1"/>
  <c r="A29" i="9" s="1"/>
  <c r="A30" i="9" s="1"/>
  <c r="A31" i="9" s="1"/>
  <c r="A32" i="9" s="1"/>
  <c r="A33" i="9" s="1"/>
  <c r="A34" i="9" s="1"/>
</calcChain>
</file>

<file path=xl/sharedStrings.xml><?xml version="1.0" encoding="utf-8"?>
<sst xmlns="http://schemas.openxmlformats.org/spreadsheetml/2006/main" count="128" uniqueCount="108">
  <si>
    <t>WBS</t>
  </si>
  <si>
    <t>TEMPLATE ROWS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</si>
  <si>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</si>
  <si>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</si>
  <si>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</si>
  <si>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</si>
  <si>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</si>
  <si>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</si>
  <si>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</si>
  <si>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</si>
  <si>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</si>
  <si>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</si>
  <si>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</si>
  <si>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</si>
  <si>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</si>
  <si>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</si>
  <si>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</si>
  <si>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</si>
  <si>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</si>
  <si>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</si>
  <si>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</si>
  <si>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</si>
  <si>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</si>
  <si>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</si>
  <si>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</si>
  <si>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</si>
  <si>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</si>
  <si>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</si>
  <si>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Gantt Chart Template © 2006-2018 by Vertex42.com</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</si>
  <si>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</si>
  <si>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</si>
  <si>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</si>
  <si>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</si>
  <si>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</si>
  <si>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</si>
  <si>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</si>
  <si>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</si>
  <si>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</si>
  <si>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</si>
  <si>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</si>
  <si>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</si>
  <si>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</si>
  <si>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</si>
  <si>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</si>
  <si>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</si>
  <si>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</si>
  <si>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</si>
  <si>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</si>
  <si>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</si>
  <si>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</si>
  <si>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</si>
  <si>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</si>
  <si>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</si>
  <si>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</si>
  <si>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</si>
  <si>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</si>
  <si>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</si>
  <si>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</si>
  <si>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</si>
  <si>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</si>
  <si>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</si>
  <si>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</si>
  <si>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</si>
  <si>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</si>
  <si>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</si>
  <si>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</si>
  <si>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</si>
  <si>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</si>
  <si>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</si>
  <si>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</si>
  <si>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</si>
  <si>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</si>
  <si>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</si>
  <si>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</si>
  <si>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</si>
  <si>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</si>
  <si>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</si>
  <si>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</si>
  <si>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</si>
  <si>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</si>
  <si>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 For each task, enter the Start Date and the duration of the task in Days. The End Date and Work Days columns are calculated using formulas.</t>
  </si>
  <si>
    <t>[项目准备]</t>
    <phoneticPr fontId="3" type="noConversion"/>
  </si>
  <si>
    <t>[系统建设]</t>
    <phoneticPr fontId="3" type="noConversion"/>
  </si>
  <si>
    <t>[系统切换]</t>
    <phoneticPr fontId="3" type="noConversion"/>
  </si>
  <si>
    <t>[项目验收]</t>
    <phoneticPr fontId="3" type="noConversion"/>
  </si>
  <si>
    <t>项目开始日期</t>
    <phoneticPr fontId="3" type="noConversion"/>
  </si>
  <si>
    <t>项目经理</t>
    <phoneticPr fontId="3" type="noConversion"/>
  </si>
  <si>
    <t>ERP项目实施计划</t>
    <phoneticPr fontId="3" type="noConversion"/>
  </si>
  <si>
    <t>任务</t>
    <phoneticPr fontId="3" type="noConversion"/>
  </si>
  <si>
    <t>开始日期</t>
    <phoneticPr fontId="3" type="noConversion"/>
  </si>
  <si>
    <t>结束日期</t>
    <phoneticPr fontId="3" type="noConversion"/>
  </si>
  <si>
    <t>%完成</t>
    <phoneticPr fontId="3" type="noConversion"/>
  </si>
  <si>
    <t>显示周</t>
    <phoneticPr fontId="3" type="noConversion"/>
  </si>
  <si>
    <t>梳理业务流程</t>
    <phoneticPr fontId="3" type="noConversion"/>
  </si>
  <si>
    <t>确定编码规则</t>
    <phoneticPr fontId="3" type="noConversion"/>
  </si>
  <si>
    <t>物料编码</t>
    <phoneticPr fontId="3" type="noConversion"/>
  </si>
  <si>
    <t>收集报表样式</t>
    <phoneticPr fontId="3" type="noConversion"/>
  </si>
  <si>
    <t>梳理理数据指标库</t>
    <phoneticPr fontId="3" type="noConversion"/>
  </si>
  <si>
    <t>Bella</t>
    <phoneticPr fontId="3" type="noConversion"/>
  </si>
  <si>
    <t>客商编码</t>
    <phoneticPr fontId="3" type="noConversion"/>
  </si>
  <si>
    <t>硬件设备采购</t>
    <phoneticPr fontId="3" type="noConversion"/>
  </si>
  <si>
    <t>网络环境准备</t>
    <phoneticPr fontId="3" type="noConversion"/>
  </si>
  <si>
    <t>标准产品培训</t>
    <phoneticPr fontId="3" type="noConversion"/>
  </si>
  <si>
    <t>[ Level 1 Task, 示例条目 ]</t>
    <phoneticPr fontId="3" type="noConversion"/>
  </si>
  <si>
    <t>项目顾问</t>
    <phoneticPr fontId="3" type="noConversion"/>
  </si>
  <si>
    <t>HS.</t>
    <phoneticPr fontId="3" type="noConversion"/>
  </si>
  <si>
    <t>周期  天数</t>
    <phoneticPr fontId="3" type="noConversion"/>
  </si>
  <si>
    <t>工作  天数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</si>
</sst>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d/yyyy\ \(dddd\)"/>
    <numFmt numFmtId="177" formatCode="ddd\ m/dd/yy"/>
    <numFmt numFmtId="178" formatCode="d"/>
    <numFmt numFmtId="179" formatCode="yyyy/m/d\ aaaa"/>
    <numFmt numFmtId="180" formatCode="yyyy&quot;年&quot;m&quot;月&quot;d&quot;日&quot;\ aaaa"/>
  </numFmts>
  <fonts count="79" x14ac:knownFonts="1">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sz val="12"/>
      <name val="黑体"/>
      <family val="2"/>
      <scheme val="minor"/>
    </font>
    <font>
      <sz val="10"/>
      <name val="黑体"/>
      <family val="1"/>
      <scheme val="minor"/>
    </font>
    <font>
      <sz val="9"/>
      <name val="黑体"/>
      <family val="1"/>
      <scheme val="minor"/>
    </font>
    <font>
      <sz val="8"/>
      <name val="黑体"/>
      <family val="1"/>
      <scheme val="minor"/>
    </font>
    <font>
      <sz val="9"/>
      <color rgb="FF000000"/>
      <name val="黑体"/>
      <family val="1"/>
      <scheme val="minor"/>
    </font>
    <font>
      <i/>
      <sz val="9"/>
      <name val="黑体"/>
      <family val="1"/>
      <scheme val="minor"/>
    </font>
    <font>
      <b/>
      <sz val="10"/>
      <color theme="4" tint="-0.249977111117893"/>
      <name val="黑体"/>
      <family val="2"/>
      <scheme val="minor"/>
    </font>
    <font>
      <b/>
      <sz val="14"/>
      <color theme="0"/>
      <name val="黑体"/>
      <family val="2"/>
      <scheme val="minor"/>
    </font>
    <font>
      <b/>
      <sz val="10"/>
      <color theme="0"/>
      <name val="黑体"/>
      <family val="2"/>
      <scheme val="minor"/>
    </font>
    <font>
      <b/>
      <i/>
      <sz val="8"/>
      <color theme="0"/>
      <name val="黑体"/>
      <family val="2"/>
      <scheme val="minor"/>
    </font>
    <font>
      <b/>
      <sz val="8"/>
      <color theme="0"/>
      <name val="黑体"/>
      <family val="2"/>
      <scheme val="minor"/>
    </font>
    <font>
      <sz val="8"/>
      <color theme="0"/>
      <name val="黑体"/>
      <family val="2"/>
      <scheme val="minor"/>
    </font>
    <font>
      <b/>
      <sz val="10"/>
      <color theme="4"/>
      <name val="黑体"/>
      <family val="2"/>
      <scheme val="minor"/>
    </font>
    <font>
      <b/>
      <sz val="11"/>
      <color theme="1" tint="0.34998626667073579"/>
      <name val="黑体"/>
      <family val="1"/>
      <scheme val="minor"/>
    </font>
    <font>
      <b/>
      <sz val="8"/>
      <color theme="1" tint="0.34998626667073579"/>
      <name val="黑体"/>
      <family val="1"/>
      <scheme val="minor"/>
    </font>
    <font>
      <sz val="9"/>
      <color theme="0" tint="-0.499984740745262"/>
      <name val="黑体"/>
      <family val="2"/>
      <scheme val="minor"/>
    </font>
    <font>
      <sz val="9"/>
      <color theme="1" tint="0.249977111117893"/>
      <name val="黑体"/>
      <family val="2"/>
      <scheme val="minor"/>
    </font>
    <font>
      <i/>
      <sz val="9"/>
      <name val="黑体"/>
      <family val="2"/>
      <scheme val="minor"/>
    </font>
    <font>
      <sz val="9"/>
      <name val="黑体"/>
      <family val="2"/>
      <scheme val="minor"/>
    </font>
    <font>
      <sz val="14"/>
      <name val="黑体"/>
      <family val="1"/>
      <scheme val="minor"/>
    </font>
    <font>
      <sz val="14"/>
      <color rgb="FF000000"/>
      <name val="黑体"/>
      <family val="1"/>
      <scheme val="minor"/>
    </font>
    <font>
      <sz val="12"/>
      <color theme="4" tint="-0.249977111117893"/>
      <name val="黑体"/>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sz val="11"/>
      <color rgb="FF003873"/>
      <name val="黑体"/>
      <family val="2"/>
      <scheme val="minor"/>
    </font>
    <font>
      <b/>
      <sz val="14"/>
      <color rgb="FF003873"/>
      <name val="黑体"/>
      <family val="3"/>
      <charset val="134"/>
      <scheme val="minor"/>
    </font>
    <font>
      <sz val="12"/>
      <color rgb="FF003873"/>
      <name val="黑体"/>
      <family val="3"/>
      <charset val="134"/>
      <scheme val="minor"/>
    </font>
    <font>
      <sz val="10"/>
      <color rgb="FF003873"/>
      <name val="黑体"/>
      <family val="3"/>
      <charset val="134"/>
      <scheme val="minor"/>
    </font>
    <font>
      <b/>
      <sz val="10"/>
      <color rgb="FF003873"/>
      <name val="黑体"/>
      <family val="3"/>
      <charset val="134"/>
      <scheme val="minor"/>
    </font>
    <font>
      <b/>
      <sz val="14"/>
      <color theme="0"/>
      <name val="黑体"/>
      <family val="3"/>
      <charset val="134"/>
      <scheme val="minor"/>
    </font>
    <font>
      <sz val="9"/>
      <color rgb="FF003873"/>
      <name val="黑体"/>
      <family val="3"/>
      <charset val="134"/>
      <scheme val="minor"/>
    </font>
    <font>
      <b/>
      <sz val="36"/>
      <color rgb="FF003873"/>
      <name val="冬青黑体简体中文 W6"/>
      <family val="2"/>
      <charset val="134"/>
    </font>
    <font>
      <sz val="12"/>
      <color rgb="FF003873"/>
      <name val="汉仪旗黑-60S"/>
      <family val="1"/>
      <charset val="134"/>
    </font>
    <font>
      <sz val="11"/>
      <color rgb="FF003873"/>
      <name val="汉仪旗黑-60S"/>
      <family val="1"/>
      <charset val="134"/>
    </font>
    <font>
      <sz val="10"/>
      <color rgb="FF003873"/>
      <name val="汉仪旗黑-60S"/>
      <family val="1"/>
      <charset val="134"/>
    </font>
    <font>
      <b/>
      <sz val="10"/>
      <color rgb="FF003873"/>
      <name val="汉仪旗黑-60S"/>
      <family val="1"/>
      <charset val="134"/>
    </font>
    <font>
      <sz val="9"/>
      <color rgb="FF003873"/>
      <name val="汉仪旗黑-60S"/>
      <family val="1"/>
      <charset val="134"/>
    </font>
    <font>
      <b/>
      <sz val="11"/>
      <name val="汉仪旗黑-60S"/>
      <family val="1"/>
      <charset val="134"/>
    </font>
    <font>
      <sz val="9"/>
      <name val="汉仪旗黑-60S"/>
      <family val="1"/>
      <charset val="134"/>
    </font>
    <font>
      <i/>
      <sz val="9"/>
      <name val="汉仪旗黑-60S"/>
      <family val="1"/>
      <charset val="134"/>
    </font>
    <font>
      <sz val="11"/>
      <name val="汉仪旗黑-60S"/>
      <family val="1"/>
      <charset val="134"/>
    </font>
    <font>
      <sz val="9"/>
      <color theme="0" tint="-0.499984740745262"/>
      <name val="汉仪旗黑-60S"/>
      <family val="1"/>
      <charset val="134"/>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rgb="FFE7EFF7"/>
        <bgColor indexed="64"/>
      </patternFill>
    </fill>
    <fill>
      <patternFill patternType="solid">
        <fgColor rgb="FFF70000"/>
        <bgColor indexed="64"/>
      </patternFill>
    </fill>
    <fill>
      <patternFill patternType="solid">
        <fgColor rgb="FFCEDBE7"/>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n">
        <color rgb="FF003873"/>
      </bottom>
      <diagonal/>
    </border>
    <border>
      <left style="thin">
        <color rgb="FFCEDBE7"/>
      </left>
      <right/>
      <top/>
      <bottom style="thin">
        <color rgb="FF003873"/>
      </bottom>
      <diagonal/>
    </border>
    <border>
      <left style="thin">
        <color rgb="FFCEDBE7"/>
      </left>
      <right style="thin">
        <color theme="0" tint="-0.34998626667073579"/>
      </right>
      <top/>
      <bottom/>
      <diagonal/>
    </border>
    <border>
      <left style="thin">
        <color rgb="FFCEDBE7"/>
      </left>
      <right style="thin">
        <color rgb="FFCEDBE7"/>
      </right>
      <top/>
      <bottom style="thin">
        <color rgb="FF003873"/>
      </bottom>
      <diagonal/>
    </border>
    <border>
      <left style="thin">
        <color theme="0" tint="-0.34998626667073579"/>
      </left>
      <right style="thin">
        <color rgb="FFCEDBE7"/>
      </right>
      <top/>
      <bottom/>
      <diagonal/>
    </border>
    <border>
      <left style="thin">
        <color rgb="FFCEDBE7"/>
      </left>
      <right style="thin">
        <color rgb="FFCEDBE7"/>
      </right>
      <top/>
      <bottom/>
      <diagonal/>
    </border>
    <border>
      <left/>
      <right style="thin">
        <color rgb="FFCEDBE7"/>
      </right>
      <top/>
      <bottom style="thin">
        <color rgb="FF003873"/>
      </bottom>
      <diagonal/>
    </border>
    <border>
      <left style="thin">
        <color rgb="FFCEDBE7"/>
      </left>
      <right/>
      <top/>
      <bottom/>
      <diagonal/>
    </border>
    <border>
      <left/>
      <right style="thin">
        <color rgb="FFCEDBE7"/>
      </right>
      <top/>
      <bottom/>
      <diagonal/>
    </border>
    <border>
      <left/>
      <right/>
      <top/>
      <bottom style="thin">
        <color rgb="FFCEDBE7"/>
      </bottom>
      <diagonal/>
    </border>
    <border>
      <left/>
      <right/>
      <top style="thin">
        <color rgb="FFCEDBE7"/>
      </top>
      <bottom style="thin">
        <color rgb="FFCEDBE7"/>
      </bottom>
      <diagonal/>
    </border>
    <border>
      <left/>
      <right/>
      <top style="thin">
        <color indexed="22"/>
      </top>
      <bottom style="thin">
        <color rgb="FF003873"/>
      </bottom>
      <diagonal/>
    </border>
    <border>
      <left style="thin">
        <color rgb="FFCEDBE7"/>
      </left>
      <right style="thin">
        <color theme="0" tint="-0.34998626667073579"/>
      </right>
      <top style="thin">
        <color rgb="FFCEDBE7"/>
      </top>
      <bottom/>
      <diagonal/>
    </border>
    <border>
      <left style="thin">
        <color theme="0" tint="-0.34998626667073579"/>
      </left>
      <right style="thin">
        <color theme="0" tint="-0.34998626667073579"/>
      </right>
      <top style="thin">
        <color rgb="FFCEDBE7"/>
      </top>
      <bottom/>
      <diagonal/>
    </border>
    <border>
      <left style="thin">
        <color theme="0" tint="-0.34998626667073579"/>
      </left>
      <right style="thin">
        <color rgb="FFCEDBE7"/>
      </right>
      <top style="thin">
        <color rgb="FFCEDBE7"/>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65">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5"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3" fillId="0" borderId="0" xfId="0" applyFont="1" applyBorder="1" applyAlignment="1">
      <alignment horizontal="left" vertical="center"/>
    </xf>
    <xf numFmtId="0" fontId="25" fillId="0" borderId="0" xfId="0" applyFont="1" applyFill="1" applyBorder="1" applyAlignment="1"/>
    <xf numFmtId="0" fontId="24" fillId="0" borderId="0" xfId="0" applyFont="1" applyFill="1" applyBorder="1" applyAlignment="1">
      <alignment horizontal="left" vertical="center"/>
    </xf>
    <xf numFmtId="0" fontId="23" fillId="0" borderId="0" xfId="0" applyFont="1" applyFill="1" applyBorder="1" applyAlignment="1">
      <alignment horizontal="left" vertical="center"/>
    </xf>
    <xf numFmtId="0" fontId="1" fillId="0" borderId="0" xfId="0" applyFont="1" applyBorder="1"/>
    <xf numFmtId="0" fontId="29" fillId="0" borderId="0" xfId="0" applyFont="1" applyFill="1" applyBorder="1" applyProtection="1"/>
    <xf numFmtId="0" fontId="29" fillId="0" borderId="0" xfId="0" applyNumberFormat="1" applyFont="1" applyFill="1" applyBorder="1" applyProtection="1"/>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0" fontId="30" fillId="0" borderId="10" xfId="0" applyFont="1" applyFill="1" applyBorder="1" applyAlignment="1" applyProtection="1">
      <alignment horizontal="center" vertical="center"/>
    </xf>
    <xf numFmtId="0" fontId="33" fillId="0" borderId="10" xfId="0" applyFont="1" applyFill="1" applyBorder="1" applyAlignment="1" applyProtection="1">
      <alignment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0" fontId="30" fillId="0" borderId="0" xfId="0" applyFont="1" applyFill="1" applyBorder="1" applyAlignment="1" applyProtection="1">
      <alignment vertical="center"/>
    </xf>
    <xf numFmtId="0" fontId="31" fillId="0" borderId="0" xfId="0" applyFont="1" applyFill="1" applyBorder="1" applyAlignment="1" applyProtection="1">
      <alignment vertical="center"/>
    </xf>
    <xf numFmtId="0" fontId="29" fillId="0" borderId="0" xfId="0" applyNumberFormat="1" applyFont="1" applyFill="1" applyBorder="1" applyProtection="1">
      <protection locked="0"/>
    </xf>
    <xf numFmtId="0" fontId="29" fillId="0" borderId="0" xfId="0" applyFont="1" applyFill="1" applyBorder="1" applyProtection="1">
      <protection locked="0"/>
    </xf>
    <xf numFmtId="1" fontId="47" fillId="0" borderId="10" xfId="0" applyNumberFormat="1" applyFont="1" applyFill="1" applyBorder="1" applyAlignment="1" applyProtection="1">
      <alignment horizontal="center" vertical="center"/>
    </xf>
    <xf numFmtId="1" fontId="44" fillId="0" borderId="10" xfId="0" applyNumberFormat="1" applyFont="1" applyFill="1" applyBorder="1" applyAlignment="1" applyProtection="1">
      <alignment horizontal="center" vertical="center"/>
    </xf>
    <xf numFmtId="0" fontId="27" fillId="0" borderId="0" xfId="34" applyFont="1" applyAlignment="1" applyProtection="1"/>
    <xf numFmtId="0" fontId="50" fillId="0" borderId="0" xfId="0" applyFont="1" applyFill="1" applyBorder="1" applyAlignment="1"/>
    <xf numFmtId="0" fontId="51" fillId="0" borderId="0" xfId="0" applyFont="1" applyAlignment="1">
      <alignment horizontal="left" wrapText="1"/>
    </xf>
    <xf numFmtId="0" fontId="51" fillId="0" borderId="0" xfId="0" applyFont="1" applyAlignment="1">
      <alignment wrapText="1"/>
    </xf>
    <xf numFmtId="0" fontId="52" fillId="0" borderId="0" xfId="0" applyFont="1" applyAlignment="1">
      <alignment vertical="center"/>
    </xf>
    <xf numFmtId="0" fontId="51" fillId="0" borderId="0" xfId="0" applyFont="1" applyAlignment="1">
      <alignment vertical="center" wrapText="1"/>
    </xf>
    <xf numFmtId="0" fontId="1" fillId="0" borderId="0" xfId="0" applyFont="1" applyAlignment="1">
      <alignment vertical="center"/>
    </xf>
    <xf numFmtId="0" fontId="51" fillId="0" borderId="0" xfId="0" applyFont="1" applyFill="1" applyBorder="1" applyAlignment="1">
      <alignment vertical="center" wrapText="1"/>
    </xf>
    <xf numFmtId="0" fontId="52" fillId="0" borderId="0" xfId="0" applyFont="1"/>
    <xf numFmtId="0" fontId="52" fillId="0" borderId="0" xfId="0" applyFont="1" applyBorder="1"/>
    <xf numFmtId="0" fontId="52" fillId="0" borderId="0" xfId="0" applyFont="1" applyAlignment="1"/>
    <xf numFmtId="0" fontId="53" fillId="0" borderId="0" xfId="0" applyFont="1" applyFill="1" applyBorder="1" applyAlignment="1">
      <alignment vertical="center" wrapText="1"/>
    </xf>
    <xf numFmtId="0" fontId="55" fillId="0" borderId="0" xfId="0" applyFont="1" applyFill="1" applyBorder="1" applyAlignment="1"/>
    <xf numFmtId="0" fontId="27" fillId="0" borderId="0" xfId="34" applyFont="1" applyFill="1" applyBorder="1" applyAlignment="1" applyProtection="1">
      <alignment vertical="center"/>
    </xf>
    <xf numFmtId="0" fontId="56" fillId="0" borderId="0" xfId="0" applyFont="1" applyAlignment="1">
      <alignment horizontal="right"/>
    </xf>
    <xf numFmtId="0" fontId="51" fillId="0" borderId="0" xfId="0" applyFont="1"/>
    <xf numFmtId="0" fontId="55" fillId="0" borderId="0" xfId="0" applyFont="1" applyAlignment="1">
      <alignment horizontal="right"/>
    </xf>
    <xf numFmtId="0" fontId="58" fillId="0" borderId="0" xfId="0" applyFont="1" applyFill="1" applyBorder="1" applyAlignment="1">
      <alignment vertical="center" wrapText="1"/>
    </xf>
    <xf numFmtId="0" fontId="51" fillId="0" borderId="0" xfId="0" applyFont="1" applyAlignment="1"/>
    <xf numFmtId="0" fontId="51" fillId="0" borderId="0" xfId="0" applyFont="1" applyFill="1" applyBorder="1" applyAlignment="1">
      <alignment horizontal="left" vertical="center" wrapText="1"/>
    </xf>
    <xf numFmtId="0" fontId="51" fillId="0" borderId="0" xfId="0" applyFont="1" applyAlignment="1">
      <alignment horizontal="left" indent="1"/>
    </xf>
    <xf numFmtId="0" fontId="58" fillId="0" borderId="0" xfId="0" applyFont="1" applyAlignment="1"/>
    <xf numFmtId="0" fontId="56" fillId="0" borderId="0" xfId="0" applyFont="1" applyAlignment="1">
      <alignment horizontal="left" wrapText="1"/>
    </xf>
    <xf numFmtId="0" fontId="26" fillId="0" borderId="0" xfId="0" quotePrefix="1" applyFont="1" applyAlignment="1">
      <alignment horizontal="left" indent="1"/>
    </xf>
    <xf numFmtId="0" fontId="51" fillId="0" borderId="0" xfId="0" quotePrefix="1" applyFont="1" applyAlignment="1">
      <alignment horizontal="left" wrapText="1" indent="1"/>
    </xf>
    <xf numFmtId="0" fontId="51" fillId="0" borderId="0" xfId="0" quotePrefix="1" applyFont="1" applyAlignment="1">
      <alignment wrapText="1"/>
    </xf>
    <xf numFmtId="0" fontId="58" fillId="0" borderId="0" xfId="0" applyFont="1"/>
    <xf numFmtId="0" fontId="36" fillId="0" borderId="0" xfId="0" applyFont="1" applyFill="1" applyBorder="1" applyProtection="1"/>
    <xf numFmtId="0" fontId="28" fillId="0" borderId="0" xfId="0" applyFont="1" applyFill="1" applyBorder="1" applyAlignment="1" applyProtection="1">
      <alignment vertical="center"/>
    </xf>
    <xf numFmtId="0" fontId="49" fillId="0" borderId="0" xfId="0" applyFont="1" applyFill="1" applyBorder="1" applyProtection="1"/>
    <xf numFmtId="0" fontId="34" fillId="0" borderId="0" xfId="0" applyFont="1" applyFill="1" applyBorder="1" applyAlignment="1" applyProtection="1">
      <alignment vertical="center"/>
    </xf>
    <xf numFmtId="0" fontId="40" fillId="0" borderId="0" xfId="0" applyFont="1" applyFill="1" applyBorder="1" applyProtection="1"/>
    <xf numFmtId="0" fontId="35" fillId="0" borderId="0" xfId="0" applyNumberFormat="1" applyFont="1" applyFill="1" applyBorder="1" applyAlignment="1" applyProtection="1">
      <alignment vertical="center"/>
      <protection locked="0"/>
    </xf>
    <xf numFmtId="0" fontId="36" fillId="0" borderId="0" xfId="0" applyFont="1" applyFill="1" applyAlignment="1" applyProtection="1">
      <alignment horizontal="center" vertical="center"/>
    </xf>
    <xf numFmtId="0" fontId="36" fillId="0" borderId="0" xfId="0" applyFont="1" applyFill="1" applyProtection="1"/>
    <xf numFmtId="0" fontId="37" fillId="0" borderId="0" xfId="0" applyFont="1" applyFill="1" applyBorder="1" applyAlignment="1">
      <alignment vertical="center"/>
    </xf>
    <xf numFmtId="0" fontId="34" fillId="0" borderId="0" xfId="0" applyFont="1" applyFill="1" applyAlignment="1" applyProtection="1">
      <alignment vertical="center"/>
    </xf>
    <xf numFmtId="0" fontId="40" fillId="0" borderId="0" xfId="0" applyFont="1" applyFill="1" applyProtection="1"/>
    <xf numFmtId="0" fontId="41" fillId="0" borderId="12" xfId="0" applyNumberFormat="1" applyFont="1" applyFill="1" applyBorder="1" applyAlignment="1" applyProtection="1">
      <alignment horizontal="left" vertical="center"/>
    </xf>
    <xf numFmtId="0" fontId="30" fillId="0" borderId="12" xfId="0" applyFont="1" applyFill="1" applyBorder="1" applyAlignment="1" applyProtection="1">
      <alignment vertical="center"/>
    </xf>
    <xf numFmtId="177" fontId="30" fillId="0" borderId="12" xfId="0" applyNumberFormat="1" applyFont="1" applyFill="1" applyBorder="1" applyAlignment="1" applyProtection="1">
      <alignment horizontal="right" vertical="center"/>
    </xf>
    <xf numFmtId="1" fontId="30" fillId="0" borderId="12" xfId="40" applyNumberFormat="1" applyFont="1" applyFill="1" applyBorder="1" applyAlignment="1" applyProtection="1">
      <alignment horizontal="center" vertical="center"/>
    </xf>
    <xf numFmtId="9" fontId="30" fillId="0" borderId="12" xfId="40" applyFont="1" applyFill="1" applyBorder="1" applyAlignment="1" applyProtection="1">
      <alignment horizontal="center" vertical="center"/>
    </xf>
    <xf numFmtId="1" fontId="44" fillId="0" borderId="12" xfId="0" applyNumberFormat="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30" fillId="0" borderId="12" xfId="0"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1" fontId="32" fillId="0" borderId="11" xfId="0" applyNumberFormat="1" applyFont="1" applyFill="1" applyBorder="1" applyAlignment="1" applyProtection="1">
      <alignment horizontal="center" vertical="center"/>
    </xf>
    <xf numFmtId="9" fontId="32" fillId="0" borderId="11" xfId="40" applyFont="1" applyFill="1" applyBorder="1" applyAlignment="1" applyProtection="1">
      <alignment horizontal="center" vertical="center"/>
    </xf>
    <xf numFmtId="1" fontId="48" fillId="0" borderId="11" xfId="0" applyNumberFormat="1" applyFont="1" applyFill="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29" fillId="0" borderId="0" xfId="0" applyFont="1" applyFill="1" applyProtection="1">
      <protection locked="0"/>
    </xf>
    <xf numFmtId="0" fontId="29" fillId="0" borderId="0" xfId="0" applyFont="1" applyFill="1" applyProtection="1"/>
    <xf numFmtId="0" fontId="39" fillId="0" borderId="14" xfId="0" applyFont="1" applyFill="1" applyBorder="1" applyAlignment="1" applyProtection="1">
      <alignment horizontal="center" vertical="center" wrapText="1"/>
    </xf>
    <xf numFmtId="0" fontId="61" fillId="0" borderId="0" xfId="0" applyNumberFormat="1" applyFont="1" applyFill="1" applyBorder="1" applyAlignment="1" applyProtection="1">
      <alignment horizontal="left" vertical="center" indent="1"/>
      <protection locked="0"/>
    </xf>
    <xf numFmtId="0" fontId="62" fillId="0" borderId="0" xfId="0" applyNumberFormat="1" applyFont="1" applyFill="1" applyBorder="1" applyAlignment="1" applyProtection="1">
      <alignment vertical="center"/>
      <protection locked="0"/>
    </xf>
    <xf numFmtId="0" fontId="62" fillId="0" borderId="0" xfId="0" applyFont="1" applyFill="1" applyBorder="1" applyAlignment="1" applyProtection="1">
      <alignment vertical="center"/>
      <protection locked="0"/>
    </xf>
    <xf numFmtId="0" fontId="63" fillId="0" borderId="0" xfId="0" applyFont="1" applyFill="1" applyBorder="1" applyAlignment="1" applyProtection="1">
      <alignment vertical="center"/>
      <protection locked="0"/>
    </xf>
    <xf numFmtId="0" fontId="63" fillId="0" borderId="0" xfId="0" applyFont="1" applyFill="1" applyBorder="1" applyAlignment="1" applyProtection="1">
      <alignment vertical="center"/>
    </xf>
    <xf numFmtId="0" fontId="64" fillId="0" borderId="0" xfId="0" applyFont="1" applyFill="1" applyAlignment="1" applyProtection="1">
      <alignment vertical="center"/>
    </xf>
    <xf numFmtId="0" fontId="65" fillId="0" borderId="0" xfId="0" applyFont="1" applyFill="1" applyProtection="1"/>
    <xf numFmtId="0" fontId="39" fillId="0" borderId="15" xfId="0" applyFont="1" applyFill="1" applyBorder="1" applyAlignment="1" applyProtection="1"/>
    <xf numFmtId="0" fontId="39" fillId="0" borderId="14" xfId="0" applyFont="1" applyFill="1" applyBorder="1" applyAlignment="1" applyProtection="1"/>
    <xf numFmtId="1" fontId="44" fillId="20" borderId="11" xfId="0" applyNumberFormat="1" applyFont="1" applyFill="1" applyBorder="1" applyAlignment="1" applyProtection="1">
      <alignment horizontal="right" vertical="center" indent="1"/>
    </xf>
    <xf numFmtId="1" fontId="44" fillId="20" borderId="10" xfId="0" applyNumberFormat="1" applyFont="1" applyFill="1" applyBorder="1" applyAlignment="1" applyProtection="1">
      <alignment horizontal="right" vertical="center" indent="1"/>
    </xf>
    <xf numFmtId="1" fontId="44" fillId="20" borderId="10" xfId="0" applyNumberFormat="1" applyFont="1" applyFill="1" applyBorder="1" applyAlignment="1" applyProtection="1">
      <alignment horizontal="center" vertical="center"/>
    </xf>
    <xf numFmtId="0" fontId="66" fillId="21" borderId="0" xfId="0" applyNumberFormat="1" applyFont="1" applyFill="1" applyBorder="1" applyAlignment="1" applyProtection="1">
      <alignment horizontal="center" vertical="center"/>
      <protection locked="0"/>
    </xf>
    <xf numFmtId="0" fontId="67" fillId="0" borderId="15" xfId="0" applyNumberFormat="1" applyFont="1" applyFill="1" applyBorder="1" applyAlignment="1" applyProtection="1">
      <alignment horizontal="center" vertical="center" shrinkToFit="1"/>
    </xf>
    <xf numFmtId="0" fontId="67" fillId="0" borderId="17" xfId="0" applyNumberFormat="1" applyFont="1" applyFill="1" applyBorder="1" applyAlignment="1" applyProtection="1">
      <alignment horizontal="center" vertical="center" shrinkToFit="1"/>
    </xf>
    <xf numFmtId="0" fontId="67" fillId="0" borderId="20" xfId="0" applyNumberFormat="1" applyFont="1" applyFill="1" applyBorder="1" applyAlignment="1" applyProtection="1">
      <alignment horizontal="center" vertical="center" shrinkToFit="1"/>
    </xf>
    <xf numFmtId="0" fontId="67" fillId="0" borderId="14" xfId="0" applyNumberFormat="1" applyFont="1" applyFill="1" applyBorder="1" applyAlignment="1" applyProtection="1">
      <alignment horizontal="center" vertical="center" shrinkToFit="1"/>
    </xf>
    <xf numFmtId="178" fontId="67" fillId="20" borderId="21" xfId="0" applyNumberFormat="1" applyFont="1" applyFill="1" applyBorder="1" applyAlignment="1" applyProtection="1">
      <alignment horizontal="center" vertical="center" shrinkToFit="1"/>
    </xf>
    <xf numFmtId="178" fontId="67" fillId="20" borderId="19" xfId="0" applyNumberFormat="1" applyFont="1" applyFill="1" applyBorder="1" applyAlignment="1" applyProtection="1">
      <alignment horizontal="center" vertical="center" shrinkToFit="1"/>
    </xf>
    <xf numFmtId="178" fontId="67" fillId="20" borderId="22" xfId="0" applyNumberFormat="1" applyFont="1" applyFill="1" applyBorder="1" applyAlignment="1" applyProtection="1">
      <alignment horizontal="center" vertical="center" shrinkToFit="1"/>
    </xf>
    <xf numFmtId="178" fontId="67" fillId="20" borderId="0" xfId="0" applyNumberFormat="1" applyFont="1" applyFill="1" applyBorder="1" applyAlignment="1" applyProtection="1">
      <alignment horizontal="center" vertical="center" shrinkToFit="1"/>
    </xf>
    <xf numFmtId="0" fontId="68" fillId="0" borderId="0" xfId="0" applyNumberFormat="1" applyFont="1" applyFill="1" applyBorder="1" applyAlignment="1" applyProtection="1">
      <alignment horizontal="left" vertical="center" indent="1"/>
      <protection locked="0"/>
    </xf>
    <xf numFmtId="179" fontId="46" fillId="0" borderId="11" xfId="0" applyNumberFormat="1" applyFont="1" applyFill="1" applyBorder="1" applyAlignment="1" applyProtection="1">
      <alignment horizontal="center" vertical="center"/>
    </xf>
    <xf numFmtId="179" fontId="44" fillId="20" borderId="11" xfId="0" applyNumberFormat="1" applyFont="1" applyFill="1" applyBorder="1" applyAlignment="1" applyProtection="1">
      <alignment horizontal="center" vertical="center"/>
    </xf>
    <xf numFmtId="179" fontId="43" fillId="0" borderId="10" xfId="0" applyNumberFormat="1" applyFont="1" applyFill="1" applyBorder="1" applyAlignment="1" applyProtection="1">
      <alignment horizontal="right" vertical="center"/>
    </xf>
    <xf numFmtId="179" fontId="44" fillId="20" borderId="10" xfId="0" applyNumberFormat="1" applyFont="1" applyFill="1" applyBorder="1" applyAlignment="1" applyProtection="1">
      <alignment horizontal="right" vertical="center"/>
    </xf>
    <xf numFmtId="179" fontId="43" fillId="0" borderId="10" xfId="0" applyNumberFormat="1" applyFont="1" applyFill="1" applyBorder="1" applyAlignment="1" applyProtection="1">
      <alignment horizontal="center" vertical="center"/>
    </xf>
    <xf numFmtId="179" fontId="44" fillId="20" borderId="10" xfId="0" applyNumberFormat="1" applyFont="1" applyFill="1" applyBorder="1" applyAlignment="1" applyProtection="1">
      <alignment horizontal="center" vertical="center"/>
    </xf>
    <xf numFmtId="179" fontId="45" fillId="0" borderId="10" xfId="0" applyNumberFormat="1" applyFont="1" applyFill="1" applyBorder="1" applyAlignment="1" applyProtection="1">
      <alignment vertical="center"/>
    </xf>
    <xf numFmtId="179" fontId="45" fillId="20" borderId="10" xfId="0" applyNumberFormat="1" applyFont="1" applyFill="1" applyBorder="1" applyAlignment="1" applyProtection="1">
      <alignment vertical="center"/>
    </xf>
    <xf numFmtId="0" fontId="36" fillId="0" borderId="25" xfId="0" applyFont="1" applyFill="1" applyBorder="1" applyAlignment="1" applyProtection="1">
      <alignment horizontal="left" vertical="center" indent="1"/>
    </xf>
    <xf numFmtId="0" fontId="38" fillId="0" borderId="25" xfId="0" applyFont="1" applyFill="1" applyBorder="1" applyAlignment="1" applyProtection="1">
      <alignment horizontal="left" vertical="center"/>
    </xf>
    <xf numFmtId="0" fontId="32" fillId="22" borderId="0" xfId="0" applyFont="1" applyFill="1" applyBorder="1" applyAlignment="1" applyProtection="1">
      <alignment vertical="center"/>
    </xf>
    <xf numFmtId="0" fontId="30" fillId="22" borderId="0" xfId="0" applyFont="1" applyFill="1" applyAlignment="1" applyProtection="1">
      <alignment vertical="center"/>
    </xf>
    <xf numFmtId="0" fontId="46" fillId="22" borderId="0" xfId="0" applyFont="1" applyFill="1" applyAlignment="1" applyProtection="1">
      <alignment vertical="center"/>
    </xf>
    <xf numFmtId="0" fontId="44" fillId="22" borderId="0" xfId="0" applyFont="1" applyFill="1" applyAlignment="1" applyProtection="1">
      <alignment vertical="center"/>
    </xf>
    <xf numFmtId="0" fontId="47" fillId="22" borderId="0" xfId="0" applyFont="1" applyFill="1" applyAlignment="1" applyProtection="1">
      <alignment vertical="center"/>
    </xf>
    <xf numFmtId="0" fontId="41" fillId="22" borderId="10" xfId="0" applyNumberFormat="1" applyFont="1" applyFill="1" applyBorder="1" applyAlignment="1" applyProtection="1">
      <alignment horizontal="left" vertical="center"/>
    </xf>
    <xf numFmtId="177" fontId="44" fillId="22" borderId="10" xfId="0" applyNumberFormat="1" applyFont="1" applyFill="1" applyBorder="1" applyAlignment="1" applyProtection="1">
      <alignment horizontal="center" vertical="center"/>
    </xf>
    <xf numFmtId="1" fontId="30" fillId="22" borderId="10" xfId="40" applyNumberFormat="1" applyFont="1" applyFill="1" applyBorder="1" applyAlignment="1" applyProtection="1">
      <alignment horizontal="center" vertical="center"/>
    </xf>
    <xf numFmtId="9" fontId="30" fillId="22" borderId="10" xfId="40" applyFont="1" applyFill="1" applyBorder="1" applyAlignment="1" applyProtection="1">
      <alignment horizontal="center" vertical="center"/>
    </xf>
    <xf numFmtId="1" fontId="44" fillId="22" borderId="10" xfId="0" applyNumberFormat="1" applyFont="1" applyFill="1" applyBorder="1" applyAlignment="1" applyProtection="1">
      <alignment horizontal="right" vertical="center" indent="1"/>
    </xf>
    <xf numFmtId="1" fontId="47" fillId="22" borderId="10" xfId="0" applyNumberFormat="1" applyFont="1" applyFill="1" applyBorder="1" applyAlignment="1" applyProtection="1">
      <alignment horizontal="center" vertical="center"/>
    </xf>
    <xf numFmtId="0" fontId="42" fillId="22" borderId="10" xfId="0" applyNumberFormat="1" applyFont="1" applyFill="1" applyBorder="1" applyAlignment="1" applyProtection="1">
      <alignment horizontal="left" vertical="center"/>
    </xf>
    <xf numFmtId="177" fontId="44" fillId="22" borderId="11" xfId="0" applyNumberFormat="1" applyFont="1" applyFill="1" applyBorder="1" applyAlignment="1" applyProtection="1">
      <alignment horizontal="center" vertical="center"/>
    </xf>
    <xf numFmtId="1" fontId="32" fillId="22" borderId="11" xfId="0" applyNumberFormat="1" applyFont="1" applyFill="1" applyBorder="1" applyAlignment="1" applyProtection="1">
      <alignment horizontal="center" vertical="center"/>
    </xf>
    <xf numFmtId="9" fontId="32" fillId="22" borderId="11" xfId="40" applyFont="1" applyFill="1" applyBorder="1" applyAlignment="1" applyProtection="1">
      <alignment horizontal="center" vertical="center"/>
    </xf>
    <xf numFmtId="1" fontId="44" fillId="22" borderId="11" xfId="0" applyNumberFormat="1" applyFont="1" applyFill="1" applyBorder="1" applyAlignment="1" applyProtection="1">
      <alignment horizontal="right" vertical="center" indent="1"/>
    </xf>
    <xf numFmtId="1" fontId="48" fillId="22" borderId="11" xfId="0" applyNumberFormat="1" applyFont="1" applyFill="1" applyBorder="1" applyAlignment="1" applyProtection="1">
      <alignment horizontal="center" vertical="center"/>
    </xf>
    <xf numFmtId="0" fontId="60" fillId="0" borderId="0" xfId="34" applyFont="1" applyFill="1" applyAlignment="1" applyProtection="1">
      <alignment horizontal="left" vertical="center"/>
    </xf>
    <xf numFmtId="57" fontId="67" fillId="20" borderId="16" xfId="0" applyNumberFormat="1" applyFont="1" applyFill="1" applyBorder="1" applyAlignment="1" applyProtection="1">
      <alignment horizontal="center" vertical="center"/>
    </xf>
    <xf numFmtId="57" fontId="67" fillId="20" borderId="13" xfId="0" applyNumberFormat="1" applyFont="1" applyFill="1" applyBorder="1" applyAlignment="1" applyProtection="1">
      <alignment horizontal="center" vertical="center"/>
    </xf>
    <xf numFmtId="57" fontId="67" fillId="20" borderId="18" xfId="0" applyNumberFormat="1" applyFont="1" applyFill="1" applyBorder="1" applyAlignment="1" applyProtection="1">
      <alignment horizontal="center" vertical="center"/>
    </xf>
    <xf numFmtId="0" fontId="50" fillId="0" borderId="0" xfId="0" applyFont="1" applyFill="1" applyBorder="1" applyAlignment="1">
      <alignment horizontal="left"/>
    </xf>
    <xf numFmtId="0" fontId="69" fillId="0" borderId="0" xfId="0" applyNumberFormat="1" applyFont="1" applyFill="1" applyBorder="1" applyProtection="1"/>
    <xf numFmtId="0" fontId="70" fillId="0" borderId="0" xfId="0" applyFont="1" applyFill="1" applyBorder="1" applyAlignment="1" applyProtection="1">
      <alignment horizontal="right" vertical="center" indent="1"/>
    </xf>
    <xf numFmtId="180" fontId="70" fillId="0" borderId="23" xfId="0" applyNumberFormat="1" applyFont="1" applyFill="1" applyBorder="1" applyAlignment="1" applyProtection="1">
      <alignment horizontal="center" vertical="center" shrinkToFit="1"/>
      <protection locked="0"/>
    </xf>
    <xf numFmtId="0" fontId="69" fillId="0" borderId="0" xfId="0" applyFont="1" applyFill="1" applyBorder="1" applyProtection="1"/>
    <xf numFmtId="0" fontId="70" fillId="0" borderId="0" xfId="0" applyFont="1" applyFill="1" applyBorder="1" applyAlignment="1" applyProtection="1">
      <alignment horizontal="center" vertical="center"/>
    </xf>
    <xf numFmtId="0" fontId="71" fillId="0" borderId="0" xfId="0" applyNumberFormat="1" applyFont="1" applyFill="1" applyBorder="1" applyAlignment="1" applyProtection="1">
      <alignment vertical="center"/>
    </xf>
    <xf numFmtId="176" fontId="70" fillId="0" borderId="24" xfId="0" applyNumberFormat="1" applyFont="1" applyFill="1" applyBorder="1" applyAlignment="1" applyProtection="1">
      <alignment horizontal="center" vertical="center" shrinkToFit="1"/>
      <protection locked="0"/>
    </xf>
    <xf numFmtId="0" fontId="71" fillId="0" borderId="0" xfId="0" applyFont="1" applyFill="1" applyAlignment="1" applyProtection="1">
      <alignment vertical="center"/>
    </xf>
    <xf numFmtId="0" fontId="72" fillId="0" borderId="0" xfId="0" applyNumberFormat="1" applyFont="1" applyFill="1" applyBorder="1" applyProtection="1"/>
    <xf numFmtId="0" fontId="72" fillId="0" borderId="0" xfId="0" applyFont="1" applyFill="1" applyProtection="1"/>
    <xf numFmtId="0" fontId="71" fillId="20" borderId="26" xfId="0" applyNumberFormat="1" applyFont="1" applyFill="1" applyBorder="1" applyAlignment="1" applyProtection="1">
      <alignment horizontal="center" vertical="center"/>
    </xf>
    <xf numFmtId="0" fontId="71" fillId="20" borderId="27" xfId="0" applyNumberFormat="1" applyFont="1" applyFill="1" applyBorder="1" applyAlignment="1" applyProtection="1">
      <alignment horizontal="center" vertical="center"/>
    </xf>
    <xf numFmtId="0" fontId="71" fillId="20" borderId="28" xfId="0" applyNumberFormat="1" applyFont="1" applyFill="1" applyBorder="1" applyAlignment="1" applyProtection="1">
      <alignment horizontal="center" vertical="center"/>
    </xf>
    <xf numFmtId="0" fontId="74" fillId="0" borderId="12" xfId="0" applyFont="1" applyFill="1" applyBorder="1" applyAlignment="1" applyProtection="1">
      <alignment horizontal="left" vertical="center" indent="1"/>
    </xf>
    <xf numFmtId="0" fontId="75" fillId="0" borderId="12" xfId="0" applyFont="1" applyFill="1" applyBorder="1" applyAlignment="1" applyProtection="1">
      <alignment vertical="center"/>
    </xf>
    <xf numFmtId="0" fontId="75" fillId="0" borderId="10" xfId="0" applyFont="1" applyFill="1" applyBorder="1" applyAlignment="1" applyProtection="1">
      <alignment horizontal="left" vertical="center" wrapText="1" indent="1"/>
    </xf>
    <xf numFmtId="0" fontId="75" fillId="0" borderId="10" xfId="0" applyFont="1" applyFill="1" applyBorder="1" applyAlignment="1" applyProtection="1">
      <alignment vertical="center"/>
    </xf>
    <xf numFmtId="0" fontId="75" fillId="0" borderId="10" xfId="0" applyFont="1" applyFill="1" applyBorder="1" applyAlignment="1" applyProtection="1">
      <alignment horizontal="left" vertical="center" wrapText="1" indent="2"/>
    </xf>
    <xf numFmtId="0" fontId="74" fillId="0" borderId="10" xfId="0" applyFont="1" applyFill="1" applyBorder="1" applyAlignment="1" applyProtection="1">
      <alignment horizontal="left" vertical="center" indent="1"/>
    </xf>
    <xf numFmtId="0" fontId="76" fillId="0" borderId="10" xfId="0" applyFont="1" applyFill="1" applyBorder="1" applyAlignment="1" applyProtection="1">
      <alignment vertical="center"/>
    </xf>
    <xf numFmtId="0" fontId="77" fillId="22" borderId="10" xfId="0" applyFont="1" applyFill="1" applyBorder="1" applyAlignment="1" applyProtection="1">
      <alignment horizontal="left" vertical="center" indent="1"/>
    </xf>
    <xf numFmtId="0" fontId="75" fillId="22" borderId="10" xfId="0" applyFont="1" applyFill="1" applyBorder="1" applyAlignment="1" applyProtection="1">
      <alignment vertical="center"/>
    </xf>
    <xf numFmtId="177" fontId="78" fillId="22" borderId="10" xfId="0" applyNumberFormat="1" applyFont="1" applyFill="1" applyBorder="1" applyAlignment="1" applyProtection="1">
      <alignment horizontal="center" vertical="center"/>
    </xf>
    <xf numFmtId="0" fontId="75" fillId="22" borderId="10" xfId="0" applyFont="1" applyFill="1" applyBorder="1" applyAlignment="1" applyProtection="1">
      <alignment horizontal="left" vertical="center" wrapText="1" indent="1"/>
    </xf>
    <xf numFmtId="177" fontId="75" fillId="22" borderId="11" xfId="0" applyNumberFormat="1" applyFont="1" applyFill="1" applyBorder="1" applyAlignment="1" applyProtection="1">
      <alignment horizontal="center" vertical="center"/>
    </xf>
    <xf numFmtId="0" fontId="73" fillId="0" borderId="14" xfId="0" applyNumberFormat="1" applyFont="1" applyFill="1" applyBorder="1" applyAlignment="1" applyProtection="1">
      <alignment horizontal="left"/>
    </xf>
    <xf numFmtId="0" fontId="73" fillId="0" borderId="14" xfId="0" applyFont="1" applyFill="1" applyBorder="1" applyAlignment="1" applyProtection="1">
      <alignment horizontal="center"/>
    </xf>
    <xf numFmtId="0" fontId="73" fillId="0" borderId="14" xfId="0" applyFont="1" applyFill="1" applyBorder="1" applyAlignment="1" applyProtection="1">
      <alignment horizontal="center" wrapText="1"/>
    </xf>
    <xf numFmtId="0" fontId="73" fillId="0" borderId="14" xfId="0" applyFont="1" applyFill="1" applyBorder="1" applyAlignment="1" applyProtection="1">
      <alignment horizontal="left" wrapText="1"/>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4">
    <dxf>
      <border>
        <left style="thin">
          <color rgb="FFF70000"/>
        </left>
        <right style="thin">
          <color rgb="FFF70000"/>
        </right>
        <vertical/>
        <horizontal/>
      </border>
    </dxf>
    <dxf>
      <fill>
        <patternFill patternType="lightUp">
          <fgColor rgb="FF003873"/>
          <bgColor rgb="FFCEDBE7"/>
        </patternFill>
      </fill>
    </dxf>
    <dxf>
      <fill>
        <patternFill>
          <bgColor rgb="FF003873"/>
        </patternFill>
      </fill>
    </dxf>
    <dxf>
      <font>
        <color theme="0"/>
      </font>
      <fill>
        <patternFill>
          <bgColor rgb="FFF7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EDBE7"/>
      <color rgb="FFCEDB29"/>
      <color rgb="FF003873"/>
      <color rgb="FFF70000"/>
      <color rgb="FFE7EFF7"/>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3" horiz="1" max="100" min="1" noThreeD="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3</xdr:row>
      <xdr:rowOff>180975</xdr:rowOff>
    </xdr:from>
    <xdr:to>
      <xdr:col>19</xdr:col>
      <xdr:colOff>57150</xdr:colOff>
      <xdr:row>8</xdr:row>
      <xdr:rowOff>19050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xdr:colOff>
          <xdr:row>1</xdr:row>
          <xdr:rowOff>38100</xdr:rowOff>
        </xdr:from>
        <xdr:to>
          <xdr:col>15</xdr:col>
          <xdr:colOff>190500</xdr:colOff>
          <xdr:row>1</xdr:row>
          <xdr:rowOff>257175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T45"/>
  <sheetViews>
    <sheetView showGridLines="0" tabSelected="1" zoomScaleNormal="100" workbookViewId="0">
      <pane ySplit="6" topLeftCell="A7" activePane="bottomLeft" state="frozen"/>
      <selection pane="bottomLeft" activeCell="BF6" sqref="BF6"/>
    </sheetView>
  </sheetViews>
  <sheetFormatPr defaultColWidth="0" defaultRowHeight="12" x14ac:dyDescent="0.15"/>
  <cols>
    <col min="1" max="1" width="5.85546875" style="15" customWidth="1"/>
    <col min="2" max="2" width="23.85546875" style="80" customWidth="1"/>
    <col min="3" max="3" width="9.42578125" style="80" customWidth="1"/>
    <col min="4" max="5" width="17" style="80" bestFit="1" customWidth="1"/>
    <col min="6" max="6" width="6" style="80" customWidth="1"/>
    <col min="7" max="7" width="6.7109375" style="80" customWidth="1"/>
    <col min="8" max="8" width="5.85546875" style="80" customWidth="1"/>
    <col min="9" max="65" width="3" style="80" customWidth="1"/>
    <col min="66" max="66" width="5.42578125" style="14" customWidth="1"/>
    <col min="67" max="67" width="5" style="14" customWidth="1"/>
    <col min="68" max="150" width="0" style="14" hidden="1" customWidth="1"/>
    <col min="151" max="16384" width="9.140625" style="14" hidden="1"/>
  </cols>
  <sheetData>
    <row r="1" spans="1:66" s="55" customFormat="1" ht="53.25" customHeight="1" x14ac:dyDescent="0.15">
      <c r="A1" s="103" t="s">
        <v>87</v>
      </c>
      <c r="B1" s="60"/>
      <c r="C1" s="60"/>
      <c r="D1" s="60"/>
      <c r="E1" s="60"/>
      <c r="F1" s="61"/>
      <c r="G1" s="62"/>
      <c r="H1" s="62"/>
      <c r="I1" s="62"/>
      <c r="J1" s="63" t="s">
        <v>28</v>
      </c>
      <c r="K1" s="62"/>
      <c r="L1" s="62"/>
      <c r="M1" s="62"/>
      <c r="N1" s="62"/>
      <c r="O1" s="62"/>
      <c r="P1" s="62"/>
      <c r="Q1" s="62"/>
      <c r="R1" s="62"/>
      <c r="S1" s="62"/>
      <c r="T1" s="62"/>
      <c r="U1" s="62"/>
      <c r="V1" s="62"/>
      <c r="W1" s="62"/>
      <c r="X1" s="62"/>
      <c r="Y1" s="62"/>
      <c r="Z1" s="62"/>
      <c r="AA1" s="62"/>
      <c r="AB1" s="62"/>
      <c r="AC1" s="131"/>
      <c r="AD1" s="131"/>
      <c r="AE1" s="131"/>
      <c r="AF1" s="131"/>
      <c r="AG1" s="131"/>
      <c r="AH1" s="131"/>
      <c r="AI1" s="131"/>
      <c r="AJ1" s="131"/>
      <c r="AK1" s="131"/>
      <c r="AL1" s="131"/>
      <c r="AM1" s="131"/>
      <c r="AN1" s="131"/>
      <c r="AO1" s="131"/>
      <c r="AP1" s="131"/>
      <c r="AQ1" s="131"/>
      <c r="AR1" s="62"/>
      <c r="AS1" s="62"/>
      <c r="AT1" s="62"/>
      <c r="AU1" s="62"/>
      <c r="AV1" s="62"/>
      <c r="AW1" s="62"/>
      <c r="AX1" s="62"/>
      <c r="AY1" s="62"/>
      <c r="AZ1" s="62"/>
      <c r="BA1" s="62"/>
      <c r="BB1" s="62"/>
      <c r="BC1" s="62"/>
      <c r="BD1" s="62"/>
      <c r="BE1" s="62"/>
      <c r="BF1" s="62"/>
      <c r="BG1" s="62"/>
      <c r="BH1" s="62"/>
      <c r="BI1" s="62"/>
      <c r="BJ1" s="62"/>
      <c r="BK1" s="62"/>
      <c r="BL1" s="62"/>
      <c r="BM1" s="62"/>
    </row>
    <row r="2" spans="1:66" s="56" customFormat="1" ht="21" customHeight="1" x14ac:dyDescent="0.2">
      <c r="A2" s="82"/>
      <c r="B2" s="83"/>
      <c r="C2" s="83"/>
      <c r="D2" s="84"/>
      <c r="E2" s="85"/>
      <c r="F2" s="86"/>
      <c r="G2" s="86"/>
      <c r="H2" s="86"/>
    </row>
    <row r="3" spans="1:66" s="57" customFormat="1" ht="19.5" customHeight="1" x14ac:dyDescent="0.3">
      <c r="A3" s="136"/>
      <c r="B3" s="137" t="s">
        <v>85</v>
      </c>
      <c r="C3" s="138">
        <v>43745</v>
      </c>
      <c r="D3" s="138"/>
      <c r="E3" s="139"/>
      <c r="F3" s="140" t="s">
        <v>92</v>
      </c>
      <c r="G3" s="140"/>
      <c r="H3" s="94">
        <v>1</v>
      </c>
      <c r="J3" s="146" t="str">
        <f>"第  "&amp;((J5-($C$3-WEEKDAY($C$3,1)+2))/7+1)&amp;"  周 "</f>
        <v xml:space="preserve">第  1  周 </v>
      </c>
      <c r="K3" s="147"/>
      <c r="L3" s="147"/>
      <c r="M3" s="147"/>
      <c r="N3" s="147"/>
      <c r="O3" s="147"/>
      <c r="P3" s="148"/>
      <c r="Q3" s="146" t="str">
        <f t="shared" ref="Q3" si="0">"第  "&amp;((Q5-($C$3-WEEKDAY($C$3,1)+2))/7+1)&amp;"  周 "</f>
        <v xml:space="preserve">第  2  周 </v>
      </c>
      <c r="R3" s="147"/>
      <c r="S3" s="147"/>
      <c r="T3" s="147"/>
      <c r="U3" s="147"/>
      <c r="V3" s="147"/>
      <c r="W3" s="148"/>
      <c r="X3" s="146" t="str">
        <f t="shared" ref="X3" si="1">"第  "&amp;((X5-($C$3-WEEKDAY($C$3,1)+2))/7+1)&amp;"  周 "</f>
        <v xml:space="preserve">第  3  周 </v>
      </c>
      <c r="Y3" s="147"/>
      <c r="Z3" s="147"/>
      <c r="AA3" s="147"/>
      <c r="AB3" s="147"/>
      <c r="AC3" s="147"/>
      <c r="AD3" s="148"/>
      <c r="AE3" s="146" t="str">
        <f t="shared" ref="AE3" si="2">"第  "&amp;((AE5-($C$3-WEEKDAY($C$3,1)+2))/7+1)&amp;"  周 "</f>
        <v xml:space="preserve">第  4  周 </v>
      </c>
      <c r="AF3" s="147"/>
      <c r="AG3" s="147"/>
      <c r="AH3" s="147"/>
      <c r="AI3" s="147"/>
      <c r="AJ3" s="147"/>
      <c r="AK3" s="148"/>
      <c r="AL3" s="146" t="str">
        <f t="shared" ref="AL3" si="3">"第  "&amp;((AL5-($C$3-WEEKDAY($C$3,1)+2))/7+1)&amp;"  周 "</f>
        <v xml:space="preserve">第  5  周 </v>
      </c>
      <c r="AM3" s="147"/>
      <c r="AN3" s="147"/>
      <c r="AO3" s="147"/>
      <c r="AP3" s="147"/>
      <c r="AQ3" s="147"/>
      <c r="AR3" s="148"/>
      <c r="AS3" s="146" t="str">
        <f t="shared" ref="AS3" si="4">"第  "&amp;((AS5-($C$3-WEEKDAY($C$3,1)+2))/7+1)&amp;"  周 "</f>
        <v xml:space="preserve">第  6  周 </v>
      </c>
      <c r="AT3" s="147"/>
      <c r="AU3" s="147"/>
      <c r="AV3" s="147"/>
      <c r="AW3" s="147"/>
      <c r="AX3" s="147"/>
      <c r="AY3" s="148"/>
      <c r="AZ3" s="146" t="str">
        <f t="shared" ref="AZ3" si="5">"第  "&amp;((AZ5-($C$3-WEEKDAY($C$3,1)+2))/7+1)&amp;"  周 "</f>
        <v xml:space="preserve">第  7  周 </v>
      </c>
      <c r="BA3" s="147"/>
      <c r="BB3" s="147"/>
      <c r="BC3" s="147"/>
      <c r="BD3" s="147"/>
      <c r="BE3" s="147"/>
      <c r="BF3" s="148"/>
      <c r="BG3" s="146" t="str">
        <f t="shared" ref="BG3" si="6">"第  "&amp;((BG5-($C$3-WEEKDAY($C$3,1)+2))/7+1)&amp;"  周 "</f>
        <v xml:space="preserve">第  8  周 </v>
      </c>
      <c r="BH3" s="147"/>
      <c r="BI3" s="147"/>
      <c r="BJ3" s="147"/>
      <c r="BK3" s="147"/>
      <c r="BL3" s="147"/>
      <c r="BM3" s="148"/>
    </row>
    <row r="4" spans="1:66" s="58" customFormat="1" ht="19.5" customHeight="1" x14ac:dyDescent="0.2">
      <c r="A4" s="141"/>
      <c r="B4" s="137" t="s">
        <v>86</v>
      </c>
      <c r="C4" s="142"/>
      <c r="D4" s="142"/>
      <c r="E4" s="143"/>
      <c r="F4" s="143"/>
      <c r="G4" s="143"/>
      <c r="H4" s="87"/>
      <c r="I4" s="64"/>
      <c r="J4" s="132">
        <f>J5</f>
        <v>43745</v>
      </c>
      <c r="K4" s="133"/>
      <c r="L4" s="133"/>
      <c r="M4" s="133"/>
      <c r="N4" s="133"/>
      <c r="O4" s="133"/>
      <c r="P4" s="134"/>
      <c r="Q4" s="132">
        <f t="shared" ref="Q4" si="7">Q5</f>
        <v>43752</v>
      </c>
      <c r="R4" s="133"/>
      <c r="S4" s="133"/>
      <c r="T4" s="133"/>
      <c r="U4" s="133"/>
      <c r="V4" s="133"/>
      <c r="W4" s="134"/>
      <c r="X4" s="132">
        <f t="shared" ref="X4" si="8">X5</f>
        <v>43759</v>
      </c>
      <c r="Y4" s="133"/>
      <c r="Z4" s="133"/>
      <c r="AA4" s="133"/>
      <c r="AB4" s="133"/>
      <c r="AC4" s="133"/>
      <c r="AD4" s="134"/>
      <c r="AE4" s="132">
        <f t="shared" ref="AE4" si="9">AE5</f>
        <v>43766</v>
      </c>
      <c r="AF4" s="133"/>
      <c r="AG4" s="133"/>
      <c r="AH4" s="133"/>
      <c r="AI4" s="133"/>
      <c r="AJ4" s="133"/>
      <c r="AK4" s="134"/>
      <c r="AL4" s="132">
        <f t="shared" ref="AL4" si="10">AL5</f>
        <v>43773</v>
      </c>
      <c r="AM4" s="133"/>
      <c r="AN4" s="133"/>
      <c r="AO4" s="133"/>
      <c r="AP4" s="133"/>
      <c r="AQ4" s="133"/>
      <c r="AR4" s="134"/>
      <c r="AS4" s="132">
        <f t="shared" ref="AS4" si="11">AS5</f>
        <v>43780</v>
      </c>
      <c r="AT4" s="133"/>
      <c r="AU4" s="133"/>
      <c r="AV4" s="133"/>
      <c r="AW4" s="133"/>
      <c r="AX4" s="133"/>
      <c r="AY4" s="134"/>
      <c r="AZ4" s="132">
        <f t="shared" ref="AZ4" si="12">AZ5</f>
        <v>43787</v>
      </c>
      <c r="BA4" s="133"/>
      <c r="BB4" s="133"/>
      <c r="BC4" s="133"/>
      <c r="BD4" s="133"/>
      <c r="BE4" s="133"/>
      <c r="BF4" s="134"/>
      <c r="BG4" s="132">
        <f t="shared" ref="BG4" si="13">BG5</f>
        <v>43794</v>
      </c>
      <c r="BH4" s="133"/>
      <c r="BI4" s="133"/>
      <c r="BJ4" s="133"/>
      <c r="BK4" s="133"/>
      <c r="BL4" s="133"/>
      <c r="BM4" s="134"/>
    </row>
    <row r="5" spans="1:66" s="59" customFormat="1" ht="14.25" customHeight="1" x14ac:dyDescent="0.25">
      <c r="A5" s="144"/>
      <c r="B5" s="145"/>
      <c r="C5" s="145"/>
      <c r="D5" s="145"/>
      <c r="E5" s="145"/>
      <c r="F5" s="145"/>
      <c r="G5" s="145"/>
      <c r="H5" s="88"/>
      <c r="I5" s="65"/>
      <c r="J5" s="99">
        <f>C3-WEEKDAY(C3,1)+2+7*(H3-1)</f>
        <v>43745</v>
      </c>
      <c r="K5" s="100">
        <f t="shared" ref="K5:AP5" si="14">J5+1</f>
        <v>43746</v>
      </c>
      <c r="L5" s="101">
        <f t="shared" si="14"/>
        <v>43747</v>
      </c>
      <c r="M5" s="100">
        <f t="shared" si="14"/>
        <v>43748</v>
      </c>
      <c r="N5" s="100">
        <f t="shared" si="14"/>
        <v>43749</v>
      </c>
      <c r="O5" s="101">
        <f t="shared" si="14"/>
        <v>43750</v>
      </c>
      <c r="P5" s="102">
        <f t="shared" si="14"/>
        <v>43751</v>
      </c>
      <c r="Q5" s="99">
        <f t="shared" si="14"/>
        <v>43752</v>
      </c>
      <c r="R5" s="100">
        <f t="shared" si="14"/>
        <v>43753</v>
      </c>
      <c r="S5" s="101">
        <f t="shared" si="14"/>
        <v>43754</v>
      </c>
      <c r="T5" s="100">
        <f t="shared" ref="T5" si="15">S5+1</f>
        <v>43755</v>
      </c>
      <c r="U5" s="100">
        <f t="shared" ref="U5" si="16">T5+1</f>
        <v>43756</v>
      </c>
      <c r="V5" s="101">
        <f t="shared" ref="V5" si="17">U5+1</f>
        <v>43757</v>
      </c>
      <c r="W5" s="102">
        <f t="shared" si="14"/>
        <v>43758</v>
      </c>
      <c r="X5" s="99">
        <f t="shared" si="14"/>
        <v>43759</v>
      </c>
      <c r="Y5" s="100">
        <f t="shared" si="14"/>
        <v>43760</v>
      </c>
      <c r="Z5" s="101">
        <f t="shared" si="14"/>
        <v>43761</v>
      </c>
      <c r="AA5" s="100">
        <f t="shared" si="14"/>
        <v>43762</v>
      </c>
      <c r="AB5" s="100">
        <f t="shared" si="14"/>
        <v>43763</v>
      </c>
      <c r="AC5" s="101">
        <f t="shared" si="14"/>
        <v>43764</v>
      </c>
      <c r="AD5" s="102">
        <f t="shared" si="14"/>
        <v>43765</v>
      </c>
      <c r="AE5" s="99">
        <f t="shared" si="14"/>
        <v>43766</v>
      </c>
      <c r="AF5" s="100">
        <f t="shared" si="14"/>
        <v>43767</v>
      </c>
      <c r="AG5" s="101">
        <f t="shared" si="14"/>
        <v>43768</v>
      </c>
      <c r="AH5" s="100">
        <f t="shared" si="14"/>
        <v>43769</v>
      </c>
      <c r="AI5" s="100">
        <f t="shared" si="14"/>
        <v>43770</v>
      </c>
      <c r="AJ5" s="101">
        <f t="shared" si="14"/>
        <v>43771</v>
      </c>
      <c r="AK5" s="102">
        <f t="shared" si="14"/>
        <v>43772</v>
      </c>
      <c r="AL5" s="99">
        <f t="shared" si="14"/>
        <v>43773</v>
      </c>
      <c r="AM5" s="100">
        <f t="shared" si="14"/>
        <v>43774</v>
      </c>
      <c r="AN5" s="101">
        <f t="shared" si="14"/>
        <v>43775</v>
      </c>
      <c r="AO5" s="100">
        <f t="shared" si="14"/>
        <v>43776</v>
      </c>
      <c r="AP5" s="100">
        <f t="shared" si="14"/>
        <v>43777</v>
      </c>
      <c r="AQ5" s="101">
        <f t="shared" ref="AQ5:BM5" si="18">AP5+1</f>
        <v>43778</v>
      </c>
      <c r="AR5" s="102">
        <f t="shared" si="18"/>
        <v>43779</v>
      </c>
      <c r="AS5" s="99">
        <f t="shared" si="18"/>
        <v>43780</v>
      </c>
      <c r="AT5" s="100">
        <f t="shared" si="18"/>
        <v>43781</v>
      </c>
      <c r="AU5" s="101">
        <f t="shared" si="18"/>
        <v>43782</v>
      </c>
      <c r="AV5" s="100">
        <f t="shared" si="18"/>
        <v>43783</v>
      </c>
      <c r="AW5" s="100">
        <f t="shared" si="18"/>
        <v>43784</v>
      </c>
      <c r="AX5" s="101">
        <f t="shared" si="18"/>
        <v>43785</v>
      </c>
      <c r="AY5" s="102">
        <f t="shared" si="18"/>
        <v>43786</v>
      </c>
      <c r="AZ5" s="99">
        <f t="shared" si="18"/>
        <v>43787</v>
      </c>
      <c r="BA5" s="100">
        <f t="shared" si="18"/>
        <v>43788</v>
      </c>
      <c r="BB5" s="101">
        <f t="shared" si="18"/>
        <v>43789</v>
      </c>
      <c r="BC5" s="100">
        <f t="shared" si="18"/>
        <v>43790</v>
      </c>
      <c r="BD5" s="100">
        <f t="shared" si="18"/>
        <v>43791</v>
      </c>
      <c r="BE5" s="101">
        <f t="shared" si="18"/>
        <v>43792</v>
      </c>
      <c r="BF5" s="102">
        <f t="shared" si="18"/>
        <v>43793</v>
      </c>
      <c r="BG5" s="99">
        <f t="shared" si="18"/>
        <v>43794</v>
      </c>
      <c r="BH5" s="100">
        <f t="shared" si="18"/>
        <v>43795</v>
      </c>
      <c r="BI5" s="101">
        <f t="shared" si="18"/>
        <v>43796</v>
      </c>
      <c r="BJ5" s="100">
        <f t="shared" si="18"/>
        <v>43797</v>
      </c>
      <c r="BK5" s="100">
        <f t="shared" si="18"/>
        <v>43798</v>
      </c>
      <c r="BL5" s="101">
        <f t="shared" si="18"/>
        <v>43799</v>
      </c>
      <c r="BM5" s="101">
        <f t="shared" si="18"/>
        <v>43800</v>
      </c>
    </row>
    <row r="6" spans="1:66" s="90" customFormat="1" ht="30" customHeight="1" x14ac:dyDescent="0.25">
      <c r="A6" s="161" t="s">
        <v>0</v>
      </c>
      <c r="B6" s="162" t="s">
        <v>88</v>
      </c>
      <c r="C6" s="164" t="s">
        <v>104</v>
      </c>
      <c r="D6" s="162" t="s">
        <v>89</v>
      </c>
      <c r="E6" s="162" t="s">
        <v>90</v>
      </c>
      <c r="F6" s="163" t="s">
        <v>106</v>
      </c>
      <c r="G6" s="163" t="s">
        <v>91</v>
      </c>
      <c r="H6" s="163" t="s">
        <v>107</v>
      </c>
      <c r="I6" s="81"/>
      <c r="J6" s="95" t="str">
        <f t="shared" ref="J6:AO6" si="19">CHOOSE(WEEKDAY(J5,1),"S","M","T","W","T","F","S")</f>
        <v>M</v>
      </c>
      <c r="K6" s="96" t="str">
        <f t="shared" si="19"/>
        <v>T</v>
      </c>
      <c r="L6" s="97" t="str">
        <f t="shared" si="19"/>
        <v>W</v>
      </c>
      <c r="M6" s="96" t="str">
        <f t="shared" si="19"/>
        <v>T</v>
      </c>
      <c r="N6" s="96" t="str">
        <f t="shared" si="19"/>
        <v>F</v>
      </c>
      <c r="O6" s="97" t="str">
        <f t="shared" si="19"/>
        <v>S</v>
      </c>
      <c r="P6" s="98" t="str">
        <f t="shared" si="19"/>
        <v>S</v>
      </c>
      <c r="Q6" s="95" t="str">
        <f t="shared" si="19"/>
        <v>M</v>
      </c>
      <c r="R6" s="96" t="str">
        <f t="shared" si="19"/>
        <v>T</v>
      </c>
      <c r="S6" s="97" t="str">
        <f t="shared" si="19"/>
        <v>W</v>
      </c>
      <c r="T6" s="96" t="str">
        <f t="shared" ref="T6:V6" si="20">CHOOSE(WEEKDAY(T5,1),"S","M","T","W","T","F","S")</f>
        <v>T</v>
      </c>
      <c r="U6" s="96" t="str">
        <f t="shared" si="20"/>
        <v>F</v>
      </c>
      <c r="V6" s="97" t="str">
        <f t="shared" si="20"/>
        <v>S</v>
      </c>
      <c r="W6" s="98" t="str">
        <f t="shared" si="19"/>
        <v>S</v>
      </c>
      <c r="X6" s="95" t="str">
        <f t="shared" si="19"/>
        <v>M</v>
      </c>
      <c r="Y6" s="96" t="str">
        <f t="shared" si="19"/>
        <v>T</v>
      </c>
      <c r="Z6" s="97" t="str">
        <f t="shared" si="19"/>
        <v>W</v>
      </c>
      <c r="AA6" s="96" t="str">
        <f t="shared" si="19"/>
        <v>T</v>
      </c>
      <c r="AB6" s="96" t="str">
        <f t="shared" si="19"/>
        <v>F</v>
      </c>
      <c r="AC6" s="97" t="str">
        <f t="shared" si="19"/>
        <v>S</v>
      </c>
      <c r="AD6" s="98" t="str">
        <f t="shared" si="19"/>
        <v>S</v>
      </c>
      <c r="AE6" s="95" t="str">
        <f t="shared" si="19"/>
        <v>M</v>
      </c>
      <c r="AF6" s="96" t="str">
        <f t="shared" si="19"/>
        <v>T</v>
      </c>
      <c r="AG6" s="97" t="str">
        <f t="shared" si="19"/>
        <v>W</v>
      </c>
      <c r="AH6" s="96" t="str">
        <f t="shared" si="19"/>
        <v>T</v>
      </c>
      <c r="AI6" s="96" t="str">
        <f t="shared" si="19"/>
        <v>F</v>
      </c>
      <c r="AJ6" s="97" t="str">
        <f t="shared" si="19"/>
        <v>S</v>
      </c>
      <c r="AK6" s="98" t="str">
        <f t="shared" si="19"/>
        <v>S</v>
      </c>
      <c r="AL6" s="95" t="str">
        <f t="shared" si="19"/>
        <v>M</v>
      </c>
      <c r="AM6" s="96" t="str">
        <f t="shared" si="19"/>
        <v>T</v>
      </c>
      <c r="AN6" s="97" t="str">
        <f t="shared" si="19"/>
        <v>W</v>
      </c>
      <c r="AO6" s="96" t="str">
        <f t="shared" si="19"/>
        <v>T</v>
      </c>
      <c r="AP6" s="96" t="str">
        <f t="shared" ref="AP6:BM6" si="21">CHOOSE(WEEKDAY(AP5,1),"S","M","T","W","T","F","S")</f>
        <v>F</v>
      </c>
      <c r="AQ6" s="97" t="str">
        <f t="shared" si="21"/>
        <v>S</v>
      </c>
      <c r="AR6" s="98" t="str">
        <f t="shared" si="21"/>
        <v>S</v>
      </c>
      <c r="AS6" s="95" t="str">
        <f t="shared" si="21"/>
        <v>M</v>
      </c>
      <c r="AT6" s="96" t="str">
        <f t="shared" si="21"/>
        <v>T</v>
      </c>
      <c r="AU6" s="97" t="str">
        <f t="shared" si="21"/>
        <v>W</v>
      </c>
      <c r="AV6" s="96" t="str">
        <f t="shared" si="21"/>
        <v>T</v>
      </c>
      <c r="AW6" s="96" t="str">
        <f t="shared" si="21"/>
        <v>F</v>
      </c>
      <c r="AX6" s="97" t="str">
        <f t="shared" si="21"/>
        <v>S</v>
      </c>
      <c r="AY6" s="98" t="str">
        <f t="shared" si="21"/>
        <v>S</v>
      </c>
      <c r="AZ6" s="95" t="str">
        <f t="shared" si="21"/>
        <v>M</v>
      </c>
      <c r="BA6" s="96" t="str">
        <f t="shared" si="21"/>
        <v>T</v>
      </c>
      <c r="BB6" s="97" t="str">
        <f t="shared" si="21"/>
        <v>W</v>
      </c>
      <c r="BC6" s="96" t="str">
        <f t="shared" si="21"/>
        <v>T</v>
      </c>
      <c r="BD6" s="96" t="str">
        <f t="shared" si="21"/>
        <v>F</v>
      </c>
      <c r="BE6" s="97" t="str">
        <f t="shared" si="21"/>
        <v>S</v>
      </c>
      <c r="BF6" s="98" t="str">
        <f t="shared" si="21"/>
        <v>S</v>
      </c>
      <c r="BG6" s="95" t="str">
        <f t="shared" si="21"/>
        <v>M</v>
      </c>
      <c r="BH6" s="96" t="str">
        <f t="shared" si="21"/>
        <v>T</v>
      </c>
      <c r="BI6" s="97" t="str">
        <f t="shared" si="21"/>
        <v>W</v>
      </c>
      <c r="BJ6" s="96" t="str">
        <f t="shared" si="21"/>
        <v>T</v>
      </c>
      <c r="BK6" s="96" t="str">
        <f t="shared" si="21"/>
        <v>F</v>
      </c>
      <c r="BL6" s="97" t="str">
        <f t="shared" si="21"/>
        <v>S</v>
      </c>
      <c r="BM6" s="98" t="str">
        <f t="shared" si="21"/>
        <v>S</v>
      </c>
      <c r="BN6" s="89"/>
    </row>
    <row r="7" spans="1:66" s="67" customFormat="1" ht="18.75" x14ac:dyDescent="0.2">
      <c r="A7" s="66" t="str">
        <f>IF(ISERROR(VALUE(SUBSTITUTE(prevWBS,".",""))),"1",IF(ISERROR(FIND("`",SUBSTITUTE(prevWBS,".","`",1))),TEXT(VALUE(prevWBS)+1,"#"),TEXT(VALUE(LEFT(prevWBS,FIND("`",SUBSTITUTE(prevWBS,".","`",1))-1))+1,"#")))</f>
        <v>1</v>
      </c>
      <c r="B7" s="149" t="s">
        <v>81</v>
      </c>
      <c r="C7" s="150"/>
      <c r="D7" s="68"/>
      <c r="E7" s="68"/>
      <c r="F7" s="69"/>
      <c r="G7" s="70"/>
      <c r="H7" s="71"/>
      <c r="I7" s="72"/>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row>
    <row r="8" spans="1:66" s="17" customFormat="1" ht="18.75" x14ac:dyDescent="0.2">
      <c r="A8" s="74" t="str">
        <f t="shared" ref="A8:A16"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151" t="s">
        <v>93</v>
      </c>
      <c r="C8" s="152" t="s">
        <v>105</v>
      </c>
      <c r="D8" s="104">
        <v>43748</v>
      </c>
      <c r="E8" s="105">
        <f t="shared" ref="E8:E16" si="23">IF(ISBLANK(D8)," - ",IF(F8=0,D8,D8+F8-1))</f>
        <v>43762</v>
      </c>
      <c r="F8" s="75">
        <v>15</v>
      </c>
      <c r="G8" s="76">
        <v>1</v>
      </c>
      <c r="H8" s="91">
        <f t="shared" ref="H8:H16" si="24">IF(OR(E8=0,D8=0),0,NETWORKDAYS(D8,E8))</f>
        <v>11</v>
      </c>
      <c r="I8" s="77"/>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row>
    <row r="9" spans="1:66" s="17" customFormat="1" ht="18.75" x14ac:dyDescent="0.2">
      <c r="A9" s="74" t="str">
        <f t="shared" si="22"/>
        <v>1.2</v>
      </c>
      <c r="B9" s="151" t="s">
        <v>96</v>
      </c>
      <c r="C9" s="152"/>
      <c r="D9" s="104">
        <v>43750</v>
      </c>
      <c r="E9" s="105">
        <f t="shared" si="23"/>
        <v>43774</v>
      </c>
      <c r="F9" s="75">
        <v>25</v>
      </c>
      <c r="G9" s="76">
        <v>0.6</v>
      </c>
      <c r="H9" s="91">
        <f t="shared" si="24"/>
        <v>17</v>
      </c>
      <c r="I9" s="77"/>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row>
    <row r="10" spans="1:66" s="17" customFormat="1" ht="18.75" x14ac:dyDescent="0.2">
      <c r="A10" s="74" t="str">
        <f t="shared" si="22"/>
        <v>1.3</v>
      </c>
      <c r="B10" s="151" t="s">
        <v>97</v>
      </c>
      <c r="C10" s="152"/>
      <c r="D10" s="104">
        <v>43756</v>
      </c>
      <c r="E10" s="105">
        <f t="shared" si="23"/>
        <v>43765</v>
      </c>
      <c r="F10" s="75">
        <v>10</v>
      </c>
      <c r="G10" s="76">
        <v>0.8</v>
      </c>
      <c r="H10" s="91">
        <f t="shared" si="24"/>
        <v>6</v>
      </c>
      <c r="I10" s="77"/>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row>
    <row r="11" spans="1:66" s="17" customFormat="1" ht="18.75" x14ac:dyDescent="0.2">
      <c r="A11" s="74" t="str">
        <f t="shared" si="22"/>
        <v>1.4</v>
      </c>
      <c r="B11" s="151" t="s">
        <v>94</v>
      </c>
      <c r="C11" s="152" t="s">
        <v>98</v>
      </c>
      <c r="D11" s="104">
        <v>43763</v>
      </c>
      <c r="E11" s="105">
        <f t="shared" si="23"/>
        <v>43774</v>
      </c>
      <c r="F11" s="75">
        <v>12</v>
      </c>
      <c r="G11" s="76">
        <v>0.75</v>
      </c>
      <c r="H11" s="91">
        <f t="shared" si="24"/>
        <v>8</v>
      </c>
      <c r="I11" s="77"/>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row>
    <row r="12" spans="1:66" s="17" customFormat="1" ht="18.75" x14ac:dyDescent="0.2">
      <c r="A12" s="7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2" s="153" t="s">
        <v>99</v>
      </c>
      <c r="C12" s="152"/>
      <c r="D12" s="104">
        <v>43766</v>
      </c>
      <c r="E12" s="105">
        <f t="shared" si="23"/>
        <v>43773</v>
      </c>
      <c r="F12" s="75">
        <v>8</v>
      </c>
      <c r="G12" s="76">
        <v>0.5</v>
      </c>
      <c r="H12" s="91">
        <f t="shared" si="24"/>
        <v>6</v>
      </c>
      <c r="I12" s="77"/>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row>
    <row r="13" spans="1:66" s="17" customFormat="1" ht="18.75" x14ac:dyDescent="0.2">
      <c r="A13" s="7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3" s="153" t="s">
        <v>95</v>
      </c>
      <c r="C13" s="152"/>
      <c r="D13" s="104">
        <v>43769</v>
      </c>
      <c r="E13" s="105">
        <f t="shared" si="23"/>
        <v>43777</v>
      </c>
      <c r="F13" s="75">
        <v>9</v>
      </c>
      <c r="G13" s="76">
        <v>0.5</v>
      </c>
      <c r="H13" s="91">
        <f t="shared" si="24"/>
        <v>7</v>
      </c>
      <c r="I13" s="77"/>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row>
    <row r="14" spans="1:66" s="17" customFormat="1" ht="18.75" x14ac:dyDescent="0.2">
      <c r="A14" s="74" t="str">
        <f t="shared" si="22"/>
        <v>1.5</v>
      </c>
      <c r="B14" s="151" t="s">
        <v>100</v>
      </c>
      <c r="C14" s="152"/>
      <c r="D14" s="104">
        <v>43774</v>
      </c>
      <c r="E14" s="105">
        <f t="shared" si="23"/>
        <v>43788</v>
      </c>
      <c r="F14" s="75">
        <v>15</v>
      </c>
      <c r="G14" s="76">
        <v>0.4</v>
      </c>
      <c r="H14" s="91">
        <f t="shared" si="24"/>
        <v>11</v>
      </c>
      <c r="I14" s="77"/>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row>
    <row r="15" spans="1:66" s="17" customFormat="1" ht="18.75" x14ac:dyDescent="0.2">
      <c r="A15" s="74" t="str">
        <f t="shared" si="22"/>
        <v>1.6</v>
      </c>
      <c r="B15" s="151" t="s">
        <v>101</v>
      </c>
      <c r="C15" s="152"/>
      <c r="D15" s="104">
        <v>43777</v>
      </c>
      <c r="E15" s="105">
        <f t="shared" si="23"/>
        <v>43783</v>
      </c>
      <c r="F15" s="75">
        <v>7</v>
      </c>
      <c r="G15" s="76">
        <v>0.3</v>
      </c>
      <c r="H15" s="91">
        <f t="shared" si="24"/>
        <v>5</v>
      </c>
      <c r="I15" s="77"/>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row>
    <row r="16" spans="1:66" s="17" customFormat="1" ht="18.75" x14ac:dyDescent="0.2">
      <c r="A16" s="74" t="str">
        <f t="shared" si="22"/>
        <v>1.7</v>
      </c>
      <c r="B16" s="151" t="s">
        <v>102</v>
      </c>
      <c r="C16" s="152"/>
      <c r="D16" s="104">
        <v>43784</v>
      </c>
      <c r="E16" s="105">
        <f t="shared" si="23"/>
        <v>43800</v>
      </c>
      <c r="F16" s="75">
        <v>17</v>
      </c>
      <c r="G16" s="76">
        <v>0.25</v>
      </c>
      <c r="H16" s="91">
        <f t="shared" si="24"/>
        <v>11</v>
      </c>
      <c r="I16" s="77"/>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row>
    <row r="17" spans="1:65" s="17" customFormat="1" ht="18.75" x14ac:dyDescent="0.2">
      <c r="A17" s="78" t="str">
        <f>IF(ISERROR(VALUE(SUBSTITUTE(prevWBS,".",""))),"1",IF(ISERROR(FIND("`",SUBSTITUTE(prevWBS,".","`",1))),TEXT(VALUE(prevWBS)+1,"#"),TEXT(VALUE(LEFT(prevWBS,FIND("`",SUBSTITUTE(prevWBS,".","`",1))-1))+1,"#")))</f>
        <v>2</v>
      </c>
      <c r="B17" s="154" t="s">
        <v>82</v>
      </c>
      <c r="C17" s="152"/>
      <c r="D17" s="106"/>
      <c r="E17" s="107"/>
      <c r="F17" s="20"/>
      <c r="G17" s="21"/>
      <c r="H17" s="92"/>
      <c r="I17" s="26"/>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row>
    <row r="18" spans="1:65" s="17" customFormat="1" ht="18.75" x14ac:dyDescent="0.2">
      <c r="A18"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51" t="s">
        <v>6</v>
      </c>
      <c r="C18" s="152"/>
      <c r="D18" s="104">
        <v>43787</v>
      </c>
      <c r="E18" s="105">
        <f t="shared" ref="E18:E22" si="25">IF(ISBLANK(D18)," - ",IF(F18=0,D18,D18+F18-1))</f>
        <v>43800</v>
      </c>
      <c r="F18" s="75">
        <v>14</v>
      </c>
      <c r="G18" s="76">
        <v>0.4</v>
      </c>
      <c r="H18" s="91">
        <f>IF(OR(E18=0,D18=0),0,NETWORKDAYS(D18,E18))</f>
        <v>10</v>
      </c>
      <c r="I18" s="77"/>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row>
    <row r="19" spans="1:65" s="17" customFormat="1" ht="18.75" x14ac:dyDescent="0.2">
      <c r="A19"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151" t="s">
        <v>6</v>
      </c>
      <c r="C19" s="152"/>
      <c r="D19" s="104">
        <v>43791</v>
      </c>
      <c r="E19" s="105">
        <f t="shared" si="25"/>
        <v>43811</v>
      </c>
      <c r="F19" s="75">
        <v>21</v>
      </c>
      <c r="G19" s="76">
        <v>0.2</v>
      </c>
      <c r="H19" s="91">
        <f>IF(OR(E19=0,D19=0),0,NETWORKDAYS(D19,E19))</f>
        <v>15</v>
      </c>
      <c r="I19" s="77"/>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row>
    <row r="20" spans="1:65" s="17" customFormat="1" ht="18.75" x14ac:dyDescent="0.2">
      <c r="A20"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151" t="s">
        <v>6</v>
      </c>
      <c r="C20" s="152"/>
      <c r="D20" s="104">
        <v>43794</v>
      </c>
      <c r="E20" s="105">
        <f t="shared" si="25"/>
        <v>43801</v>
      </c>
      <c r="F20" s="75">
        <v>8</v>
      </c>
      <c r="G20" s="76">
        <v>0.15</v>
      </c>
      <c r="H20" s="91">
        <f>IF(OR(E20=0,D20=0),0,NETWORKDAYS(D20,E20))</f>
        <v>6</v>
      </c>
      <c r="I20" s="77"/>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row>
    <row r="21" spans="1:65" s="17" customFormat="1" ht="18.75" x14ac:dyDescent="0.2">
      <c r="A21"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151" t="s">
        <v>6</v>
      </c>
      <c r="C21" s="152"/>
      <c r="D21" s="104">
        <v>43796</v>
      </c>
      <c r="E21" s="105">
        <f t="shared" si="25"/>
        <v>43805</v>
      </c>
      <c r="F21" s="75">
        <v>10</v>
      </c>
      <c r="G21" s="76">
        <v>0</v>
      </c>
      <c r="H21" s="91">
        <f>IF(OR(E21=0,D21=0),0,NETWORKDAYS(D21,E21))</f>
        <v>8</v>
      </c>
      <c r="I21" s="77"/>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row>
    <row r="22" spans="1:65" s="17" customFormat="1" ht="18.75" x14ac:dyDescent="0.2">
      <c r="A22"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151" t="s">
        <v>6</v>
      </c>
      <c r="C22" s="152"/>
      <c r="D22" s="104">
        <v>43799</v>
      </c>
      <c r="E22" s="105">
        <f t="shared" si="25"/>
        <v>43813</v>
      </c>
      <c r="F22" s="75">
        <v>15</v>
      </c>
      <c r="G22" s="76">
        <v>0</v>
      </c>
      <c r="H22" s="91">
        <f>IF(OR(E22=0,D22=0),0,NETWORKDAYS(D22,E22))</f>
        <v>10</v>
      </c>
      <c r="I22" s="77"/>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row>
    <row r="23" spans="1:65" s="17" customFormat="1" ht="18.75" x14ac:dyDescent="0.2">
      <c r="A23" s="78" t="str">
        <f>IF(ISERROR(VALUE(SUBSTITUTE(prevWBS,".",""))),"1",IF(ISERROR(FIND("`",SUBSTITUTE(prevWBS,".","`",1))),TEXT(VALUE(prevWBS)+1,"#"),TEXT(VALUE(LEFT(prevWBS,FIND("`",SUBSTITUTE(prevWBS,".","`",1))-1))+1,"#")))</f>
        <v>3</v>
      </c>
      <c r="B23" s="154" t="s">
        <v>83</v>
      </c>
      <c r="C23" s="152"/>
      <c r="D23" s="108"/>
      <c r="E23" s="109"/>
      <c r="F23" s="20"/>
      <c r="G23" s="21"/>
      <c r="H23" s="92"/>
      <c r="I23" s="26"/>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row>
    <row r="24" spans="1:65" s="17" customFormat="1" ht="18.75" x14ac:dyDescent="0.2">
      <c r="A24"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151" t="s">
        <v>6</v>
      </c>
      <c r="C24" s="152"/>
      <c r="D24" s="104"/>
      <c r="E24" s="105" t="str">
        <f t="shared" ref="E24:E28" si="26">IF(ISBLANK(D24)," - ",IF(F24=0,D24,D24+F24-1))</f>
        <v xml:space="preserve"> - </v>
      </c>
      <c r="F24" s="75"/>
      <c r="G24" s="76">
        <v>0</v>
      </c>
      <c r="H24" s="91">
        <f>IF(OR(E24=0,D24=0),0,NETWORKDAYS(D24,E24))</f>
        <v>0</v>
      </c>
      <c r="I24" s="77"/>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row>
    <row r="25" spans="1:65" s="17" customFormat="1" ht="18.75" x14ac:dyDescent="0.2">
      <c r="A25"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151" t="s">
        <v>6</v>
      </c>
      <c r="C25" s="152"/>
      <c r="D25" s="104"/>
      <c r="E25" s="105" t="str">
        <f t="shared" si="26"/>
        <v xml:space="preserve"> - </v>
      </c>
      <c r="F25" s="75"/>
      <c r="G25" s="76">
        <v>0</v>
      </c>
      <c r="H25" s="91">
        <f>IF(OR(E25=0,D25=0),0,NETWORKDAYS(D25,E25))</f>
        <v>0</v>
      </c>
      <c r="I25" s="77"/>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row>
    <row r="26" spans="1:65" s="17" customFormat="1" ht="18.75" x14ac:dyDescent="0.2">
      <c r="A26"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151" t="s">
        <v>6</v>
      </c>
      <c r="C26" s="152"/>
      <c r="D26" s="104"/>
      <c r="E26" s="105" t="str">
        <f t="shared" si="26"/>
        <v xml:space="preserve"> - </v>
      </c>
      <c r="F26" s="75"/>
      <c r="G26" s="76">
        <v>0</v>
      </c>
      <c r="H26" s="91">
        <f>IF(OR(E26=0,D26=0),0,NETWORKDAYS(D26,E26))</f>
        <v>0</v>
      </c>
      <c r="I26" s="77"/>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row>
    <row r="27" spans="1:65" s="17" customFormat="1" ht="18.75" x14ac:dyDescent="0.2">
      <c r="A27"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151" t="s">
        <v>6</v>
      </c>
      <c r="C27" s="152"/>
      <c r="D27" s="104"/>
      <c r="E27" s="105" t="str">
        <f t="shared" si="26"/>
        <v xml:space="preserve"> - </v>
      </c>
      <c r="F27" s="75"/>
      <c r="G27" s="76">
        <v>0</v>
      </c>
      <c r="H27" s="91">
        <f>IF(OR(E27=0,D27=0),0,NETWORKDAYS(D27,E27))</f>
        <v>0</v>
      </c>
      <c r="I27" s="77"/>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row>
    <row r="28" spans="1:65" s="17" customFormat="1" ht="18.75" x14ac:dyDescent="0.2">
      <c r="A28"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151" t="s">
        <v>6</v>
      </c>
      <c r="C28" s="152"/>
      <c r="D28" s="104"/>
      <c r="E28" s="105" t="str">
        <f t="shared" si="26"/>
        <v xml:space="preserve"> - </v>
      </c>
      <c r="F28" s="75"/>
      <c r="G28" s="76">
        <v>0</v>
      </c>
      <c r="H28" s="91">
        <f>IF(OR(E28=0,D28=0),0,NETWORKDAYS(D28,E28))</f>
        <v>0</v>
      </c>
      <c r="I28" s="77"/>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29" spans="1:65" s="17" customFormat="1" ht="18.75" x14ac:dyDescent="0.2">
      <c r="A29" s="78" t="str">
        <f>IF(ISERROR(VALUE(SUBSTITUTE(prevWBS,".",""))),"1",IF(ISERROR(FIND("`",SUBSTITUTE(prevWBS,".","`",1))),TEXT(VALUE(prevWBS)+1,"#"),TEXT(VALUE(LEFT(prevWBS,FIND("`",SUBSTITUTE(prevWBS,".","`",1))-1))+1,"#")))</f>
        <v>4</v>
      </c>
      <c r="B29" s="154" t="s">
        <v>84</v>
      </c>
      <c r="C29" s="152"/>
      <c r="D29" s="108"/>
      <c r="E29" s="109"/>
      <c r="F29" s="20"/>
      <c r="G29" s="21"/>
      <c r="H29" s="92"/>
      <c r="I29" s="26"/>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row>
    <row r="30" spans="1:65" s="17" customFormat="1" ht="18.75" x14ac:dyDescent="0.2">
      <c r="A30"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151" t="s">
        <v>6</v>
      </c>
      <c r="C30" s="152"/>
      <c r="D30" s="104"/>
      <c r="E30" s="105" t="str">
        <f t="shared" ref="E30:E34" si="27">IF(ISBLANK(D30)," - ",IF(F30=0,D30,D30+F30-1))</f>
        <v xml:space="preserve"> - </v>
      </c>
      <c r="F30" s="75"/>
      <c r="G30" s="76">
        <v>0</v>
      </c>
      <c r="H30" s="91">
        <f>IF(OR(E30=0,D30=0),0,NETWORKDAYS(D30,E30))</f>
        <v>0</v>
      </c>
      <c r="I30" s="77"/>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row>
    <row r="31" spans="1:65" s="17" customFormat="1" ht="18.75" x14ac:dyDescent="0.2">
      <c r="A31"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151" t="s">
        <v>6</v>
      </c>
      <c r="C31" s="152"/>
      <c r="D31" s="104"/>
      <c r="E31" s="105" t="str">
        <f t="shared" si="27"/>
        <v xml:space="preserve"> - </v>
      </c>
      <c r="F31" s="75"/>
      <c r="G31" s="76">
        <v>0</v>
      </c>
      <c r="H31" s="91">
        <f>IF(OR(E31=0,D31=0),0,NETWORKDAYS(D31,E31))</f>
        <v>0</v>
      </c>
      <c r="I31" s="77"/>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row>
    <row r="32" spans="1:65" s="17" customFormat="1" ht="18.75" x14ac:dyDescent="0.2">
      <c r="A32"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151" t="s">
        <v>6</v>
      </c>
      <c r="C32" s="152"/>
      <c r="D32" s="104"/>
      <c r="E32" s="105" t="str">
        <f t="shared" si="27"/>
        <v xml:space="preserve"> - </v>
      </c>
      <c r="F32" s="75"/>
      <c r="G32" s="76">
        <v>0</v>
      </c>
      <c r="H32" s="91">
        <f>IF(OR(E32=0,D32=0),0,NETWORKDAYS(D32,E32))</f>
        <v>0</v>
      </c>
      <c r="I32" s="77"/>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row>
    <row r="33" spans="1:65" s="17" customFormat="1" ht="18.75" x14ac:dyDescent="0.2">
      <c r="A33"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151" t="s">
        <v>6</v>
      </c>
      <c r="C33" s="152"/>
      <c r="D33" s="104"/>
      <c r="E33" s="105" t="str">
        <f t="shared" si="27"/>
        <v xml:space="preserve"> - </v>
      </c>
      <c r="F33" s="75"/>
      <c r="G33" s="76">
        <v>0</v>
      </c>
      <c r="H33" s="91">
        <f>IF(OR(E33=0,D33=0),0,NETWORKDAYS(D33,E33))</f>
        <v>0</v>
      </c>
      <c r="I33" s="77"/>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row>
    <row r="34" spans="1:65" s="17" customFormat="1" ht="18.75" x14ac:dyDescent="0.2">
      <c r="A34"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151" t="s">
        <v>6</v>
      </c>
      <c r="C34" s="152"/>
      <c r="D34" s="104"/>
      <c r="E34" s="105" t="str">
        <f t="shared" si="27"/>
        <v xml:space="preserve"> - </v>
      </c>
      <c r="F34" s="75"/>
      <c r="G34" s="76">
        <v>0</v>
      </c>
      <c r="H34" s="91">
        <f>IF(OR(E34=0,D34=0),0,NETWORKDAYS(D34,E34))</f>
        <v>0</v>
      </c>
      <c r="I34" s="77"/>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row>
    <row r="35" spans="1:65" s="22" customFormat="1" ht="18.75" x14ac:dyDescent="0.2">
      <c r="A35" s="16"/>
      <c r="B35" s="155"/>
      <c r="C35" s="155"/>
      <c r="D35" s="110"/>
      <c r="E35" s="111"/>
      <c r="F35" s="20"/>
      <c r="G35" s="21"/>
      <c r="H35" s="93">
        <f>SUM(H8:H34)</f>
        <v>131</v>
      </c>
      <c r="I35" s="26"/>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row>
    <row r="36" spans="1:65" s="22" customFormat="1" ht="18.75" x14ac:dyDescent="0.2">
      <c r="A36" s="16"/>
      <c r="B36" s="19"/>
      <c r="C36" s="19"/>
      <c r="D36" s="110"/>
      <c r="E36" s="110"/>
      <c r="F36" s="20"/>
      <c r="G36" s="21"/>
      <c r="H36" s="27"/>
      <c r="I36" s="26"/>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row>
    <row r="37" spans="1:65" s="23" customFormat="1" ht="27" customHeight="1" x14ac:dyDescent="0.2">
      <c r="A37" s="112" t="s">
        <v>1</v>
      </c>
      <c r="B37" s="113"/>
      <c r="C37" s="113"/>
      <c r="D37" s="113"/>
      <c r="E37" s="113"/>
      <c r="F37" s="113"/>
      <c r="G37" s="113"/>
      <c r="H37" s="113"/>
      <c r="I37" s="113"/>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row>
    <row r="38" spans="1:65" s="22" customFormat="1" ht="18.75" x14ac:dyDescent="0.2">
      <c r="A38" s="114"/>
      <c r="B38" s="115"/>
      <c r="C38" s="115"/>
      <c r="D38" s="116"/>
      <c r="E38" s="116"/>
      <c r="F38" s="115"/>
      <c r="G38" s="115"/>
      <c r="H38" s="117"/>
      <c r="I38" s="1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row>
    <row r="39" spans="1:65" s="22" customFormat="1" ht="18.75" x14ac:dyDescent="0.2">
      <c r="A39" s="119" t="str">
        <f>IF(ISERROR(VALUE(SUBSTITUTE(prevWBS,".",""))),"1",IF(ISERROR(FIND("`",SUBSTITUTE(prevWBS,".","`",1))),TEXT(VALUE(prevWBS)+1,"#"),TEXT(VALUE(LEFT(prevWBS,FIND("`",SUBSTITUTE(prevWBS,".","`",1))-1))+1,"#")))</f>
        <v>1</v>
      </c>
      <c r="B39" s="156" t="s">
        <v>103</v>
      </c>
      <c r="C39" s="157"/>
      <c r="D39" s="158"/>
      <c r="E39" s="120"/>
      <c r="F39" s="121"/>
      <c r="G39" s="122"/>
      <c r="H39" s="123"/>
      <c r="I39" s="124"/>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row>
    <row r="40" spans="1:65" s="22" customFormat="1" ht="18.75" x14ac:dyDescent="0.2">
      <c r="A40"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159" t="s">
        <v>25</v>
      </c>
      <c r="C40" s="157"/>
      <c r="D40" s="160"/>
      <c r="E40" s="126" t="str">
        <f>IF(ISBLANK(D40)," - ",IF(F40=0,D40,D40+F40-1))</f>
        <v xml:space="preserve"> - </v>
      </c>
      <c r="F40" s="127"/>
      <c r="G40" s="128">
        <v>0</v>
      </c>
      <c r="H40" s="129">
        <f>IF(OR(E40=0,D40=0),0,NETWORKDAYS(D40,E40))</f>
        <v>0</v>
      </c>
      <c r="I40" s="130"/>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row>
    <row r="41" spans="1:65" s="22" customFormat="1" ht="18.75" x14ac:dyDescent="0.2">
      <c r="A41" s="12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159" t="s">
        <v>26</v>
      </c>
      <c r="C41" s="157"/>
      <c r="D41" s="160"/>
      <c r="E41" s="126" t="str">
        <f t="shared" ref="E41:E42" si="28">IF(ISBLANK(D41)," - ",IF(F41=0,D41,D41+F41-1))</f>
        <v xml:space="preserve"> - </v>
      </c>
      <c r="F41" s="127"/>
      <c r="G41" s="128">
        <v>0</v>
      </c>
      <c r="H41" s="129">
        <f t="shared" ref="H41:H42" si="29">IF(OR(E41=0,D41=0),0,NETWORKDAYS(D41,E41))</f>
        <v>0</v>
      </c>
      <c r="I41" s="130"/>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row>
    <row r="42" spans="1:65" s="22" customFormat="1" ht="18.75" x14ac:dyDescent="0.2">
      <c r="A42" s="12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159" t="s">
        <v>27</v>
      </c>
      <c r="C42" s="157"/>
      <c r="D42" s="160"/>
      <c r="E42" s="126" t="str">
        <f t="shared" si="28"/>
        <v xml:space="preserve"> - </v>
      </c>
      <c r="F42" s="127"/>
      <c r="G42" s="128">
        <v>0</v>
      </c>
      <c r="H42" s="129">
        <f t="shared" si="29"/>
        <v>0</v>
      </c>
      <c r="I42" s="130"/>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row>
    <row r="43" spans="1:65" s="25" customFormat="1" ht="19.5" customHeight="1" x14ac:dyDescent="0.15">
      <c r="A43" s="24"/>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row>
    <row r="44" spans="1:65" ht="19.5" customHeight="1" x14ac:dyDescent="0.15"/>
    <row r="45" spans="1:65" ht="19.5" customHeight="1" x14ac:dyDescent="0.15"/>
  </sheetData>
  <sheetProtection formatCells="0" formatColumns="0" formatRows="0" insertRows="0" deleteRows="0"/>
  <mergeCells count="20">
    <mergeCell ref="BG3:BM3"/>
    <mergeCell ref="BG4:BM4"/>
    <mergeCell ref="AL4:AR4"/>
    <mergeCell ref="AS3:AY3"/>
    <mergeCell ref="AS4:AY4"/>
    <mergeCell ref="AL3:AR3"/>
    <mergeCell ref="AZ3:BF3"/>
    <mergeCell ref="AZ4:BF4"/>
    <mergeCell ref="AC1:AQ1"/>
    <mergeCell ref="AE3:AK3"/>
    <mergeCell ref="AE4:AK4"/>
    <mergeCell ref="Q3:W3"/>
    <mergeCell ref="C4:D4"/>
    <mergeCell ref="J3:P3"/>
    <mergeCell ref="C3:D3"/>
    <mergeCell ref="Q4:W4"/>
    <mergeCell ref="J4:P4"/>
    <mergeCell ref="X3:AD3"/>
    <mergeCell ref="X4:AD4"/>
    <mergeCell ref="F3:G3"/>
  </mergeCells>
  <phoneticPr fontId="3" type="noConversion"/>
  <conditionalFormatting sqref="G7:G36 G38:G42">
    <cfRule type="dataBar" priority="9">
      <dataBar>
        <cfvo type="num" val="0"/>
        <cfvo type="num" val="1"/>
        <color rgb="FFE7EFF7"/>
      </dataBar>
      <extLst>
        <ext xmlns:x14="http://schemas.microsoft.com/office/spreadsheetml/2009/9/main" uri="{B025F937-C7B1-47D3-B67F-A62EFF666E3E}">
          <x14:id>{0A58A75E-4698-465A-8593-F06B91A3A900}</x14:id>
        </ext>
      </extLst>
    </cfRule>
  </conditionalFormatting>
  <conditionalFormatting sqref="J5:BM6">
    <cfRule type="expression" dxfId="3" priority="46">
      <formula>J$5=TODAY()</formula>
    </cfRule>
  </conditionalFormatting>
  <conditionalFormatting sqref="J7:BM42">
    <cfRule type="expression" dxfId="2" priority="49">
      <formula>AND($D7&lt;=J$5,ROUNDDOWN(($E7-$D7+1)*$G7,0)+$D7-1&gt;=J$5)</formula>
    </cfRule>
    <cfRule type="expression" dxfId="1" priority="50">
      <formula>AND(NOT(ISBLANK($D7)),$D7&lt;=J$5,$E7&gt;=J$5)</formula>
    </cfRule>
  </conditionalFormatting>
  <conditionalFormatting sqref="J5:BM42">
    <cfRule type="expression" dxfId="0" priority="3">
      <formula>J$5=TODAY()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H3"/>
  </dataValidations>
  <pageMargins left="0.25" right="0.25" top="0.5" bottom="0.5" header="0.5" footer="0.25"/>
  <pageSetup scale="61" fitToHeight="0" orientation="landscape" r:id="rId1"/>
  <headerFooter alignWithMargins="0"/>
  <ignoredErrors>
    <ignoredError sqref="G8:H8 A35:B36 B30 B31:B33 B24:B27 B18:B21 G12:H12 G13:H13 B38 B37 E17 E23 E29 D36:H38 H18 H15 H14 H10 H11 H9 D41:D42 D39:H39 G30:H33 G24:H27 G21:H21 G17:H17 G23:H23 G29:H29 H19 H20 D35:G35" unlockedFormula="1"/>
    <ignoredError sqref="A29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xdr:colOff>
                    <xdr:row>1</xdr:row>
                    <xdr:rowOff>38100</xdr:rowOff>
                  </from>
                  <to>
                    <xdr:col>15</xdr:col>
                    <xdr:colOff>190500</xdr:colOff>
                    <xdr:row>1</xdr:row>
                    <xdr:rowOff>257175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G7:G36 G38:G42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93"/>
  <sheetViews>
    <sheetView showGridLines="0" topLeftCell="A79"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4" width="8.85546875" style="7"/>
    <col min="5" max="16384" width="8.85546875" style="1"/>
  </cols>
  <sheetData>
    <row r="1" spans="1:4" ht="30" customHeight="1" x14ac:dyDescent="0.2">
      <c r="A1" s="11" t="s">
        <v>29</v>
      </c>
      <c r="B1" s="12"/>
      <c r="C1" s="13"/>
    </row>
    <row r="2" spans="1:4" ht="14.25" x14ac:dyDescent="0.2">
      <c r="A2" s="28" t="s">
        <v>21</v>
      </c>
      <c r="B2" s="3"/>
      <c r="C2" s="2"/>
    </row>
    <row r="3" spans="1:4" x14ac:dyDescent="0.2">
      <c r="A3" s="2"/>
      <c r="B3" s="3"/>
      <c r="C3" s="2"/>
    </row>
    <row r="4" spans="1:4" s="2" customFormat="1" ht="18" x14ac:dyDescent="0.25">
      <c r="A4" s="29" t="s">
        <v>30</v>
      </c>
      <c r="B4" s="10"/>
    </row>
    <row r="5" spans="1:4" s="2" customFormat="1" ht="57" x14ac:dyDescent="0.2">
      <c r="B5" s="30" t="s">
        <v>31</v>
      </c>
    </row>
    <row r="7" spans="1:4" ht="28.5" x14ac:dyDescent="0.2">
      <c r="B7" s="30" t="s">
        <v>20</v>
      </c>
    </row>
    <row r="9" spans="1:4" ht="14.25" x14ac:dyDescent="0.2">
      <c r="B9" s="28" t="s">
        <v>23</v>
      </c>
    </row>
    <row r="11" spans="1:4" ht="28.5" x14ac:dyDescent="0.2">
      <c r="B11" s="31" t="s">
        <v>24</v>
      </c>
    </row>
    <row r="12" spans="1:4" s="7" customFormat="1" x14ac:dyDescent="0.2"/>
    <row r="13" spans="1:4" ht="18" x14ac:dyDescent="0.25">
      <c r="A13" s="135" t="s">
        <v>2</v>
      </c>
      <c r="B13" s="135"/>
    </row>
    <row r="14" spans="1:4" s="2" customFormat="1" x14ac:dyDescent="0.2">
      <c r="A14" s="7"/>
      <c r="B14" s="7"/>
      <c r="C14" s="7"/>
      <c r="D14" s="7"/>
    </row>
    <row r="15" spans="1:4" s="2" customFormat="1" ht="18" x14ac:dyDescent="0.2">
      <c r="A15" s="32"/>
      <c r="B15" s="33" t="s">
        <v>32</v>
      </c>
      <c r="C15" s="34"/>
      <c r="D15" s="34"/>
    </row>
    <row r="16" spans="1:4" ht="18" x14ac:dyDescent="0.2">
      <c r="A16" s="32"/>
      <c r="B16" s="35" t="s">
        <v>33</v>
      </c>
      <c r="C16" s="34"/>
      <c r="D16" s="34"/>
    </row>
    <row r="17" spans="1:4" ht="18" x14ac:dyDescent="0.25">
      <c r="A17" s="36"/>
      <c r="B17" s="35" t="s">
        <v>34</v>
      </c>
    </row>
    <row r="18" spans="1:4" ht="18" x14ac:dyDescent="0.25">
      <c r="A18" s="36"/>
      <c r="B18" s="35" t="s">
        <v>35</v>
      </c>
    </row>
    <row r="19" spans="1:4" s="2" customFormat="1" ht="28.5" x14ac:dyDescent="0.25">
      <c r="A19" s="37"/>
      <c r="B19" s="35" t="s">
        <v>80</v>
      </c>
      <c r="C19" s="13"/>
      <c r="D19" s="13"/>
    </row>
    <row r="20" spans="1:4" ht="18" x14ac:dyDescent="0.25">
      <c r="A20" s="36"/>
      <c r="B20" s="35" t="s">
        <v>36</v>
      </c>
    </row>
    <row r="21" spans="1:4" s="2" customFormat="1" ht="18" x14ac:dyDescent="0.25">
      <c r="A21" s="38"/>
      <c r="B21" s="39" t="s">
        <v>37</v>
      </c>
    </row>
    <row r="22" spans="1:4" s="2" customFormat="1" ht="18" x14ac:dyDescent="0.25">
      <c r="A22" s="38"/>
      <c r="B22" s="4"/>
    </row>
    <row r="23" spans="1:4" ht="18" x14ac:dyDescent="0.25">
      <c r="A23" s="135" t="s">
        <v>38</v>
      </c>
      <c r="B23" s="135"/>
      <c r="C23" s="2"/>
      <c r="D23" s="2"/>
    </row>
    <row r="24" spans="1:4" ht="43.5" x14ac:dyDescent="0.25">
      <c r="A24" s="38"/>
      <c r="B24" s="35" t="s">
        <v>39</v>
      </c>
      <c r="C24" s="2"/>
      <c r="D24" s="2"/>
    </row>
    <row r="25" spans="1:4" ht="18" x14ac:dyDescent="0.25">
      <c r="A25" s="38"/>
      <c r="B25" s="35"/>
      <c r="C25" s="2"/>
      <c r="D25" s="2"/>
    </row>
    <row r="26" spans="1:4" ht="18" x14ac:dyDescent="0.25">
      <c r="A26" s="38"/>
      <c r="B26" s="40" t="s">
        <v>40</v>
      </c>
      <c r="C26" s="2"/>
      <c r="D26" s="2"/>
    </row>
    <row r="27" spans="1:4" ht="18" x14ac:dyDescent="0.25">
      <c r="A27" s="38"/>
      <c r="B27" s="35" t="s">
        <v>41</v>
      </c>
      <c r="C27" s="2"/>
      <c r="D27" s="2"/>
    </row>
    <row r="28" spans="1:4" ht="28.5" x14ac:dyDescent="0.25">
      <c r="A28" s="38"/>
      <c r="B28" s="35" t="s">
        <v>42</v>
      </c>
      <c r="C28" s="2"/>
      <c r="D28" s="2"/>
    </row>
    <row r="29" spans="1:4" ht="18" x14ac:dyDescent="0.25">
      <c r="A29" s="38"/>
      <c r="B29" s="35"/>
      <c r="C29" s="2"/>
      <c r="D29" s="2"/>
    </row>
    <row r="30" spans="1:4" ht="18" x14ac:dyDescent="0.25">
      <c r="A30" s="38"/>
      <c r="B30" s="40" t="s">
        <v>43</v>
      </c>
      <c r="C30" s="2"/>
      <c r="D30" s="2"/>
    </row>
    <row r="31" spans="1:4" ht="18" x14ac:dyDescent="0.25">
      <c r="A31" s="38"/>
      <c r="B31" s="35" t="s">
        <v>44</v>
      </c>
      <c r="C31" s="2"/>
      <c r="D31" s="2"/>
    </row>
    <row r="32" spans="1:4" ht="18" x14ac:dyDescent="0.25">
      <c r="A32" s="38"/>
      <c r="B32" s="35" t="s">
        <v>45</v>
      </c>
      <c r="C32" s="2"/>
      <c r="D32" s="2"/>
    </row>
    <row r="33" spans="1:4" ht="18" x14ac:dyDescent="0.25">
      <c r="A33" s="38"/>
      <c r="B33" s="4"/>
      <c r="C33" s="2"/>
      <c r="D33" s="2"/>
    </row>
    <row r="34" spans="1:4" ht="28.5" x14ac:dyDescent="0.25">
      <c r="A34" s="38"/>
      <c r="B34" s="35" t="s">
        <v>46</v>
      </c>
      <c r="C34" s="2"/>
      <c r="D34" s="2"/>
    </row>
    <row r="35" spans="1:4" ht="18" x14ac:dyDescent="0.25">
      <c r="A35" s="38"/>
      <c r="B35" s="41" t="s">
        <v>47</v>
      </c>
      <c r="C35" s="2"/>
      <c r="D35" s="2"/>
    </row>
    <row r="36" spans="1:4" ht="18" x14ac:dyDescent="0.25">
      <c r="A36" s="38"/>
      <c r="B36" s="4"/>
      <c r="C36" s="2"/>
      <c r="D36" s="2"/>
    </row>
    <row r="37" spans="1:4" ht="18" x14ac:dyDescent="0.25">
      <c r="A37" s="135" t="s">
        <v>8</v>
      </c>
      <c r="B37" s="135"/>
    </row>
    <row r="38" spans="1:4" ht="28.5" x14ac:dyDescent="0.2">
      <c r="B38" s="35" t="s">
        <v>48</v>
      </c>
    </row>
    <row r="40" spans="1:4" ht="14.25" x14ac:dyDescent="0.2">
      <c r="B40" s="35" t="s">
        <v>49</v>
      </c>
    </row>
    <row r="42" spans="1:4" s="2" customFormat="1" ht="28.5" x14ac:dyDescent="0.2">
      <c r="A42" s="7"/>
      <c r="B42" s="35" t="s">
        <v>50</v>
      </c>
      <c r="C42" s="7"/>
      <c r="D42" s="7"/>
    </row>
    <row r="44" spans="1:4" ht="28.5" x14ac:dyDescent="0.2">
      <c r="B44" s="35" t="s">
        <v>51</v>
      </c>
    </row>
    <row r="45" spans="1:4" x14ac:dyDescent="0.2">
      <c r="B45" s="8"/>
    </row>
    <row r="46" spans="1:4" ht="28.5" x14ac:dyDescent="0.2">
      <c r="B46" s="35" t="s">
        <v>52</v>
      </c>
    </row>
    <row r="47" spans="1:4" x14ac:dyDescent="0.2">
      <c r="B47" s="6"/>
    </row>
    <row r="48" spans="1:4" ht="18" x14ac:dyDescent="0.25">
      <c r="A48" s="135" t="s">
        <v>5</v>
      </c>
      <c r="B48" s="135"/>
    </row>
    <row r="49" spans="1:2" ht="28.5" x14ac:dyDescent="0.2">
      <c r="B49" s="35" t="s">
        <v>53</v>
      </c>
    </row>
    <row r="50" spans="1:2" x14ac:dyDescent="0.2">
      <c r="B50" s="6"/>
    </row>
    <row r="51" spans="1:2" ht="14.25" x14ac:dyDescent="0.2">
      <c r="A51" s="42" t="s">
        <v>9</v>
      </c>
      <c r="B51" s="35" t="s">
        <v>10</v>
      </c>
    </row>
    <row r="52" spans="1:2" ht="14.25" x14ac:dyDescent="0.2">
      <c r="A52" s="42" t="s">
        <v>11</v>
      </c>
      <c r="B52" s="35" t="s">
        <v>12</v>
      </c>
    </row>
    <row r="53" spans="1:2" ht="14.25" x14ac:dyDescent="0.2">
      <c r="A53" s="42" t="s">
        <v>13</v>
      </c>
      <c r="B53" s="35" t="s">
        <v>14</v>
      </c>
    </row>
    <row r="54" spans="1:2" ht="28.5" x14ac:dyDescent="0.2">
      <c r="A54" s="31"/>
      <c r="B54" s="35" t="s">
        <v>54</v>
      </c>
    </row>
    <row r="55" spans="1:2" ht="28.5" x14ac:dyDescent="0.2">
      <c r="A55" s="31"/>
      <c r="B55" s="35" t="s">
        <v>55</v>
      </c>
    </row>
    <row r="56" spans="1:2" ht="14.25" x14ac:dyDescent="0.2">
      <c r="A56" s="42" t="s">
        <v>15</v>
      </c>
      <c r="B56" s="35" t="s">
        <v>16</v>
      </c>
    </row>
    <row r="57" spans="1:2" ht="14.25" x14ac:dyDescent="0.2">
      <c r="A57" s="31"/>
      <c r="B57" s="35" t="s">
        <v>56</v>
      </c>
    </row>
    <row r="58" spans="1:2" s="7" customFormat="1" ht="14.25" x14ac:dyDescent="0.2">
      <c r="A58" s="31"/>
      <c r="B58" s="35" t="s">
        <v>57</v>
      </c>
    </row>
    <row r="59" spans="1:2" s="7" customFormat="1" ht="14.25" x14ac:dyDescent="0.2">
      <c r="A59" s="42" t="s">
        <v>17</v>
      </c>
      <c r="B59" s="35" t="s">
        <v>18</v>
      </c>
    </row>
    <row r="60" spans="1:2" s="7" customFormat="1" ht="28.5" x14ac:dyDescent="0.2">
      <c r="A60" s="31"/>
      <c r="B60" s="35" t="s">
        <v>58</v>
      </c>
    </row>
    <row r="61" spans="1:2" ht="14.25" x14ac:dyDescent="0.2">
      <c r="A61" s="42" t="s">
        <v>59</v>
      </c>
      <c r="B61" s="35" t="s">
        <v>60</v>
      </c>
    </row>
    <row r="62" spans="1:2" s="7" customFormat="1" ht="14.25" x14ac:dyDescent="0.2">
      <c r="A62" s="43"/>
      <c r="B62" s="35" t="s">
        <v>61</v>
      </c>
    </row>
    <row r="63" spans="1:2" s="7" customFormat="1" x14ac:dyDescent="0.2">
      <c r="B63" s="5"/>
    </row>
    <row r="64" spans="1:2" s="7" customFormat="1" ht="18" x14ac:dyDescent="0.25">
      <c r="A64" s="135" t="s">
        <v>7</v>
      </c>
      <c r="B64" s="135"/>
    </row>
    <row r="65" spans="1:4" s="2" customFormat="1" ht="42.75" x14ac:dyDescent="0.2">
      <c r="A65" s="7"/>
      <c r="B65" s="35" t="s">
        <v>62</v>
      </c>
      <c r="C65" s="7"/>
      <c r="D65" s="7"/>
    </row>
    <row r="66" spans="1:4" s="7" customFormat="1" x14ac:dyDescent="0.2">
      <c r="B66" s="6"/>
    </row>
    <row r="67" spans="1:4" s="2" customFormat="1" ht="18" x14ac:dyDescent="0.25">
      <c r="A67" s="135" t="s">
        <v>3</v>
      </c>
      <c r="B67" s="135"/>
    </row>
    <row r="68" spans="1:4" s="2" customFormat="1" ht="15" x14ac:dyDescent="0.25">
      <c r="A68" s="44" t="s">
        <v>4</v>
      </c>
      <c r="B68" s="45" t="s">
        <v>63</v>
      </c>
      <c r="C68" s="7"/>
      <c r="D68" s="7"/>
    </row>
    <row r="69" spans="1:4" ht="28.5" x14ac:dyDescent="0.2">
      <c r="A69" s="46"/>
      <c r="B69" s="47" t="s">
        <v>64</v>
      </c>
      <c r="C69" s="2"/>
      <c r="D69" s="2"/>
    </row>
    <row r="70" spans="1:4" s="2" customFormat="1" ht="14.25" x14ac:dyDescent="0.2">
      <c r="A70" s="46"/>
      <c r="B70" s="48"/>
    </row>
    <row r="71" spans="1:4" s="2" customFormat="1" ht="15" x14ac:dyDescent="0.25">
      <c r="A71" s="44" t="s">
        <v>4</v>
      </c>
      <c r="B71" s="45" t="s">
        <v>65</v>
      </c>
      <c r="C71" s="7"/>
      <c r="D71" s="7"/>
    </row>
    <row r="72" spans="1:4" s="2" customFormat="1" ht="28.5" x14ac:dyDescent="0.2">
      <c r="A72" s="46"/>
      <c r="B72" s="47" t="s">
        <v>66</v>
      </c>
    </row>
    <row r="73" spans="1:4" s="2" customFormat="1" ht="14.25" x14ac:dyDescent="0.2">
      <c r="A73" s="46"/>
      <c r="B73" s="48"/>
    </row>
    <row r="74" spans="1:4" ht="15" x14ac:dyDescent="0.25">
      <c r="A74" s="44" t="s">
        <v>4</v>
      </c>
      <c r="B74" s="49" t="s">
        <v>67</v>
      </c>
    </row>
    <row r="75" spans="1:4" ht="42.75" x14ac:dyDescent="0.2">
      <c r="A75" s="46"/>
      <c r="B75" s="30" t="s">
        <v>68</v>
      </c>
      <c r="C75" s="2"/>
      <c r="D75" s="2"/>
    </row>
    <row r="76" spans="1:4" s="2" customFormat="1" ht="14.25" x14ac:dyDescent="0.2">
      <c r="A76" s="43"/>
      <c r="B76" s="43"/>
      <c r="C76" s="7"/>
      <c r="D76" s="7"/>
    </row>
    <row r="77" spans="1:4" s="2" customFormat="1" ht="15" x14ac:dyDescent="0.25">
      <c r="A77" s="44" t="s">
        <v>4</v>
      </c>
      <c r="B77" s="49" t="s">
        <v>69</v>
      </c>
      <c r="C77" s="7"/>
      <c r="D77" s="7"/>
    </row>
    <row r="78" spans="1:4" s="2" customFormat="1" ht="28.5" x14ac:dyDescent="0.2">
      <c r="A78" s="46"/>
      <c r="B78" s="30" t="s">
        <v>70</v>
      </c>
    </row>
    <row r="79" spans="1:4" ht="14.25" x14ac:dyDescent="0.2">
      <c r="A79" s="43"/>
      <c r="B79" s="43"/>
    </row>
    <row r="80" spans="1:4" ht="15" x14ac:dyDescent="0.25">
      <c r="A80" s="44" t="s">
        <v>4</v>
      </c>
      <c r="B80" s="49" t="s">
        <v>71</v>
      </c>
    </row>
    <row r="81" spans="1:4" s="2" customFormat="1" ht="14.25" x14ac:dyDescent="0.2">
      <c r="A81" s="46"/>
      <c r="B81" s="50" t="s">
        <v>72</v>
      </c>
    </row>
    <row r="82" spans="1:4" s="2" customFormat="1" ht="14.25" x14ac:dyDescent="0.2">
      <c r="A82" s="46"/>
      <c r="B82" s="50" t="s">
        <v>73</v>
      </c>
    </row>
    <row r="83" spans="1:4" s="2" customFormat="1" ht="14.25" x14ac:dyDescent="0.2">
      <c r="A83" s="46"/>
      <c r="B83" s="50" t="s">
        <v>74</v>
      </c>
    </row>
    <row r="84" spans="1:4" ht="15" x14ac:dyDescent="0.25">
      <c r="A84" s="43"/>
      <c r="B84" s="51"/>
    </row>
    <row r="85" spans="1:4" ht="15" x14ac:dyDescent="0.25">
      <c r="A85" s="44" t="s">
        <v>4</v>
      </c>
      <c r="B85" s="49" t="s">
        <v>75</v>
      </c>
    </row>
    <row r="86" spans="1:4" ht="42.75" x14ac:dyDescent="0.2">
      <c r="A86" s="46"/>
      <c r="B86" s="30" t="s">
        <v>76</v>
      </c>
      <c r="C86" s="2"/>
      <c r="D86" s="2"/>
    </row>
    <row r="87" spans="1:4" ht="14.25" x14ac:dyDescent="0.2">
      <c r="A87" s="46"/>
      <c r="B87" s="52" t="s">
        <v>77</v>
      </c>
      <c r="C87" s="2"/>
      <c r="D87" s="2"/>
    </row>
    <row r="88" spans="1:4" ht="57" x14ac:dyDescent="0.2">
      <c r="A88" s="46"/>
      <c r="B88" s="53" t="s">
        <v>78</v>
      </c>
      <c r="C88" s="2"/>
      <c r="D88" s="2"/>
    </row>
    <row r="89" spans="1:4" ht="14.25" x14ac:dyDescent="0.2">
      <c r="A89" s="43"/>
      <c r="B89" s="43"/>
    </row>
    <row r="90" spans="1:4" ht="15" x14ac:dyDescent="0.25">
      <c r="A90" s="44" t="s">
        <v>4</v>
      </c>
      <c r="B90" s="54" t="s">
        <v>79</v>
      </c>
    </row>
    <row r="91" spans="1:4" ht="28.5" x14ac:dyDescent="0.2">
      <c r="A91" s="31"/>
      <c r="B91" s="50" t="s">
        <v>19</v>
      </c>
    </row>
    <row r="93" spans="1:4" x14ac:dyDescent="0.2">
      <c r="A93" s="9" t="s">
        <v>22</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cp:lastPrinted>2018-02-09T22:40:51Z</cp:lastPrinted>
  <dcterms:created xsi:type="dcterms:W3CDTF">2010-06-09T16:05:03Z</dcterms:created>
  <dcterms:modified xsi:type="dcterms:W3CDTF">2019-11-15T10:17:20Z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