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showVerticalScroll="0" showSheetTabs="0" xWindow="0" yWindow="0" windowWidth="15480" windowHeight="8625" tabRatio="689" activeTab="1"/>
  </bookViews>
  <sheets>
    <sheet name="年度总表" sheetId="1" r:id="rId1"/>
    <sheet name="1月" sheetId="2" r:id="rId2"/>
    <sheet name="2月" sheetId="3" r:id="rId3"/>
    <sheet name="3月" sheetId="4" r:id="rId4"/>
    <sheet name="4月" sheetId="5" r:id="rId5"/>
    <sheet name="5月" sheetId="6" r:id="rId6"/>
    <sheet name="6月" sheetId="7" r:id="rId7"/>
    <sheet name="7月" sheetId="8" r:id="rId8"/>
    <sheet name="8月" sheetId="9" r:id="rId9"/>
    <sheet name="9月" sheetId="10" r:id="rId10"/>
    <sheet name="10月" sheetId="11" r:id="rId11"/>
    <sheet name="11月" sheetId="12" r:id="rId12"/>
    <sheet name="12月" sheetId="13" r:id="rId13"/>
    <sheet name="纪念日" sheetId="14" r:id="rId14"/>
  </sheets>
  <definedNames>
    <definedName name="_xlnm.Print_Titles" localSheetId="10">'10月'!$I:$I</definedName>
    <definedName name="_xlnm.Print_Titles" localSheetId="11">'11月'!$I:$I</definedName>
    <definedName name="_xlnm.Print_Titles" localSheetId="12">'12月'!$I:$I</definedName>
    <definedName name="_xlnm.Print_Titles" localSheetId="2">'2月'!$J:$J</definedName>
    <definedName name="_xlnm.Print_Titles" localSheetId="3">'3月'!$I:$I</definedName>
    <definedName name="_xlnm.Print_Titles" localSheetId="4">'4月'!$I:$I</definedName>
    <definedName name="_xlnm.Print_Titles" localSheetId="5">'5月'!$I:$I</definedName>
    <definedName name="_xlnm.Print_Titles" localSheetId="6">'6月'!$I:$I</definedName>
    <definedName name="_xlnm.Print_Titles" localSheetId="7">'7月'!$I:$I</definedName>
    <definedName name="_xlnm.Print_Titles" localSheetId="8">'8月'!$I:$I</definedName>
    <definedName name="_xlnm.Print_Titles" localSheetId="9">'9月'!$I:$I</definedName>
  </definedNames>
  <calcPr calcId="125725"/>
</workbook>
</file>

<file path=xl/calcChain.xml><?xml version="1.0" encoding="utf-8"?>
<calcChain xmlns="http://schemas.openxmlformats.org/spreadsheetml/2006/main">
  <c r="B2" i="11"/>
  <c r="B1" s="1"/>
  <c r="C13"/>
  <c r="G13"/>
  <c r="M14"/>
  <c r="O14"/>
  <c r="C19" s="1"/>
  <c r="L14" i="1" s="1"/>
  <c r="Q14" i="11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O65" s="1"/>
  <c r="Q60"/>
  <c r="S60"/>
  <c r="U60"/>
  <c r="W60"/>
  <c r="W65" s="1"/>
  <c r="Y60"/>
  <c r="AA60"/>
  <c r="AC60"/>
  <c r="AE60"/>
  <c r="AE65" s="1"/>
  <c r="AG60"/>
  <c r="AI60"/>
  <c r="AK60"/>
  <c r="AM60"/>
  <c r="AO60"/>
  <c r="AQ60"/>
  <c r="AS60"/>
  <c r="AU60"/>
  <c r="AU65" s="1"/>
  <c r="AW60"/>
  <c r="AY60"/>
  <c r="BA60"/>
  <c r="BC60"/>
  <c r="BC65" s="1"/>
  <c r="BE60"/>
  <c r="BG60"/>
  <c r="BI60"/>
  <c r="BK60"/>
  <c r="BK65" s="1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AM65"/>
  <c r="BS65"/>
  <c r="B2" i="12"/>
  <c r="B1" s="1"/>
  <c r="L2" s="1"/>
  <c r="L3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C20" s="1"/>
  <c r="M15" i="1" s="1"/>
  <c r="Q19" i="12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B2" i="13"/>
  <c r="B1" s="1"/>
  <c r="L2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Q65" s="1"/>
  <c r="S47"/>
  <c r="U47"/>
  <c r="W47"/>
  <c r="Y47"/>
  <c r="AA47"/>
  <c r="AC47"/>
  <c r="AE47"/>
  <c r="AG47"/>
  <c r="AI47"/>
  <c r="AK47"/>
  <c r="AM47"/>
  <c r="AO47"/>
  <c r="AQ47"/>
  <c r="AS47"/>
  <c r="AU47"/>
  <c r="AW47"/>
  <c r="AW65" s="1"/>
  <c r="AY47"/>
  <c r="BA47"/>
  <c r="BC47"/>
  <c r="BE47"/>
  <c r="BG47"/>
  <c r="BI47"/>
  <c r="BK47"/>
  <c r="BM47"/>
  <c r="BO47"/>
  <c r="BQ47"/>
  <c r="BS47"/>
  <c r="BU47"/>
  <c r="M55"/>
  <c r="O55"/>
  <c r="Q55"/>
  <c r="S55"/>
  <c r="S65" s="1"/>
  <c r="U55"/>
  <c r="W55"/>
  <c r="Y55"/>
  <c r="AA55"/>
  <c r="AA65" s="1"/>
  <c r="AC55"/>
  <c r="AE55"/>
  <c r="AG55"/>
  <c r="AI55"/>
  <c r="AI65" s="1"/>
  <c r="AK55"/>
  <c r="AM55"/>
  <c r="AO55"/>
  <c r="AQ55"/>
  <c r="AQ65" s="1"/>
  <c r="AS55"/>
  <c r="AU55"/>
  <c r="AW55"/>
  <c r="AY55"/>
  <c r="AY65" s="1"/>
  <c r="BA55"/>
  <c r="BC55"/>
  <c r="BE55"/>
  <c r="BG55"/>
  <c r="BG65" s="1"/>
  <c r="BI55"/>
  <c r="BK55"/>
  <c r="BM55"/>
  <c r="BO55"/>
  <c r="BO65" s="1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O65" s="1"/>
  <c r="Q64"/>
  <c r="S64"/>
  <c r="U64"/>
  <c r="W64"/>
  <c r="W65" s="1"/>
  <c r="Y64"/>
  <c r="AA64"/>
  <c r="AC64"/>
  <c r="AE64"/>
  <c r="AE65" s="1"/>
  <c r="AG64"/>
  <c r="AI64"/>
  <c r="AK64"/>
  <c r="AM64"/>
  <c r="AM65" s="1"/>
  <c r="AO64"/>
  <c r="AQ64"/>
  <c r="AS64"/>
  <c r="AU64"/>
  <c r="AU65" s="1"/>
  <c r="AW64"/>
  <c r="AY64"/>
  <c r="BA64"/>
  <c r="BC64"/>
  <c r="BC65" s="1"/>
  <c r="BE64"/>
  <c r="BG64"/>
  <c r="BI64"/>
  <c r="BK64"/>
  <c r="BK65" s="1"/>
  <c r="BM64"/>
  <c r="BO64"/>
  <c r="BQ64"/>
  <c r="BS64"/>
  <c r="BS65" s="1"/>
  <c r="BU64"/>
  <c r="B2" i="2"/>
  <c r="B1" s="1"/>
  <c r="C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B2" i="3"/>
  <c r="B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C19"/>
  <c r="D14" i="1" s="1"/>
  <c r="M19" i="3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O65" s="1"/>
  <c r="Q47"/>
  <c r="S47"/>
  <c r="U47"/>
  <c r="W47"/>
  <c r="Y47"/>
  <c r="AA47"/>
  <c r="AC47"/>
  <c r="AE47"/>
  <c r="AE65" s="1"/>
  <c r="AG47"/>
  <c r="AI47"/>
  <c r="AK47"/>
  <c r="AM47"/>
  <c r="AM65" s="1"/>
  <c r="AO47"/>
  <c r="AQ47"/>
  <c r="AS47"/>
  <c r="AU47"/>
  <c r="AU65" s="1"/>
  <c r="AW47"/>
  <c r="AY47"/>
  <c r="BA47"/>
  <c r="BC47"/>
  <c r="BE47"/>
  <c r="BG47"/>
  <c r="BI47"/>
  <c r="BK47"/>
  <c r="BK65" s="1"/>
  <c r="BM47"/>
  <c r="BO47"/>
  <c r="BQ47"/>
  <c r="BS47"/>
  <c r="BS65" s="1"/>
  <c r="BU47"/>
  <c r="M55"/>
  <c r="O55"/>
  <c r="Q55"/>
  <c r="S55"/>
  <c r="U55"/>
  <c r="W55"/>
  <c r="Y55"/>
  <c r="Y65" s="1"/>
  <c r="AA55"/>
  <c r="AC55"/>
  <c r="AE55"/>
  <c r="AG55"/>
  <c r="AI55"/>
  <c r="AK55"/>
  <c r="AM55"/>
  <c r="AO55"/>
  <c r="AO65" s="1"/>
  <c r="AQ55"/>
  <c r="AS55"/>
  <c r="AU55"/>
  <c r="AW55"/>
  <c r="AY55"/>
  <c r="BA55"/>
  <c r="BC55"/>
  <c r="BE55"/>
  <c r="BE65" s="1"/>
  <c r="BG55"/>
  <c r="BI55"/>
  <c r="BK55"/>
  <c r="BM55"/>
  <c r="BO55"/>
  <c r="BQ55"/>
  <c r="BS55"/>
  <c r="BU55"/>
  <c r="BU65" s="1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W65"/>
  <c r="BC65"/>
  <c r="B2" i="4"/>
  <c r="B1"/>
  <c r="C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C20" s="1"/>
  <c r="E15" i="1" s="1"/>
  <c r="S19" i="4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C24" s="1"/>
  <c r="E19" i="1" s="1"/>
  <c r="O38" i="4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Y65" s="1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O65" s="1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S65" s="1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BA65"/>
  <c r="B2" i="5"/>
  <c r="B1" s="1"/>
  <c r="C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W65" s="1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S65" s="1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C28" s="1"/>
  <c r="F23" i="1" s="1"/>
  <c r="O60" i="5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C65" s="1"/>
  <c r="BE60"/>
  <c r="BG60"/>
  <c r="BI60"/>
  <c r="BK60"/>
  <c r="BM60"/>
  <c r="BO60"/>
  <c r="BQ60"/>
  <c r="BS60"/>
  <c r="BU60"/>
  <c r="M64"/>
  <c r="O64"/>
  <c r="Q64"/>
  <c r="S64"/>
  <c r="U64"/>
  <c r="U65" s="1"/>
  <c r="W64"/>
  <c r="Y64"/>
  <c r="AA64"/>
  <c r="AC64"/>
  <c r="AE64"/>
  <c r="AG64"/>
  <c r="AI64"/>
  <c r="AK64"/>
  <c r="AK65" s="1"/>
  <c r="AM64"/>
  <c r="AO64"/>
  <c r="AQ64"/>
  <c r="AS64"/>
  <c r="AU64"/>
  <c r="AW64"/>
  <c r="AY64"/>
  <c r="BA64"/>
  <c r="BA65" s="1"/>
  <c r="BC64"/>
  <c r="BE64"/>
  <c r="BG64"/>
  <c r="BI64"/>
  <c r="BK64"/>
  <c r="BM64"/>
  <c r="BO64"/>
  <c r="BQ64"/>
  <c r="BQ65" s="1"/>
  <c r="BS64"/>
  <c r="BU64"/>
  <c r="AM65"/>
  <c r="B2" i="6"/>
  <c r="B1" s="1"/>
  <c r="L2" s="1"/>
  <c r="L3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C21" s="1"/>
  <c r="G16" i="1" s="1"/>
  <c r="U25" i="6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Q65" s="1"/>
  <c r="AS64"/>
  <c r="AU64"/>
  <c r="AW64"/>
  <c r="AY64"/>
  <c r="BA64"/>
  <c r="BC64"/>
  <c r="BE64"/>
  <c r="BG64"/>
  <c r="BG65" s="1"/>
  <c r="BI64"/>
  <c r="BK64"/>
  <c r="BM64"/>
  <c r="BO64"/>
  <c r="BQ64"/>
  <c r="BS64"/>
  <c r="BU64"/>
  <c r="AA65"/>
  <c r="B2" i="7"/>
  <c r="B1" s="1"/>
  <c r="C13"/>
  <c r="G13"/>
  <c r="M14"/>
  <c r="C19" s="1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C22" s="1"/>
  <c r="H17" i="1" s="1"/>
  <c r="O30" i="7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K65" s="1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O65" s="1"/>
  <c r="Q64"/>
  <c r="S64"/>
  <c r="U64"/>
  <c r="W64"/>
  <c r="Y64"/>
  <c r="Y65" s="1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Q65" s="1"/>
  <c r="BS64"/>
  <c r="BU64"/>
  <c r="BE65"/>
  <c r="B2" i="8"/>
  <c r="B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C20" s="1"/>
  <c r="I15" i="1" s="1"/>
  <c r="O19" i="8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C23" s="1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C25" s="1"/>
  <c r="I20" i="1" s="1"/>
  <c r="O43" i="8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Y65" s="1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M65" s="1"/>
  <c r="O64"/>
  <c r="Q64"/>
  <c r="S64"/>
  <c r="U64"/>
  <c r="U65" s="1"/>
  <c r="W64"/>
  <c r="Y64"/>
  <c r="AA64"/>
  <c r="AC64"/>
  <c r="AC65" s="1"/>
  <c r="AE64"/>
  <c r="AG64"/>
  <c r="AI64"/>
  <c r="AK64"/>
  <c r="AK65" s="1"/>
  <c r="AM64"/>
  <c r="AO64"/>
  <c r="AQ64"/>
  <c r="AS64"/>
  <c r="AS65" s="1"/>
  <c r="AU64"/>
  <c r="AW64"/>
  <c r="AY64"/>
  <c r="BA64"/>
  <c r="BA65" s="1"/>
  <c r="BC64"/>
  <c r="BE64"/>
  <c r="BG64"/>
  <c r="BI64"/>
  <c r="BI65" s="1"/>
  <c r="BK64"/>
  <c r="BM64"/>
  <c r="BO64"/>
  <c r="BQ64"/>
  <c r="BQ65" s="1"/>
  <c r="BS64"/>
  <c r="BU64"/>
  <c r="BE65"/>
  <c r="B2" i="9"/>
  <c r="B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C22" s="1"/>
  <c r="J17" i="1" s="1"/>
  <c r="O30" i="9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C28" s="1"/>
  <c r="J23" i="1" s="1"/>
  <c r="O60" i="9"/>
  <c r="Q60"/>
  <c r="S60"/>
  <c r="U60"/>
  <c r="W60"/>
  <c r="Y60"/>
  <c r="AA60"/>
  <c r="AC60"/>
  <c r="AC65" s="1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O65" s="1"/>
  <c r="Q64"/>
  <c r="S64"/>
  <c r="U64"/>
  <c r="W64"/>
  <c r="W65" s="1"/>
  <c r="Y64"/>
  <c r="AA64"/>
  <c r="AC64"/>
  <c r="AE64"/>
  <c r="AE65" s="1"/>
  <c r="AG64"/>
  <c r="AI64"/>
  <c r="AK64"/>
  <c r="AM64"/>
  <c r="AM65" s="1"/>
  <c r="AO64"/>
  <c r="AQ64"/>
  <c r="AS64"/>
  <c r="AU64"/>
  <c r="AU65" s="1"/>
  <c r="AW64"/>
  <c r="AY64"/>
  <c r="BA64"/>
  <c r="BC64"/>
  <c r="BC65" s="1"/>
  <c r="BE64"/>
  <c r="BG64"/>
  <c r="BI64"/>
  <c r="BI65" s="1"/>
  <c r="BK64"/>
  <c r="BK65" s="1"/>
  <c r="BM64"/>
  <c r="BO64"/>
  <c r="BQ64"/>
  <c r="BS64"/>
  <c r="BS65" s="1"/>
  <c r="BU64"/>
  <c r="AS65"/>
  <c r="B2" i="10"/>
  <c r="B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C20" s="1"/>
  <c r="K15" i="1" s="1"/>
  <c r="O19" i="10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Y65" s="1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BE65"/>
  <c r="I18" i="1"/>
  <c r="C25"/>
  <c r="D25"/>
  <c r="E25"/>
  <c r="F25"/>
  <c r="G25"/>
  <c r="H25"/>
  <c r="I25"/>
  <c r="J25"/>
  <c r="K25"/>
  <c r="L25"/>
  <c r="M25"/>
  <c r="N25"/>
  <c r="C26"/>
  <c r="D26"/>
  <c r="E26"/>
  <c r="F26"/>
  <c r="G26"/>
  <c r="H26"/>
  <c r="I26"/>
  <c r="J26"/>
  <c r="K26"/>
  <c r="L26"/>
  <c r="M26"/>
  <c r="N26"/>
  <c r="C27"/>
  <c r="D27"/>
  <c r="E27"/>
  <c r="F27"/>
  <c r="G27"/>
  <c r="H27"/>
  <c r="I27"/>
  <c r="J27"/>
  <c r="K27"/>
  <c r="L27"/>
  <c r="M27"/>
  <c r="N27"/>
  <c r="C28"/>
  <c r="D28"/>
  <c r="E28"/>
  <c r="F28"/>
  <c r="G28"/>
  <c r="H28"/>
  <c r="I28"/>
  <c r="J28"/>
  <c r="K28"/>
  <c r="L28"/>
  <c r="M28"/>
  <c r="N28"/>
  <c r="C29"/>
  <c r="D29"/>
  <c r="E29"/>
  <c r="F29"/>
  <c r="G29"/>
  <c r="H29"/>
  <c r="I29"/>
  <c r="J29"/>
  <c r="K29"/>
  <c r="L29"/>
  <c r="M29"/>
  <c r="N29"/>
  <c r="O27" l="1"/>
  <c r="C25" i="10"/>
  <c r="K20" i="1" s="1"/>
  <c r="C25" i="9"/>
  <c r="J20" i="1" s="1"/>
  <c r="C24" i="9"/>
  <c r="J19" i="1" s="1"/>
  <c r="C22" i="5"/>
  <c r="F17" i="1" s="1"/>
  <c r="C29" i="3"/>
  <c r="D24" i="1" s="1"/>
  <c r="C23" i="3"/>
  <c r="D18" i="1" s="1"/>
  <c r="C20" i="2"/>
  <c r="C15" i="1" s="1"/>
  <c r="O28"/>
  <c r="BS65" i="10"/>
  <c r="BK65"/>
  <c r="BC65"/>
  <c r="AU65"/>
  <c r="AM65"/>
  <c r="AE65"/>
  <c r="W65"/>
  <c r="O65"/>
  <c r="BQ65"/>
  <c r="BI65"/>
  <c r="BA65"/>
  <c r="AS65"/>
  <c r="AK65"/>
  <c r="AC65"/>
  <c r="U65"/>
  <c r="AW65"/>
  <c r="Q65"/>
  <c r="C24"/>
  <c r="K19" i="1" s="1"/>
  <c r="BS65" i="8"/>
  <c r="BK65"/>
  <c r="BC65"/>
  <c r="AU65"/>
  <c r="AM65"/>
  <c r="AE65"/>
  <c r="W65"/>
  <c r="O65"/>
  <c r="AW65"/>
  <c r="Q65"/>
  <c r="C24"/>
  <c r="I19" i="1" s="1"/>
  <c r="BU65" i="7"/>
  <c r="AW65"/>
  <c r="AO65"/>
  <c r="C28"/>
  <c r="H23" i="1" s="1"/>
  <c r="BS65" i="7"/>
  <c r="BK65"/>
  <c r="AM65"/>
  <c r="AE65"/>
  <c r="C27"/>
  <c r="H22" i="1" s="1"/>
  <c r="C23" i="7"/>
  <c r="H18" i="1" s="1"/>
  <c r="BK65" i="5"/>
  <c r="AU65"/>
  <c r="AE65"/>
  <c r="BM65" i="4"/>
  <c r="BE65"/>
  <c r="BS65"/>
  <c r="BQ65"/>
  <c r="BI65"/>
  <c r="AK65"/>
  <c r="AC65"/>
  <c r="U65"/>
  <c r="AQ65"/>
  <c r="AI65"/>
  <c r="C26"/>
  <c r="E21" i="1" s="1"/>
  <c r="C25" i="4"/>
  <c r="E20" i="1" s="1"/>
  <c r="BU65" i="4"/>
  <c r="AG65"/>
  <c r="C28" i="3"/>
  <c r="D23" i="1" s="1"/>
  <c r="BU65" i="2"/>
  <c r="BM65"/>
  <c r="BE65"/>
  <c r="AW65"/>
  <c r="AO65"/>
  <c r="AG65"/>
  <c r="Y65"/>
  <c r="Q65"/>
  <c r="BQ65"/>
  <c r="BI65"/>
  <c r="BA65"/>
  <c r="AS65"/>
  <c r="AK65"/>
  <c r="AC65"/>
  <c r="U65"/>
  <c r="BO65"/>
  <c r="BG65"/>
  <c r="AY65"/>
  <c r="AQ65"/>
  <c r="AI65"/>
  <c r="AA65"/>
  <c r="S65"/>
  <c r="C25"/>
  <c r="C20" i="1" s="1"/>
  <c r="C27" i="13"/>
  <c r="N22" i="1" s="1"/>
  <c r="C23" i="13"/>
  <c r="N18" i="1" s="1"/>
  <c r="BU65" i="13"/>
  <c r="BM65"/>
  <c r="BE65"/>
  <c r="AO65"/>
  <c r="AG65"/>
  <c r="Y65"/>
  <c r="C21"/>
  <c r="N16" i="1" s="1"/>
  <c r="BO65" i="11"/>
  <c r="BG65"/>
  <c r="AY65"/>
  <c r="AQ65"/>
  <c r="AI65"/>
  <c r="AA65"/>
  <c r="S65"/>
  <c r="C27"/>
  <c r="L22" i="1" s="1"/>
  <c r="C26" i="11"/>
  <c r="L21" i="1" s="1"/>
  <c r="C22" i="11"/>
  <c r="L17" i="1" s="1"/>
  <c r="BU65" i="10"/>
  <c r="BM65"/>
  <c r="AO65"/>
  <c r="AG65"/>
  <c r="M65" i="9"/>
  <c r="BO65"/>
  <c r="BG65"/>
  <c r="AY65"/>
  <c r="AQ65"/>
  <c r="AI65"/>
  <c r="AA65"/>
  <c r="S65"/>
  <c r="C27"/>
  <c r="J22" i="1" s="1"/>
  <c r="BQ65" i="9"/>
  <c r="BA65"/>
  <c r="AK65"/>
  <c r="U65"/>
  <c r="BU65" i="8"/>
  <c r="BM65"/>
  <c r="AO65"/>
  <c r="AG65"/>
  <c r="BI65" i="7"/>
  <c r="BA65"/>
  <c r="AS65"/>
  <c r="AC65"/>
  <c r="U65"/>
  <c r="BM65"/>
  <c r="AG65"/>
  <c r="BC65"/>
  <c r="AU65"/>
  <c r="W65"/>
  <c r="C22" i="2"/>
  <c r="C17" i="1" s="1"/>
  <c r="C22" i="13"/>
  <c r="N17" i="1" s="1"/>
  <c r="BQ65" i="11"/>
  <c r="BI65"/>
  <c r="BA65"/>
  <c r="AS65"/>
  <c r="AK65"/>
  <c r="AC65"/>
  <c r="U65"/>
  <c r="C29"/>
  <c r="L24" i="1" s="1"/>
  <c r="C28" i="11"/>
  <c r="L23" i="1" s="1"/>
  <c r="BU65" i="11"/>
  <c r="BM65"/>
  <c r="BE65"/>
  <c r="AW65"/>
  <c r="AO65"/>
  <c r="AG65"/>
  <c r="Y65"/>
  <c r="Q65"/>
  <c r="C25"/>
  <c r="L20" i="1" s="1"/>
  <c r="C23" i="11"/>
  <c r="L18" i="1" s="1"/>
  <c r="C21" i="11"/>
  <c r="L16" i="1" s="1"/>
  <c r="C22" i="3"/>
  <c r="D17" i="1" s="1"/>
  <c r="C24" i="13"/>
  <c r="N19" i="1" s="1"/>
  <c r="C20" i="9"/>
  <c r="J15" i="1" s="1"/>
  <c r="BU65" i="6"/>
  <c r="BM65"/>
  <c r="BE65"/>
  <c r="AW65"/>
  <c r="AO65"/>
  <c r="AG65"/>
  <c r="Y65"/>
  <c r="Q65"/>
  <c r="BO65"/>
  <c r="AY65"/>
  <c r="AI65"/>
  <c r="BO65" i="5"/>
  <c r="BG65"/>
  <c r="AY65"/>
  <c r="AQ65"/>
  <c r="AI65"/>
  <c r="AA65"/>
  <c r="S65"/>
  <c r="BU65"/>
  <c r="BM65"/>
  <c r="BE65"/>
  <c r="AW65"/>
  <c r="AO65"/>
  <c r="AG65"/>
  <c r="Y65"/>
  <c r="Q65"/>
  <c r="C27"/>
  <c r="F22" i="1" s="1"/>
  <c r="C23" i="5"/>
  <c r="F18" i="1" s="1"/>
  <c r="BI65" i="5"/>
  <c r="AS65"/>
  <c r="AC65"/>
  <c r="C19"/>
  <c r="BO65" i="3"/>
  <c r="BG65"/>
  <c r="AY65"/>
  <c r="AQ65"/>
  <c r="AI65"/>
  <c r="AA65"/>
  <c r="S65"/>
  <c r="C27"/>
  <c r="D22" i="1" s="1"/>
  <c r="C26" i="3"/>
  <c r="D21" i="1" s="1"/>
  <c r="BM65" i="3"/>
  <c r="AW65"/>
  <c r="AG65"/>
  <c r="BQ65" i="13"/>
  <c r="BI65"/>
  <c r="BA65"/>
  <c r="AS65"/>
  <c r="AK65"/>
  <c r="AC65"/>
  <c r="U65"/>
  <c r="M65"/>
  <c r="BQ65" i="12"/>
  <c r="BI65"/>
  <c r="BA65"/>
  <c r="AS65"/>
  <c r="AK65"/>
  <c r="AC65"/>
  <c r="U65"/>
  <c r="BO65"/>
  <c r="BG65"/>
  <c r="AY65"/>
  <c r="AQ65"/>
  <c r="AI65"/>
  <c r="AA65"/>
  <c r="BU65"/>
  <c r="BM65"/>
  <c r="BE65"/>
  <c r="AW65"/>
  <c r="AO65"/>
  <c r="AG65"/>
  <c r="Y65"/>
  <c r="Q65"/>
  <c r="BS65"/>
  <c r="BK65"/>
  <c r="BC65"/>
  <c r="AU65"/>
  <c r="AM65"/>
  <c r="AE65"/>
  <c r="W65"/>
  <c r="O65"/>
  <c r="C24" i="11"/>
  <c r="L19" i="1" s="1"/>
  <c r="C20" i="11"/>
  <c r="L15" i="1" s="1"/>
  <c r="L30" s="1"/>
  <c r="O26"/>
  <c r="L2" i="5"/>
  <c r="M2" s="1"/>
  <c r="L2" i="9"/>
  <c r="N2" s="1"/>
  <c r="C1"/>
  <c r="C1" i="13"/>
  <c r="L4" i="5"/>
  <c r="L2" i="4"/>
  <c r="L4" s="1"/>
  <c r="L2" i="2"/>
  <c r="N2" s="1"/>
  <c r="H14" i="1"/>
  <c r="L2" i="10"/>
  <c r="C1"/>
  <c r="L2" i="8"/>
  <c r="C1"/>
  <c r="C1" i="7"/>
  <c r="L2"/>
  <c r="C26" i="6"/>
  <c r="G21" i="1" s="1"/>
  <c r="S65" i="6"/>
  <c r="C20" i="5"/>
  <c r="F15" i="1" s="1"/>
  <c r="O65" i="5"/>
  <c r="O25" i="1"/>
  <c r="C21" i="10"/>
  <c r="K16" i="1" s="1"/>
  <c r="C26" i="9"/>
  <c r="J21" i="1" s="1"/>
  <c r="C21" i="9"/>
  <c r="J16" i="1" s="1"/>
  <c r="C21" i="8"/>
  <c r="I16" i="1" s="1"/>
  <c r="C19" i="6"/>
  <c r="BO65" i="10"/>
  <c r="BG65"/>
  <c r="AY65"/>
  <c r="AQ65"/>
  <c r="AI65"/>
  <c r="AA65"/>
  <c r="S65"/>
  <c r="C27"/>
  <c r="K22" i="1" s="1"/>
  <c r="C26" i="10"/>
  <c r="K21" i="1" s="1"/>
  <c r="C23" i="10"/>
  <c r="K18" i="1" s="1"/>
  <c r="C22" i="10"/>
  <c r="K17" i="1" s="1"/>
  <c r="C29" i="9"/>
  <c r="J24" i="1" s="1"/>
  <c r="C19" i="9"/>
  <c r="BO65" i="8"/>
  <c r="BG65"/>
  <c r="AY65"/>
  <c r="AQ65"/>
  <c r="AI65"/>
  <c r="AA65"/>
  <c r="S65"/>
  <c r="C27"/>
  <c r="I22" i="1" s="1"/>
  <c r="C26" i="8"/>
  <c r="I21" i="1" s="1"/>
  <c r="C22" i="8"/>
  <c r="I17" i="1" s="1"/>
  <c r="C27" i="6"/>
  <c r="G22" i="1" s="1"/>
  <c r="C25" i="6"/>
  <c r="G20" i="1" s="1"/>
  <c r="C24" i="6"/>
  <c r="G19" i="1" s="1"/>
  <c r="C23" i="6"/>
  <c r="G18" i="1" s="1"/>
  <c r="M65" i="12"/>
  <c r="C29"/>
  <c r="M24" i="1" s="1"/>
  <c r="S65" i="12"/>
  <c r="C28"/>
  <c r="M23" i="1" s="1"/>
  <c r="C25" i="12"/>
  <c r="M20" i="1" s="1"/>
  <c r="C23" i="12"/>
  <c r="M18" i="1" s="1"/>
  <c r="C28" i="10"/>
  <c r="K23" i="1" s="1"/>
  <c r="M65" i="10"/>
  <c r="C29" i="7"/>
  <c r="H24" i="1" s="1"/>
  <c r="M65" i="7"/>
  <c r="C21" i="5"/>
  <c r="F16" i="1" s="1"/>
  <c r="M65" i="5"/>
  <c r="F14" i="1"/>
  <c r="C22" i="6"/>
  <c r="G17" i="1" s="1"/>
  <c r="O29"/>
  <c r="C29" i="10"/>
  <c r="K24" i="1" s="1"/>
  <c r="C19" i="10"/>
  <c r="BU65" i="9"/>
  <c r="BM65"/>
  <c r="BE65"/>
  <c r="AW65"/>
  <c r="AO65"/>
  <c r="AG65"/>
  <c r="Y65"/>
  <c r="Q65"/>
  <c r="C23"/>
  <c r="J18" i="1" s="1"/>
  <c r="C28" i="8"/>
  <c r="I23" i="1" s="1"/>
  <c r="C29" i="8"/>
  <c r="I24" i="1" s="1"/>
  <c r="C25" i="7"/>
  <c r="H20" i="1" s="1"/>
  <c r="C20" i="6"/>
  <c r="G15" i="1" s="1"/>
  <c r="C27" i="2"/>
  <c r="C22" i="1" s="1"/>
  <c r="M65" i="2"/>
  <c r="L3"/>
  <c r="M2"/>
  <c r="L4"/>
  <c r="C19" i="8"/>
  <c r="Q65" i="7"/>
  <c r="C24"/>
  <c r="H19" i="1" s="1"/>
  <c r="C26" i="5"/>
  <c r="F21" i="1" s="1"/>
  <c r="AW65" i="4"/>
  <c r="AO65"/>
  <c r="Q65"/>
  <c r="C27"/>
  <c r="E22" i="1" s="1"/>
  <c r="C23" i="4"/>
  <c r="E18" i="1" s="1"/>
  <c r="C23" i="2"/>
  <c r="C18" i="1" s="1"/>
  <c r="C26" i="2"/>
  <c r="C21" i="1" s="1"/>
  <c r="C21" i="12"/>
  <c r="M16" i="1" s="1"/>
  <c r="M2" i="6"/>
  <c r="L4"/>
  <c r="C21" i="7"/>
  <c r="H16" i="1" s="1"/>
  <c r="C20" i="7"/>
  <c r="H15" i="1" s="1"/>
  <c r="C29" i="5"/>
  <c r="F24" i="1" s="1"/>
  <c r="C25" i="5"/>
  <c r="F20" i="1" s="1"/>
  <c r="M65" i="4"/>
  <c r="BG65"/>
  <c r="AY65"/>
  <c r="AA65"/>
  <c r="S65"/>
  <c r="C22"/>
  <c r="E17" i="1" s="1"/>
  <c r="C21" i="4"/>
  <c r="E16" i="1" s="1"/>
  <c r="C28" i="6"/>
  <c r="G23" i="1" s="1"/>
  <c r="M65" i="6"/>
  <c r="N2" i="5"/>
  <c r="L3"/>
  <c r="C20" i="3"/>
  <c r="Q65"/>
  <c r="L2"/>
  <c r="C1"/>
  <c r="BO65" i="7"/>
  <c r="BG65"/>
  <c r="AY65"/>
  <c r="AQ65"/>
  <c r="AI65"/>
  <c r="AA65"/>
  <c r="S65"/>
  <c r="C26"/>
  <c r="H21" i="1" s="1"/>
  <c r="BS65" i="6"/>
  <c r="BK65"/>
  <c r="BC65"/>
  <c r="AU65"/>
  <c r="AM65"/>
  <c r="AE65"/>
  <c r="W65"/>
  <c r="O65"/>
  <c r="BQ65"/>
  <c r="BI65"/>
  <c r="BA65"/>
  <c r="AS65"/>
  <c r="AK65"/>
  <c r="AC65"/>
  <c r="U65"/>
  <c r="C29"/>
  <c r="G24" i="1" s="1"/>
  <c r="C1" i="6"/>
  <c r="N2" s="1"/>
  <c r="C24" i="5"/>
  <c r="F19" i="1" s="1"/>
  <c r="L2" i="11"/>
  <c r="C1"/>
  <c r="C19" i="4"/>
  <c r="C24" i="3"/>
  <c r="D19" i="1" s="1"/>
  <c r="C21" i="3"/>
  <c r="D16" i="1" s="1"/>
  <c r="C29" i="2"/>
  <c r="C24" i="1" s="1"/>
  <c r="C27" i="12"/>
  <c r="M22" i="1" s="1"/>
  <c r="C19" i="12"/>
  <c r="N2" i="13"/>
  <c r="L3"/>
  <c r="M2"/>
  <c r="L4"/>
  <c r="BK65" i="4"/>
  <c r="BC65"/>
  <c r="AU65"/>
  <c r="AM65"/>
  <c r="AE65"/>
  <c r="W65"/>
  <c r="O65"/>
  <c r="C28"/>
  <c r="E23" i="1" s="1"/>
  <c r="C29" i="4"/>
  <c r="E24" i="1" s="1"/>
  <c r="BS65" i="2"/>
  <c r="BK65"/>
  <c r="BC65"/>
  <c r="AU65"/>
  <c r="AM65"/>
  <c r="AE65"/>
  <c r="W65"/>
  <c r="O65"/>
  <c r="C28"/>
  <c r="C23" i="1" s="1"/>
  <c r="C24" i="2"/>
  <c r="C19" i="1" s="1"/>
  <c r="C19" i="2"/>
  <c r="C19" i="13"/>
  <c r="C26" i="12"/>
  <c r="M21" i="1" s="1"/>
  <c r="C22" i="12"/>
  <c r="M17" i="1" s="1"/>
  <c r="M2" i="12"/>
  <c r="L4"/>
  <c r="BQ65" i="3"/>
  <c r="BI65"/>
  <c r="BA65"/>
  <c r="AS65"/>
  <c r="AK65"/>
  <c r="AC65"/>
  <c r="U65"/>
  <c r="M65"/>
  <c r="C25"/>
  <c r="D20" i="1" s="1"/>
  <c r="C21" i="2"/>
  <c r="C16" i="1" s="1"/>
  <c r="C28" i="13"/>
  <c r="N23" i="1" s="1"/>
  <c r="C26" i="13"/>
  <c r="N21" i="1" s="1"/>
  <c r="C25" i="13"/>
  <c r="N20" i="1" s="1"/>
  <c r="C29" i="13"/>
  <c r="N24" i="1" s="1"/>
  <c r="C20" i="13"/>
  <c r="N15" i="1" s="1"/>
  <c r="C24" i="12"/>
  <c r="M19" i="1" s="1"/>
  <c r="M65" i="11"/>
  <c r="C1" i="12"/>
  <c r="N2" s="1"/>
  <c r="C32" i="11" l="1"/>
  <c r="F19" s="1"/>
  <c r="L10" i="1" s="1"/>
  <c r="L3" i="9"/>
  <c r="M2" i="4"/>
  <c r="O17" i="1"/>
  <c r="M2" i="9"/>
  <c r="L4"/>
  <c r="N2" i="4"/>
  <c r="L3"/>
  <c r="P2" i="12"/>
  <c r="O2"/>
  <c r="N3"/>
  <c r="N4"/>
  <c r="N2" i="11"/>
  <c r="L3"/>
  <c r="M2"/>
  <c r="L4"/>
  <c r="C32" i="2"/>
  <c r="F19" s="1"/>
  <c r="C14" i="1"/>
  <c r="C32" i="3"/>
  <c r="F19" s="1"/>
  <c r="D10" i="1" s="1"/>
  <c r="D15"/>
  <c r="M2" i="10"/>
  <c r="L4"/>
  <c r="L3"/>
  <c r="N2"/>
  <c r="O2" i="9"/>
  <c r="N3"/>
  <c r="N4"/>
  <c r="P2"/>
  <c r="O19" i="1"/>
  <c r="H30"/>
  <c r="O20"/>
  <c r="O24"/>
  <c r="O18"/>
  <c r="O22"/>
  <c r="C32" i="5"/>
  <c r="F19" s="1"/>
  <c r="F10" i="1" s="1"/>
  <c r="N4" i="13"/>
  <c r="P2"/>
  <c r="O2"/>
  <c r="N3"/>
  <c r="C32" i="4"/>
  <c r="F19" s="1"/>
  <c r="E10" i="1" s="1"/>
  <c r="E14"/>
  <c r="E30" s="1"/>
  <c r="P2" i="6"/>
  <c r="N3"/>
  <c r="N4"/>
  <c r="O2"/>
  <c r="K14" i="1"/>
  <c r="K30" s="1"/>
  <c r="C32" i="10"/>
  <c r="F19" s="1"/>
  <c r="K10" i="1" s="1"/>
  <c r="C32" i="9"/>
  <c r="F19" s="1"/>
  <c r="J10" i="1" s="1"/>
  <c r="J14"/>
  <c r="J30" s="1"/>
  <c r="N2" i="7"/>
  <c r="L3"/>
  <c r="M2"/>
  <c r="L4"/>
  <c r="O16" i="1"/>
  <c r="O21"/>
  <c r="F30"/>
  <c r="O2" i="5"/>
  <c r="N3"/>
  <c r="N4"/>
  <c r="P2"/>
  <c r="C32" i="6"/>
  <c r="F19" s="1"/>
  <c r="G10" i="1" s="1"/>
  <c r="G14"/>
  <c r="G30" s="1"/>
  <c r="C32" i="13"/>
  <c r="F19" s="1"/>
  <c r="N10" i="1" s="1"/>
  <c r="N14"/>
  <c r="N30" s="1"/>
  <c r="C32" i="12"/>
  <c r="F19" s="1"/>
  <c r="M10" i="1" s="1"/>
  <c r="M14"/>
  <c r="M30" s="1"/>
  <c r="N2" i="3"/>
  <c r="L3"/>
  <c r="M2"/>
  <c r="L4"/>
  <c r="C32" i="8"/>
  <c r="F19" s="1"/>
  <c r="I10" i="1" s="1"/>
  <c r="I14"/>
  <c r="I30" s="1"/>
  <c r="O2" i="2"/>
  <c r="N3"/>
  <c r="N4"/>
  <c r="P2"/>
  <c r="M2" i="8"/>
  <c r="L4"/>
  <c r="N2"/>
  <c r="L3"/>
  <c r="O23" i="1"/>
  <c r="C32" i="7"/>
  <c r="F19" s="1"/>
  <c r="H10" i="1" s="1"/>
  <c r="N4" i="4" l="1"/>
  <c r="O2"/>
  <c r="P2"/>
  <c r="N3"/>
  <c r="P2" i="8"/>
  <c r="N3"/>
  <c r="N4"/>
  <c r="O2"/>
  <c r="P4" i="9"/>
  <c r="R2"/>
  <c r="Q2"/>
  <c r="P3"/>
  <c r="P2" i="10"/>
  <c r="O2"/>
  <c r="N3"/>
  <c r="N4"/>
  <c r="O15" i="1"/>
  <c r="D30"/>
  <c r="Q2" i="12"/>
  <c r="P3"/>
  <c r="P4"/>
  <c r="R2"/>
  <c r="P4" i="2"/>
  <c r="R2"/>
  <c r="Q2"/>
  <c r="P3"/>
  <c r="P4" i="5"/>
  <c r="R2"/>
  <c r="P3"/>
  <c r="Q2"/>
  <c r="R2" i="13"/>
  <c r="Q2"/>
  <c r="P3"/>
  <c r="P4"/>
  <c r="F22" i="2"/>
  <c r="F22" i="3" s="1"/>
  <c r="F22" i="4" s="1"/>
  <c r="F22" i="5" s="1"/>
  <c r="F22" i="6" s="1"/>
  <c r="F22" i="7" s="1"/>
  <c r="F22" i="8" s="1"/>
  <c r="F22" i="9" s="1"/>
  <c r="F22" i="10" s="1"/>
  <c r="F22" i="11" s="1"/>
  <c r="F22" i="12" s="1"/>
  <c r="F22" i="13" s="1"/>
  <c r="C10" i="1"/>
  <c r="O10" s="1"/>
  <c r="P2" i="11"/>
  <c r="O2"/>
  <c r="N3"/>
  <c r="N4"/>
  <c r="O2" i="7"/>
  <c r="N3"/>
  <c r="N4"/>
  <c r="P2"/>
  <c r="Q2" i="6"/>
  <c r="P3"/>
  <c r="P4"/>
  <c r="R2"/>
  <c r="O14" i="1"/>
  <c r="C30"/>
  <c r="P2" i="3"/>
  <c r="O2"/>
  <c r="N3"/>
  <c r="N4"/>
  <c r="R2" i="4" l="1"/>
  <c r="Q2"/>
  <c r="P4"/>
  <c r="P3"/>
  <c r="P3" i="11"/>
  <c r="P4"/>
  <c r="R2"/>
  <c r="Q2"/>
  <c r="Q2" i="10"/>
  <c r="P3"/>
  <c r="P4"/>
  <c r="R2"/>
  <c r="Q2" i="8"/>
  <c r="R2"/>
  <c r="P3"/>
  <c r="P4"/>
  <c r="R3" i="12"/>
  <c r="T2"/>
  <c r="R4"/>
  <c r="S2"/>
  <c r="S2" i="9"/>
  <c r="R3"/>
  <c r="R4"/>
  <c r="T2"/>
  <c r="R3" i="6"/>
  <c r="T2"/>
  <c r="R4"/>
  <c r="S2"/>
  <c r="P4" i="7"/>
  <c r="R2"/>
  <c r="P3"/>
  <c r="Q2"/>
  <c r="R3" i="13"/>
  <c r="T2"/>
  <c r="R4"/>
  <c r="S2"/>
  <c r="P3" i="3"/>
  <c r="P4"/>
  <c r="R2"/>
  <c r="Q2"/>
  <c r="O30" i="1"/>
  <c r="P25" s="1"/>
  <c r="S2" i="5"/>
  <c r="T2"/>
  <c r="R4"/>
  <c r="R3"/>
  <c r="S2" i="2"/>
  <c r="R3"/>
  <c r="T2"/>
  <c r="R4"/>
  <c r="P15" i="1" l="1"/>
  <c r="P20"/>
  <c r="P14"/>
  <c r="P22"/>
  <c r="P27"/>
  <c r="P19"/>
  <c r="T2" i="4"/>
  <c r="S2"/>
  <c r="R4"/>
  <c r="R3"/>
  <c r="V2" i="5"/>
  <c r="T3"/>
  <c r="U2"/>
  <c r="T4"/>
  <c r="P24" i="1"/>
  <c r="P16"/>
  <c r="V2" i="13"/>
  <c r="T3"/>
  <c r="U2"/>
  <c r="T4"/>
  <c r="S2" i="7"/>
  <c r="R3"/>
  <c r="T2"/>
  <c r="R4"/>
  <c r="U2" i="6"/>
  <c r="T4"/>
  <c r="T3"/>
  <c r="V2"/>
  <c r="U2" i="12"/>
  <c r="T4"/>
  <c r="T3"/>
  <c r="V2"/>
  <c r="R3" i="8"/>
  <c r="S2"/>
  <c r="R4"/>
  <c r="T2"/>
  <c r="V2" i="2"/>
  <c r="T3"/>
  <c r="U2"/>
  <c r="T4"/>
  <c r="T2" i="3"/>
  <c r="R4"/>
  <c r="S2"/>
  <c r="R3"/>
  <c r="T2" i="11"/>
  <c r="R4"/>
  <c r="S2"/>
  <c r="R3"/>
  <c r="V2" i="9"/>
  <c r="T3"/>
  <c r="U2"/>
  <c r="T4"/>
  <c r="R3" i="10"/>
  <c r="T2"/>
  <c r="R4"/>
  <c r="S2"/>
  <c r="P21" i="1"/>
  <c r="P23"/>
  <c r="P29"/>
  <c r="P26"/>
  <c r="P18"/>
  <c r="P17"/>
  <c r="P28"/>
  <c r="P30" l="1"/>
  <c r="T3" i="4"/>
  <c r="V2"/>
  <c r="T4"/>
  <c r="U2"/>
  <c r="V2" i="7"/>
  <c r="T3"/>
  <c r="U2"/>
  <c r="T4"/>
  <c r="W2" i="5"/>
  <c r="V3"/>
  <c r="V4"/>
  <c r="X2"/>
  <c r="U2" i="8"/>
  <c r="T4"/>
  <c r="T3"/>
  <c r="V2"/>
  <c r="X2" i="12"/>
  <c r="W2"/>
  <c r="V3"/>
  <c r="V4"/>
  <c r="X2" i="6"/>
  <c r="W2"/>
  <c r="V3"/>
  <c r="V4"/>
  <c r="W2" i="9"/>
  <c r="V3"/>
  <c r="V4"/>
  <c r="X2"/>
  <c r="V2" i="11"/>
  <c r="T3"/>
  <c r="U2"/>
  <c r="T4"/>
  <c r="V2" i="3"/>
  <c r="T3"/>
  <c r="T4"/>
  <c r="U2"/>
  <c r="W2" i="2"/>
  <c r="V3"/>
  <c r="V4"/>
  <c r="X2"/>
  <c r="V4" i="13"/>
  <c r="X2"/>
  <c r="V3"/>
  <c r="W2"/>
  <c r="U2" i="10"/>
  <c r="T4"/>
  <c r="V2"/>
  <c r="T3"/>
  <c r="X2" i="4" l="1"/>
  <c r="V4"/>
  <c r="W2"/>
  <c r="V3"/>
  <c r="X2" i="3"/>
  <c r="W2"/>
  <c r="V3"/>
  <c r="V4"/>
  <c r="X2" i="11"/>
  <c r="W2"/>
  <c r="V3"/>
  <c r="V4"/>
  <c r="Y2" i="6"/>
  <c r="X3"/>
  <c r="Z2"/>
  <c r="X4"/>
  <c r="Y2" i="12"/>
  <c r="X3"/>
  <c r="X4"/>
  <c r="Z2"/>
  <c r="W2" i="7"/>
  <c r="V3"/>
  <c r="V4"/>
  <c r="X2"/>
  <c r="Z2" i="13"/>
  <c r="Y2"/>
  <c r="X3"/>
  <c r="X4"/>
  <c r="X2" i="10"/>
  <c r="W2"/>
  <c r="V3"/>
  <c r="V4"/>
  <c r="X4" i="2"/>
  <c r="Z2"/>
  <c r="Y2"/>
  <c r="X3"/>
  <c r="X4" i="9"/>
  <c r="Z2"/>
  <c r="Y2"/>
  <c r="X3"/>
  <c r="X2" i="8"/>
  <c r="V4"/>
  <c r="W2"/>
  <c r="V3"/>
  <c r="X4" i="5"/>
  <c r="Z2"/>
  <c r="Y2"/>
  <c r="X3"/>
  <c r="X4" i="4" l="1"/>
  <c r="Z2"/>
  <c r="Y2"/>
  <c r="X3"/>
  <c r="Y2" i="10"/>
  <c r="X3"/>
  <c r="X4"/>
  <c r="Z2"/>
  <c r="X3" i="11"/>
  <c r="X4"/>
  <c r="Z2"/>
  <c r="Y2"/>
  <c r="AA2" i="5"/>
  <c r="AB2"/>
  <c r="Z3"/>
  <c r="Z4"/>
  <c r="AA2" i="2"/>
  <c r="Z3"/>
  <c r="Z4"/>
  <c r="AB2"/>
  <c r="Y2" i="8"/>
  <c r="X3"/>
  <c r="Z2"/>
  <c r="X4"/>
  <c r="Z3" i="13"/>
  <c r="AB2"/>
  <c r="Z4"/>
  <c r="AA2"/>
  <c r="X3" i="3"/>
  <c r="X4"/>
  <c r="Z2"/>
  <c r="Y2"/>
  <c r="AA2" i="9"/>
  <c r="Z3"/>
  <c r="Z4"/>
  <c r="AB2"/>
  <c r="Z3" i="6"/>
  <c r="AB2"/>
  <c r="Z4"/>
  <c r="AA2"/>
  <c r="X4" i="7"/>
  <c r="Z2"/>
  <c r="X3"/>
  <c r="Y2"/>
  <c r="Z3" i="12"/>
  <c r="AB2"/>
  <c r="Z4"/>
  <c r="AA2"/>
  <c r="AB2" i="4" l="1"/>
  <c r="Z3"/>
  <c r="Z4"/>
  <c r="AA2"/>
  <c r="AC2" i="12"/>
  <c r="AB4"/>
  <c r="AD2"/>
  <c r="AB3"/>
  <c r="AA2" i="7"/>
  <c r="Z4"/>
  <c r="AB2"/>
  <c r="Z3"/>
  <c r="AC2" i="6"/>
  <c r="AB4"/>
  <c r="AB3"/>
  <c r="AD2"/>
  <c r="AD2" i="13"/>
  <c r="AB3"/>
  <c r="AC2"/>
  <c r="AB4"/>
  <c r="AD2" i="5"/>
  <c r="AB3"/>
  <c r="AB4"/>
  <c r="AC2"/>
  <c r="AB2" i="3"/>
  <c r="Z4"/>
  <c r="AA2"/>
  <c r="Z3"/>
  <c r="Z3" i="8"/>
  <c r="AB2"/>
  <c r="AA2"/>
  <c r="Z4"/>
  <c r="AB2" i="11"/>
  <c r="Z4"/>
  <c r="AA2"/>
  <c r="Z3"/>
  <c r="AD2" i="9"/>
  <c r="AB3"/>
  <c r="AC2"/>
  <c r="AB4"/>
  <c r="AD2" i="2"/>
  <c r="AB3"/>
  <c r="AC2"/>
  <c r="AB4"/>
  <c r="Z3" i="10"/>
  <c r="AB2"/>
  <c r="Z4"/>
  <c r="AA2"/>
  <c r="AD2" i="4" l="1"/>
  <c r="AC2"/>
  <c r="AB3"/>
  <c r="AB4"/>
  <c r="AE2" i="2"/>
  <c r="AD3"/>
  <c r="AD4"/>
  <c r="AF2"/>
  <c r="AE2" i="9"/>
  <c r="AD3"/>
  <c r="AD4"/>
  <c r="AF2"/>
  <c r="AC2" i="10"/>
  <c r="AB4"/>
  <c r="AB3"/>
  <c r="AD2"/>
  <c r="AC2" i="8"/>
  <c r="AB4"/>
  <c r="AD2"/>
  <c r="AB3"/>
  <c r="AD2" i="7"/>
  <c r="AB3"/>
  <c r="AC2"/>
  <c r="AB4"/>
  <c r="AF2" i="12"/>
  <c r="AE2"/>
  <c r="AD3"/>
  <c r="AD4"/>
  <c r="AD2" i="11"/>
  <c r="AB3"/>
  <c r="AC2"/>
  <c r="AB4"/>
  <c r="AD2" i="3"/>
  <c r="AB3"/>
  <c r="AC2"/>
  <c r="AB4"/>
  <c r="AE2" i="5"/>
  <c r="AD3"/>
  <c r="AD4"/>
  <c r="AF2"/>
  <c r="AD4" i="13"/>
  <c r="AF2"/>
  <c r="AE2"/>
  <c r="AD3"/>
  <c r="AF2" i="6"/>
  <c r="AD3"/>
  <c r="AD4"/>
  <c r="AE2"/>
  <c r="AD3" i="4" l="1"/>
  <c r="AD4"/>
  <c r="AF2"/>
  <c r="AE2"/>
  <c r="AF2" i="11"/>
  <c r="AE2"/>
  <c r="AD3"/>
  <c r="AD4"/>
  <c r="AF2" i="3"/>
  <c r="AE2"/>
  <c r="AD3"/>
  <c r="AD4"/>
  <c r="AG2" i="12"/>
  <c r="AF3"/>
  <c r="AF4"/>
  <c r="AH2"/>
  <c r="AE2" i="7"/>
  <c r="AD3"/>
  <c r="AD4"/>
  <c r="AF2"/>
  <c r="AH2" i="13"/>
  <c r="AG2"/>
  <c r="AF3"/>
  <c r="AF4"/>
  <c r="AG2" i="6"/>
  <c r="AF3"/>
  <c r="AF4"/>
  <c r="AH2"/>
  <c r="AD3" i="8"/>
  <c r="AD4"/>
  <c r="AF2"/>
  <c r="AE2"/>
  <c r="AF4" i="5"/>
  <c r="AH2"/>
  <c r="AF3"/>
  <c r="AG2"/>
  <c r="AF2" i="10"/>
  <c r="AE2"/>
  <c r="AD3"/>
  <c r="AD4"/>
  <c r="AF4" i="9"/>
  <c r="AH2"/>
  <c r="AG2"/>
  <c r="AF3"/>
  <c r="AF4" i="2"/>
  <c r="AH2"/>
  <c r="AG2"/>
  <c r="AF3"/>
  <c r="AF4" i="4" l="1"/>
  <c r="AH2"/>
  <c r="AF3"/>
  <c r="AG2"/>
  <c r="AI2" i="5"/>
  <c r="AJ2"/>
  <c r="AH4"/>
  <c r="AH3"/>
  <c r="AG2" i="10"/>
  <c r="AF3"/>
  <c r="AF4"/>
  <c r="AH2"/>
  <c r="AH3" i="13"/>
  <c r="AJ2"/>
  <c r="AH4"/>
  <c r="AI2"/>
  <c r="AF3" i="3"/>
  <c r="AF4"/>
  <c r="AH2"/>
  <c r="AG2"/>
  <c r="AF3" i="11"/>
  <c r="AF4"/>
  <c r="AH2"/>
  <c r="AG2"/>
  <c r="AI2" i="2"/>
  <c r="AH3"/>
  <c r="AJ2"/>
  <c r="AH4"/>
  <c r="AG2" i="8"/>
  <c r="AF4"/>
  <c r="AH2"/>
  <c r="AF3"/>
  <c r="AI2" i="9"/>
  <c r="AH3"/>
  <c r="AJ2"/>
  <c r="AH4"/>
  <c r="AH3" i="6"/>
  <c r="AJ2"/>
  <c r="AH4"/>
  <c r="AI2"/>
  <c r="AF4" i="7"/>
  <c r="AH2"/>
  <c r="AF3"/>
  <c r="AG2"/>
  <c r="AH3" i="12"/>
  <c r="AJ2"/>
  <c r="AH4"/>
  <c r="AI2"/>
  <c r="AH4" i="4" l="1"/>
  <c r="AI2"/>
  <c r="AH3"/>
  <c r="AJ2"/>
  <c r="AK2" i="12"/>
  <c r="AJ4"/>
  <c r="AL2"/>
  <c r="AJ3"/>
  <c r="AI2" i="7"/>
  <c r="AH3"/>
  <c r="AJ2"/>
  <c r="AH4"/>
  <c r="AK2" i="6"/>
  <c r="AJ4"/>
  <c r="AJ3"/>
  <c r="AL2"/>
  <c r="AL2" i="13"/>
  <c r="AJ3"/>
  <c r="AK2"/>
  <c r="AJ4"/>
  <c r="AL2" i="5"/>
  <c r="AJ3"/>
  <c r="AK2"/>
  <c r="AJ4"/>
  <c r="AL2" i="9"/>
  <c r="AJ3"/>
  <c r="AK2"/>
  <c r="AJ4"/>
  <c r="AH3" i="8"/>
  <c r="AI2"/>
  <c r="AH4"/>
  <c r="AJ2"/>
  <c r="AL2" i="2"/>
  <c r="AJ3"/>
  <c r="AK2"/>
  <c r="AJ4"/>
  <c r="AJ2" i="11"/>
  <c r="AH4"/>
  <c r="AI2"/>
  <c r="AH3"/>
  <c r="AJ2" i="3"/>
  <c r="AH4"/>
  <c r="AI2"/>
  <c r="AH3"/>
  <c r="AH3" i="10"/>
  <c r="AJ2"/>
  <c r="AH4"/>
  <c r="AI2"/>
  <c r="AL2" i="4" l="1"/>
  <c r="AK2"/>
  <c r="AJ3"/>
  <c r="AJ4"/>
  <c r="AL2" i="3"/>
  <c r="AJ3"/>
  <c r="AK2"/>
  <c r="AJ4"/>
  <c r="AL2" i="11"/>
  <c r="AJ3"/>
  <c r="AK2"/>
  <c r="AJ4"/>
  <c r="AM2" i="2"/>
  <c r="AL3"/>
  <c r="AL4"/>
  <c r="AN2"/>
  <c r="AM2" i="9"/>
  <c r="AL3"/>
  <c r="AL4"/>
  <c r="AN2"/>
  <c r="AM2" i="5"/>
  <c r="AL3"/>
  <c r="AL4"/>
  <c r="AN2"/>
  <c r="AL4" i="13"/>
  <c r="AN2"/>
  <c r="AM2"/>
  <c r="AL3"/>
  <c r="AK2" i="10"/>
  <c r="AJ4"/>
  <c r="AL2"/>
  <c r="AJ3"/>
  <c r="AL2" i="7"/>
  <c r="AJ3"/>
  <c r="AK2"/>
  <c r="AJ4"/>
  <c r="AN2" i="12"/>
  <c r="AM2"/>
  <c r="AL3"/>
  <c r="AL4"/>
  <c r="AK2" i="8"/>
  <c r="AJ4"/>
  <c r="AL2"/>
  <c r="AJ3"/>
  <c r="AN2" i="6"/>
  <c r="AM2"/>
  <c r="AL3"/>
  <c r="AL4"/>
  <c r="AN2" i="4" l="1"/>
  <c r="AL4"/>
  <c r="AL3"/>
  <c r="AM2"/>
  <c r="AO2" i="6"/>
  <c r="AN3"/>
  <c r="AP2"/>
  <c r="AN4"/>
  <c r="AO2" i="12"/>
  <c r="AN3"/>
  <c r="AN4"/>
  <c r="AP2"/>
  <c r="AM2" i="7"/>
  <c r="AL3"/>
  <c r="AL4"/>
  <c r="AN2"/>
  <c r="AN2" i="11"/>
  <c r="AM2"/>
  <c r="AL3"/>
  <c r="AL4"/>
  <c r="AN2" i="3"/>
  <c r="AM2"/>
  <c r="AL3"/>
  <c r="AL4"/>
  <c r="AN2" i="8"/>
  <c r="AM2"/>
  <c r="AL3"/>
  <c r="AL4"/>
  <c r="AP2" i="13"/>
  <c r="AO2"/>
  <c r="AN3"/>
  <c r="AN4"/>
  <c r="AN2" i="10"/>
  <c r="AM2"/>
  <c r="AL3"/>
  <c r="AL4"/>
  <c r="AN4" i="5"/>
  <c r="AP2"/>
  <c r="AO2"/>
  <c r="AN3"/>
  <c r="AN4" i="9"/>
  <c r="AP2"/>
  <c r="AO2"/>
  <c r="AN3"/>
  <c r="AN4" i="2"/>
  <c r="AP2"/>
  <c r="AO2"/>
  <c r="AN3"/>
  <c r="AN3" i="4" l="1"/>
  <c r="AN4"/>
  <c r="AP2"/>
  <c r="AO2"/>
  <c r="AN3" i="3"/>
  <c r="AN4"/>
  <c r="AP2"/>
  <c r="AO2"/>
  <c r="AN3" i="11"/>
  <c r="AN4"/>
  <c r="AP2"/>
  <c r="AO2"/>
  <c r="AQ2" i="2"/>
  <c r="AP3"/>
  <c r="AP4"/>
  <c r="AR2"/>
  <c r="AQ2" i="9"/>
  <c r="AP3"/>
  <c r="AP4"/>
  <c r="AR2"/>
  <c r="AQ2" i="5"/>
  <c r="AR2"/>
  <c r="AP3"/>
  <c r="AP4"/>
  <c r="AP3" i="6"/>
  <c r="AR2"/>
  <c r="AP4"/>
  <c r="AQ2"/>
  <c r="AO2" i="10"/>
  <c r="AN3"/>
  <c r="AN4"/>
  <c r="AP2"/>
  <c r="AP3" i="13"/>
  <c r="AR2"/>
  <c r="AP4"/>
  <c r="AQ2"/>
  <c r="AO2" i="8"/>
  <c r="AN3"/>
  <c r="AN4"/>
  <c r="AP2"/>
  <c r="AN4" i="7"/>
  <c r="AP2"/>
  <c r="AN3"/>
  <c r="AO2"/>
  <c r="AP3" i="12"/>
  <c r="AR2"/>
  <c r="AP4"/>
  <c r="AQ2"/>
  <c r="AP4" i="4" l="1"/>
  <c r="AP3"/>
  <c r="AQ2"/>
  <c r="AR2"/>
  <c r="AS2" i="12"/>
  <c r="AR4"/>
  <c r="AT2"/>
  <c r="AR3"/>
  <c r="AQ2" i="7"/>
  <c r="AP4"/>
  <c r="AR2"/>
  <c r="AP3"/>
  <c r="AT2" i="13"/>
  <c r="AR3"/>
  <c r="AS2"/>
  <c r="AR4"/>
  <c r="AS2" i="6"/>
  <c r="AR4"/>
  <c r="AR3"/>
  <c r="AT2"/>
  <c r="AT2" i="5"/>
  <c r="AR3"/>
  <c r="AR4"/>
  <c r="AS2"/>
  <c r="AR2" i="11"/>
  <c r="AP4"/>
  <c r="AQ2"/>
  <c r="AP3"/>
  <c r="AR2" i="3"/>
  <c r="AP4"/>
  <c r="AQ2"/>
  <c r="AP3"/>
  <c r="AP3" i="8"/>
  <c r="AP4"/>
  <c r="AR2"/>
  <c r="AQ2"/>
  <c r="AP3" i="10"/>
  <c r="AR2"/>
  <c r="AP4"/>
  <c r="AQ2"/>
  <c r="AT2" i="9"/>
  <c r="AR3"/>
  <c r="AS2"/>
  <c r="AR4"/>
  <c r="AT2" i="2"/>
  <c r="AR3"/>
  <c r="AS2"/>
  <c r="AR4"/>
  <c r="AR3" i="4" l="1"/>
  <c r="AR4"/>
  <c r="AT2"/>
  <c r="AS2"/>
  <c r="AU2" i="2"/>
  <c r="AT3"/>
  <c r="AT4"/>
  <c r="AV2"/>
  <c r="AU2" i="9"/>
  <c r="AT3"/>
  <c r="AT4"/>
  <c r="AV2"/>
  <c r="AT2" i="3"/>
  <c r="AR3"/>
  <c r="AS2"/>
  <c r="AR4"/>
  <c r="AT2" i="11"/>
  <c r="AR3"/>
  <c r="AS2"/>
  <c r="AR4"/>
  <c r="AU2" i="5"/>
  <c r="AT3"/>
  <c r="AT4"/>
  <c r="AV2"/>
  <c r="AT4" i="13"/>
  <c r="AV2"/>
  <c r="AU2"/>
  <c r="AT3"/>
  <c r="AS2" i="10"/>
  <c r="AR4"/>
  <c r="AR3"/>
  <c r="AT2"/>
  <c r="AS2" i="8"/>
  <c r="AR4"/>
  <c r="AT2"/>
  <c r="AR3"/>
  <c r="AT2" i="7"/>
  <c r="AR3"/>
  <c r="AS2"/>
  <c r="AR4"/>
  <c r="AV2" i="12"/>
  <c r="AU2"/>
  <c r="AT3"/>
  <c r="AT4"/>
  <c r="AV2" i="6"/>
  <c r="AT3"/>
  <c r="AT4"/>
  <c r="AU2"/>
  <c r="AT4" i="4" l="1"/>
  <c r="AV2"/>
  <c r="AU2"/>
  <c r="AT3"/>
  <c r="AW2" i="6"/>
  <c r="AV3"/>
  <c r="AV4"/>
  <c r="AX2"/>
  <c r="AW2" i="12"/>
  <c r="AV3"/>
  <c r="AV4"/>
  <c r="AX2"/>
  <c r="AU2" i="7"/>
  <c r="AT3"/>
  <c r="AT4"/>
  <c r="AV2"/>
  <c r="AV2" i="11"/>
  <c r="AU2"/>
  <c r="AT3"/>
  <c r="AT4"/>
  <c r="AV2" i="3"/>
  <c r="AU2"/>
  <c r="AT3"/>
  <c r="AT4"/>
  <c r="AX2" i="13"/>
  <c r="AW2"/>
  <c r="AV3"/>
  <c r="AV4"/>
  <c r="AV2" i="8"/>
  <c r="AT3"/>
  <c r="AU2"/>
  <c r="AT4"/>
  <c r="AV2" i="10"/>
  <c r="AU2"/>
  <c r="AT3"/>
  <c r="AT4"/>
  <c r="AV4" i="5"/>
  <c r="AX2"/>
  <c r="AV3"/>
  <c r="AW2"/>
  <c r="AV4" i="9"/>
  <c r="AX2"/>
  <c r="AW2"/>
  <c r="AV3"/>
  <c r="AV4" i="2"/>
  <c r="AX2"/>
  <c r="AW2"/>
  <c r="AV3"/>
  <c r="AV4" i="4" l="1"/>
  <c r="AV3"/>
  <c r="AX2"/>
  <c r="AW2"/>
  <c r="AW2" i="10"/>
  <c r="AV3"/>
  <c r="AV4"/>
  <c r="AX2"/>
  <c r="AW2" i="8"/>
  <c r="AX2"/>
  <c r="AV3"/>
  <c r="AV4"/>
  <c r="AX3" i="13"/>
  <c r="AZ2"/>
  <c r="AX4"/>
  <c r="AY2"/>
  <c r="AV3" i="3"/>
  <c r="AV4"/>
  <c r="AX2"/>
  <c r="AW2"/>
  <c r="AV3" i="11"/>
  <c r="AV4"/>
  <c r="AX2"/>
  <c r="AW2"/>
  <c r="AY2" i="2"/>
  <c r="AX3"/>
  <c r="AZ2"/>
  <c r="AX4"/>
  <c r="AY2" i="9"/>
  <c r="AX3"/>
  <c r="AX4"/>
  <c r="AZ2"/>
  <c r="AY2" i="5"/>
  <c r="AZ2"/>
  <c r="AX4"/>
  <c r="AX3"/>
  <c r="AV4" i="7"/>
  <c r="AX2"/>
  <c r="AV3"/>
  <c r="AW2"/>
  <c r="AX3" i="12"/>
  <c r="AZ2"/>
  <c r="AX4"/>
  <c r="AY2"/>
  <c r="AX3" i="6"/>
  <c r="AZ2"/>
  <c r="AX4"/>
  <c r="AY2"/>
  <c r="AY2" i="4" l="1"/>
  <c r="AX3"/>
  <c r="AX4"/>
  <c r="AZ2"/>
  <c r="BA2" i="6"/>
  <c r="AZ4"/>
  <c r="BB2"/>
  <c r="AZ3"/>
  <c r="BA2" i="12"/>
  <c r="AZ4"/>
  <c r="AZ3"/>
  <c r="BB2"/>
  <c r="AY2" i="7"/>
  <c r="AX3"/>
  <c r="AZ2"/>
  <c r="AX4"/>
  <c r="BB2" i="5"/>
  <c r="AZ3"/>
  <c r="BA2"/>
  <c r="AZ4"/>
  <c r="BB2" i="13"/>
  <c r="AZ3"/>
  <c r="BA2"/>
  <c r="AZ4"/>
  <c r="AX3" i="8"/>
  <c r="AY2"/>
  <c r="AX4"/>
  <c r="AZ2"/>
  <c r="BB2" i="2"/>
  <c r="AZ3"/>
  <c r="BA2"/>
  <c r="AZ4"/>
  <c r="AZ2" i="11"/>
  <c r="AX4"/>
  <c r="AY2"/>
  <c r="AX3"/>
  <c r="AZ2" i="3"/>
  <c r="AX4"/>
  <c r="AY2"/>
  <c r="AX3"/>
  <c r="BB2" i="9"/>
  <c r="AZ3"/>
  <c r="BA2"/>
  <c r="AZ4"/>
  <c r="AX3" i="10"/>
  <c r="AZ2"/>
  <c r="AX4"/>
  <c r="AY2"/>
  <c r="AZ3" i="4" l="1"/>
  <c r="BB2"/>
  <c r="AZ4"/>
  <c r="BA2"/>
  <c r="BC2" i="9"/>
  <c r="BB3"/>
  <c r="BB4"/>
  <c r="BD2"/>
  <c r="BB2" i="11"/>
  <c r="AZ3"/>
  <c r="BA2"/>
  <c r="AZ4"/>
  <c r="BB4" i="13"/>
  <c r="BD2"/>
  <c r="BB3"/>
  <c r="BC2"/>
  <c r="BC2" i="5"/>
  <c r="BB3"/>
  <c r="BB4"/>
  <c r="BD2"/>
  <c r="BB2" i="3"/>
  <c r="AZ3"/>
  <c r="AZ4"/>
  <c r="BA2"/>
  <c r="BC2" i="2"/>
  <c r="BB3"/>
  <c r="BB4"/>
  <c r="BD2"/>
  <c r="BA2" i="10"/>
  <c r="AZ4"/>
  <c r="BB2"/>
  <c r="AZ3"/>
  <c r="BB2" i="7"/>
  <c r="AZ3"/>
  <c r="BA2"/>
  <c r="AZ4"/>
  <c r="BD2" i="6"/>
  <c r="BC2"/>
  <c r="BB3"/>
  <c r="BB4"/>
  <c r="BA2" i="8"/>
  <c r="AZ4"/>
  <c r="AZ3"/>
  <c r="BB2"/>
  <c r="BD2" i="12"/>
  <c r="BC2"/>
  <c r="BB3"/>
  <c r="BB4"/>
  <c r="BB4" i="4" l="1"/>
  <c r="BB3"/>
  <c r="BD2"/>
  <c r="BC2"/>
  <c r="BE2" i="6"/>
  <c r="BD3"/>
  <c r="BF2"/>
  <c r="BD4"/>
  <c r="BC2" i="7"/>
  <c r="BB3"/>
  <c r="BB4"/>
  <c r="BD2"/>
  <c r="BD2" i="3"/>
  <c r="BC2"/>
  <c r="BB3"/>
  <c r="BB4"/>
  <c r="BD2" i="11"/>
  <c r="BC2"/>
  <c r="BB3"/>
  <c r="BB4"/>
  <c r="BF2" i="13"/>
  <c r="BE2"/>
  <c r="BD3"/>
  <c r="BD4"/>
  <c r="BE2" i="12"/>
  <c r="BD3"/>
  <c r="BD4"/>
  <c r="BF2"/>
  <c r="BD2" i="10"/>
  <c r="BC2"/>
  <c r="BB3"/>
  <c r="BB4"/>
  <c r="BD2" i="8"/>
  <c r="BB4"/>
  <c r="BC2"/>
  <c r="BB3"/>
  <c r="BD4" i="2"/>
  <c r="BF2"/>
  <c r="BE2"/>
  <c r="BD3"/>
  <c r="BD4" i="5"/>
  <c r="BF2"/>
  <c r="BE2"/>
  <c r="BD3"/>
  <c r="BD4" i="9"/>
  <c r="BF2"/>
  <c r="BE2"/>
  <c r="BD3"/>
  <c r="BD4" i="4" l="1"/>
  <c r="BF2"/>
  <c r="BE2"/>
  <c r="BD3"/>
  <c r="BF3" i="13"/>
  <c r="BH2"/>
  <c r="BF4"/>
  <c r="BG2"/>
  <c r="BD3" i="11"/>
  <c r="BD4"/>
  <c r="BF2"/>
  <c r="BE2"/>
  <c r="BD3" i="3"/>
  <c r="BD4"/>
  <c r="BF2"/>
  <c r="BE2"/>
  <c r="BG2" i="9"/>
  <c r="BF3"/>
  <c r="BF4"/>
  <c r="BH2"/>
  <c r="BG2" i="2"/>
  <c r="BF3"/>
  <c r="BF4"/>
  <c r="BH2"/>
  <c r="BE2" i="8"/>
  <c r="BD3"/>
  <c r="BD4"/>
  <c r="BF2"/>
  <c r="BF3" i="6"/>
  <c r="BH2"/>
  <c r="BF4"/>
  <c r="BG2"/>
  <c r="BE2" i="10"/>
  <c r="BD3"/>
  <c r="BD4"/>
  <c r="BF2"/>
  <c r="BG2" i="5"/>
  <c r="BH2"/>
  <c r="BF3"/>
  <c r="BF4"/>
  <c r="BF3" i="12"/>
  <c r="BH2"/>
  <c r="BF4"/>
  <c r="BG2"/>
  <c r="BD4" i="7"/>
  <c r="BF2"/>
  <c r="BD3"/>
  <c r="BE2"/>
  <c r="BG2" i="4" l="1"/>
  <c r="BH2"/>
  <c r="BF3"/>
  <c r="BF4"/>
  <c r="BG2" i="7"/>
  <c r="BF4"/>
  <c r="BH2"/>
  <c r="BF3"/>
  <c r="BI2" i="12"/>
  <c r="BH4"/>
  <c r="BJ2"/>
  <c r="BH3"/>
  <c r="BJ2" i="5"/>
  <c r="BH3"/>
  <c r="BH4"/>
  <c r="BI2"/>
  <c r="BI2" i="6"/>
  <c r="BH4"/>
  <c r="BH3"/>
  <c r="BJ2"/>
  <c r="BJ2" i="13"/>
  <c r="BH3"/>
  <c r="BI2"/>
  <c r="BH4"/>
  <c r="BH2" i="3"/>
  <c r="BF4"/>
  <c r="BG2"/>
  <c r="BF3"/>
  <c r="BH2" i="11"/>
  <c r="BF4"/>
  <c r="BG2"/>
  <c r="BF3"/>
  <c r="BF3" i="10"/>
  <c r="BH2"/>
  <c r="BF4"/>
  <c r="BG2"/>
  <c r="BF3" i="8"/>
  <c r="BH2"/>
  <c r="BG2"/>
  <c r="BF4"/>
  <c r="BJ2" i="2"/>
  <c r="BH3"/>
  <c r="BI2"/>
  <c r="BH4"/>
  <c r="BJ2" i="9"/>
  <c r="BH3"/>
  <c r="BI2"/>
  <c r="BH4"/>
  <c r="BJ2" i="4" l="1"/>
  <c r="BI2"/>
  <c r="BH3"/>
  <c r="BH4"/>
  <c r="BJ2" i="11"/>
  <c r="BH3"/>
  <c r="BI2"/>
  <c r="BH4"/>
  <c r="BJ2" i="3"/>
  <c r="BH3"/>
  <c r="BI2"/>
  <c r="BH4"/>
  <c r="BJ4" i="13"/>
  <c r="BL2"/>
  <c r="BK2"/>
  <c r="BJ3"/>
  <c r="BK2" i="5"/>
  <c r="BJ3"/>
  <c r="BJ4"/>
  <c r="BL2"/>
  <c r="BI2" i="8"/>
  <c r="BH4"/>
  <c r="BJ2"/>
  <c r="BH3"/>
  <c r="BI2" i="10"/>
  <c r="BH4"/>
  <c r="BH3"/>
  <c r="BJ2"/>
  <c r="BK2" i="9"/>
  <c r="BJ3"/>
  <c r="BJ4"/>
  <c r="BL2"/>
  <c r="BK2" i="2"/>
  <c r="BJ3"/>
  <c r="BJ4"/>
  <c r="BL2"/>
  <c r="BL2" i="12"/>
  <c r="BK2"/>
  <c r="BJ3"/>
  <c r="BJ4"/>
  <c r="BJ2" i="7"/>
  <c r="BH3"/>
  <c r="BI2"/>
  <c r="BH4"/>
  <c r="BL2" i="6"/>
  <c r="BJ3"/>
  <c r="BJ4"/>
  <c r="BK2"/>
  <c r="BL2" i="4" l="1"/>
  <c r="BJ4"/>
  <c r="BK2"/>
  <c r="BJ3"/>
  <c r="BL2" i="11"/>
  <c r="BK2"/>
  <c r="BJ3"/>
  <c r="BJ4"/>
  <c r="BJ3" i="8"/>
  <c r="BJ4"/>
  <c r="BL2"/>
  <c r="BK2"/>
  <c r="BM2" i="6"/>
  <c r="BL3"/>
  <c r="BL4"/>
  <c r="BN2"/>
  <c r="BK2" i="7"/>
  <c r="BJ3"/>
  <c r="BJ4"/>
  <c r="BL2"/>
  <c r="BM2" i="12"/>
  <c r="BL3"/>
  <c r="BL4"/>
  <c r="BN2"/>
  <c r="BL2" i="3"/>
  <c r="BK2"/>
  <c r="BJ3"/>
  <c r="BJ4"/>
  <c r="BN2" i="13"/>
  <c r="BM2"/>
  <c r="BL3"/>
  <c r="BL4"/>
  <c r="BL4" i="2"/>
  <c r="BN2"/>
  <c r="BM2"/>
  <c r="BL3"/>
  <c r="BL4" i="9"/>
  <c r="BN2"/>
  <c r="BM2"/>
  <c r="BL3"/>
  <c r="BL2" i="10"/>
  <c r="BK2"/>
  <c r="BJ3"/>
  <c r="BJ4"/>
  <c r="BL4" i="5"/>
  <c r="BN2"/>
  <c r="BL3"/>
  <c r="BM2"/>
  <c r="BL4" i="4" l="1"/>
  <c r="BL3"/>
  <c r="BN2"/>
  <c r="BM2"/>
  <c r="BM2" i="10"/>
  <c r="BL3"/>
  <c r="BL4"/>
  <c r="BN2"/>
  <c r="BL3" i="11"/>
  <c r="BL4"/>
  <c r="BN2"/>
  <c r="BM2"/>
  <c r="BO2" i="5"/>
  <c r="BP2"/>
  <c r="BN4"/>
  <c r="BN3"/>
  <c r="BO2" i="9"/>
  <c r="BN3"/>
  <c r="BP2"/>
  <c r="BN4"/>
  <c r="BO2" i="2"/>
  <c r="BN3"/>
  <c r="BP2"/>
  <c r="BN4"/>
  <c r="BN3" i="13"/>
  <c r="BP2"/>
  <c r="BN4"/>
  <c r="BO2"/>
  <c r="BL3" i="3"/>
  <c r="BL4"/>
  <c r="BN2"/>
  <c r="BM2"/>
  <c r="BM2" i="8"/>
  <c r="BL4"/>
  <c r="BN2"/>
  <c r="BL3"/>
  <c r="BN3" i="12"/>
  <c r="BP2"/>
  <c r="BN4"/>
  <c r="BO2"/>
  <c r="BL4" i="7"/>
  <c r="BN2"/>
  <c r="BL3"/>
  <c r="BM2"/>
  <c r="BN3" i="6"/>
  <c r="BP2"/>
  <c r="BN4"/>
  <c r="BO2"/>
  <c r="BN4" i="4" l="1"/>
  <c r="BO2"/>
  <c r="BP2"/>
  <c r="BN3"/>
  <c r="BQ2" i="6"/>
  <c r="BP4"/>
  <c r="BP3"/>
  <c r="BR2"/>
  <c r="BO2" i="7"/>
  <c r="BN3"/>
  <c r="BP2"/>
  <c r="BN4"/>
  <c r="BQ2" i="12"/>
  <c r="BP4"/>
  <c r="BR2"/>
  <c r="BP3"/>
  <c r="BR2" i="13"/>
  <c r="BP3"/>
  <c r="BQ2"/>
  <c r="BP4"/>
  <c r="BR2" i="5"/>
  <c r="BP3"/>
  <c r="BP4"/>
  <c r="BQ2"/>
  <c r="BN3" i="8"/>
  <c r="BO2"/>
  <c r="BP2"/>
  <c r="BN4"/>
  <c r="BP2" i="3"/>
  <c r="BN4"/>
  <c r="BO2"/>
  <c r="BN3"/>
  <c r="BR2" i="2"/>
  <c r="BP3"/>
  <c r="BQ2"/>
  <c r="BP4"/>
  <c r="BR2" i="9"/>
  <c r="BP3"/>
  <c r="BQ2"/>
  <c r="BP4"/>
  <c r="BP2" i="11"/>
  <c r="BN4"/>
  <c r="BO2"/>
  <c r="BN3"/>
  <c r="BN3" i="10"/>
  <c r="BP2"/>
  <c r="BN4"/>
  <c r="BO2"/>
  <c r="BQ2" i="4" l="1"/>
  <c r="BP3"/>
  <c r="BR2"/>
  <c r="BP4"/>
  <c r="BS2" i="9"/>
  <c r="BR3"/>
  <c r="BR4"/>
  <c r="BT2"/>
  <c r="BS2" i="5"/>
  <c r="BR3"/>
  <c r="BR4"/>
  <c r="BT2"/>
  <c r="BQ2" i="10"/>
  <c r="BP4"/>
  <c r="BR2"/>
  <c r="BP3"/>
  <c r="BQ2" i="8"/>
  <c r="BP4"/>
  <c r="BR2"/>
  <c r="BP3"/>
  <c r="BT2" i="12"/>
  <c r="BS2"/>
  <c r="BR3"/>
  <c r="BR4"/>
  <c r="BR2" i="7"/>
  <c r="BP3"/>
  <c r="BQ2"/>
  <c r="BP4"/>
  <c r="BR2" i="11"/>
  <c r="BP3"/>
  <c r="BQ2"/>
  <c r="BP4"/>
  <c r="BS2" i="2"/>
  <c r="BR3"/>
  <c r="BR4"/>
  <c r="BT2"/>
  <c r="BR2" i="3"/>
  <c r="BP3"/>
  <c r="BQ2"/>
  <c r="BP4"/>
  <c r="BR4" i="13"/>
  <c r="BT2"/>
  <c r="BS2"/>
  <c r="BR3"/>
  <c r="BT2" i="6"/>
  <c r="BS2"/>
  <c r="BR3"/>
  <c r="BR4"/>
  <c r="BT2" i="4" l="1"/>
  <c r="BR4"/>
  <c r="BR3"/>
  <c r="BS2"/>
  <c r="BS2" i="7"/>
  <c r="BR3"/>
  <c r="BR4"/>
  <c r="BT2"/>
  <c r="BU2" i="12"/>
  <c r="BT3"/>
  <c r="BT4"/>
  <c r="BU2" i="13"/>
  <c r="BT3"/>
  <c r="BT4"/>
  <c r="BT2" i="8"/>
  <c r="BS2"/>
  <c r="BR3"/>
  <c r="BR4"/>
  <c r="BT2" i="10"/>
  <c r="BS2"/>
  <c r="BR3"/>
  <c r="BR4"/>
  <c r="BT2" i="3"/>
  <c r="BS2"/>
  <c r="BR3"/>
  <c r="BR4"/>
  <c r="BT2" i="11"/>
  <c r="BS2"/>
  <c r="BR3"/>
  <c r="BR4"/>
  <c r="BU2" i="6"/>
  <c r="BT3"/>
  <c r="BT4"/>
  <c r="BT4" i="2"/>
  <c r="BU2"/>
  <c r="BT3"/>
  <c r="BT4" i="5"/>
  <c r="BU2"/>
  <c r="BT3"/>
  <c r="BT4" i="9"/>
  <c r="BU2"/>
  <c r="BT3"/>
  <c r="BT4" i="4" l="1"/>
  <c r="BU2"/>
  <c r="BT3"/>
  <c r="BT3" i="3"/>
  <c r="BT4"/>
  <c r="BU2"/>
  <c r="BT3" i="11"/>
  <c r="BT4"/>
  <c r="BU2"/>
  <c r="BU2" i="10"/>
  <c r="BT3"/>
  <c r="BT4"/>
  <c r="BU2" i="8"/>
  <c r="BT3"/>
  <c r="BT4"/>
  <c r="BT4" i="7"/>
  <c r="BT3"/>
  <c r="BU2"/>
</calcChain>
</file>

<file path=xl/comments1.xml><?xml version="1.0" encoding="utf-8"?>
<comments xmlns="http://schemas.openxmlformats.org/spreadsheetml/2006/main">
  <authors>
    <author>cch</author>
  </authors>
  <commentList>
    <comment ref="F6" authorId="0">
      <text>
        <r>
          <rPr>
            <sz val="9"/>
            <rFont val="宋体"/>
            <family val="3"/>
            <charset val="134"/>
          </rPr>
          <t>請務必輸入此欄，後續表格皆會自動調整正確日期！</t>
        </r>
      </text>
    </comment>
  </commentList>
</comments>
</file>

<file path=xl/comments10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11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12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13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2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3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4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5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6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7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8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9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sharedStrings.xml><?xml version="1.0" encoding="utf-8"?>
<sst xmlns="http://schemas.openxmlformats.org/spreadsheetml/2006/main" count="2251" uniqueCount="157">
  <si>
    <t xml:space="preserve">電子式家庭記帳簿 v1.0
</t>
  </si>
  <si>
    <r>
      <t xml:space="preserve">※家計簿總表─注意事項※
</t>
    </r>
    <r>
      <rPr>
        <sz val="10"/>
        <color indexed="12"/>
        <rFont val="新細明體"/>
        <family val="1"/>
      </rPr>
      <t xml:space="preserve">本工作表僅需填入「記帳之年度」即可！
其餘數據，皆會在每月收入、支出資料填入後，自動產生！
</t>
    </r>
    <r>
      <rPr>
        <b/>
        <sz val="10"/>
        <color indexed="20"/>
        <rFont val="新細明體"/>
        <family val="1"/>
      </rPr>
      <t>圖表僅供參考，若呈現的方式不喜歡，可自行更換！</t>
    </r>
  </si>
  <si>
    <t>请输入记帐年度</t>
  </si>
  <si>
    <t>各月收支总计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</si>
  <si>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</si>
  <si>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</si>
  <si>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</si>
  <si>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</si>
  <si>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</si>
  <si>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</si>
  <si>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</si>
  <si>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</si>
  <si>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</si>
  <si>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</si>
  <si>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</si>
  <si>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</si>
  <si>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>年度</t>
    </r>
    <r>
      <rPr>
        <b/>
        <sz val="10"/>
        <color indexed="10"/>
        <rFont val="宋体"/>
        <family val="3"/>
        <charset val="134"/>
      </rPr>
      <t>总计</t>
    </r>
  </si>
  <si>
    <r>
      <t>每月余</t>
    </r>
    <r>
      <rPr>
        <b/>
        <sz val="10"/>
        <color indexed="9"/>
        <rFont val="宋体"/>
        <family val="3"/>
        <charset val="134"/>
      </rPr>
      <t>额</t>
    </r>
  </si>
  <si>
    <r>
      <t>各</t>
    </r>
    <r>
      <rPr>
        <b/>
        <sz val="12"/>
        <color indexed="12"/>
        <rFont val="宋体"/>
        <family val="3"/>
        <charset val="134"/>
      </rPr>
      <t>项支出分类总计</t>
    </r>
  </si>
  <si>
    <t>項目</t>
  </si>
  <si>
    <t>支出占比</t>
  </si>
  <si>
    <t>伙食费</t>
  </si>
  <si>
    <r>
      <t>1月</t>
    </r>
    <r>
      <rPr>
        <b/>
        <u/>
        <sz val="18"/>
        <color indexed="20"/>
        <rFont val="新細明體"/>
        <family val="1"/>
      </rPr>
      <t>份</t>
    </r>
  </si>
  <si>
    <t>置装费</t>
  </si>
  <si>
    <t>护肤保养费</t>
  </si>
  <si>
    <r>
      <t>2月</t>
    </r>
    <r>
      <rPr>
        <b/>
        <u/>
        <sz val="18"/>
        <color indexed="12"/>
        <rFont val="新細明體"/>
        <family val="1"/>
      </rPr>
      <t>份</t>
    </r>
  </si>
  <si>
    <t>通讯费</t>
  </si>
  <si>
    <t>交通费</t>
  </si>
  <si>
    <r>
      <t>3月</t>
    </r>
    <r>
      <rPr>
        <b/>
        <u/>
        <sz val="18"/>
        <color indexed="12"/>
        <rFont val="新細明體"/>
        <family val="1"/>
      </rPr>
      <t>份</t>
    </r>
  </si>
  <si>
    <t>日常用品</t>
  </si>
  <si>
    <t>教育培训</t>
  </si>
  <si>
    <r>
      <t>4月</t>
    </r>
    <r>
      <rPr>
        <b/>
        <u/>
        <sz val="18"/>
        <color indexed="20"/>
        <rFont val="新細明體"/>
        <family val="1"/>
      </rPr>
      <t>份</t>
    </r>
  </si>
  <si>
    <t>医疗保健</t>
  </si>
  <si>
    <t>物管费</t>
  </si>
  <si>
    <r>
      <t>5月</t>
    </r>
    <r>
      <rPr>
        <b/>
        <u/>
        <sz val="18"/>
        <color indexed="12"/>
        <rFont val="新細明體"/>
        <family val="1"/>
      </rPr>
      <t>份</t>
    </r>
  </si>
  <si>
    <t>娱乐费</t>
  </si>
  <si>
    <t>孝顺父母</t>
  </si>
  <si>
    <r>
      <t>6月</t>
    </r>
    <r>
      <rPr>
        <b/>
        <u/>
        <sz val="18"/>
        <color indexed="12"/>
        <rFont val="新細明體"/>
        <family val="1"/>
      </rPr>
      <t>份</t>
    </r>
  </si>
  <si>
    <t>定期存款</t>
  </si>
  <si>
    <t>基金定投</t>
  </si>
  <si>
    <r>
      <t>7月</t>
    </r>
    <r>
      <rPr>
        <b/>
        <u/>
        <sz val="18"/>
        <color indexed="12"/>
        <rFont val="新細明體"/>
        <family val="1"/>
      </rPr>
      <t>份</t>
    </r>
  </si>
  <si>
    <t>基金</t>
  </si>
  <si>
    <t>保险</t>
  </si>
  <si>
    <r>
      <t>8月</t>
    </r>
    <r>
      <rPr>
        <b/>
        <u/>
        <sz val="18"/>
        <color indexed="12"/>
        <rFont val="新細明體"/>
        <family val="1"/>
      </rPr>
      <t>份</t>
    </r>
  </si>
  <si>
    <t>股票</t>
  </si>
  <si>
    <t>总 计</t>
  </si>
  <si>
    <r>
      <t>9月</t>
    </r>
    <r>
      <rPr>
        <b/>
        <u/>
        <sz val="18"/>
        <color indexed="12"/>
        <rFont val="新細明體"/>
        <family val="1"/>
      </rPr>
      <t>份</t>
    </r>
  </si>
  <si>
    <r>
      <t>10月</t>
    </r>
    <r>
      <rPr>
        <b/>
        <u/>
        <sz val="18"/>
        <color indexed="12"/>
        <rFont val="新細明體"/>
        <family val="1"/>
      </rPr>
      <t>份</t>
    </r>
  </si>
  <si>
    <r>
      <t>11月</t>
    </r>
    <r>
      <rPr>
        <b/>
        <u/>
        <sz val="18"/>
        <color indexed="12"/>
        <rFont val="新細明體"/>
        <family val="1"/>
      </rPr>
      <t>份</t>
    </r>
  </si>
  <si>
    <r>
      <t>12月</t>
    </r>
    <r>
      <rPr>
        <b/>
        <u/>
        <sz val="18"/>
        <color indexed="12"/>
        <rFont val="新細明體"/>
        <family val="1"/>
      </rPr>
      <t>份</t>
    </r>
  </si>
  <si>
    <r>
      <t>纪</t>
    </r>
    <r>
      <rPr>
        <b/>
        <u/>
        <sz val="18"/>
        <color indexed="12"/>
        <rFont val="ＭＳ Ｐゴシック"/>
        <family val="2"/>
      </rPr>
      <t>念日</t>
    </r>
  </si>
  <si>
    <t>年</t>
  </si>
  <si>
    <t>月家計簿</t>
  </si>
  <si>
    <r>
      <t>每日的</t>
    </r>
    <r>
      <rPr>
        <sz val="14"/>
        <color indexed="9"/>
        <rFont val="宋体"/>
        <family val="3"/>
        <charset val="134"/>
      </rPr>
      <t>记录</t>
    </r>
  </si>
  <si>
    <t>返回年度總表</t>
  </si>
  <si>
    <t>休假日/ 節日</t>
  </si>
  <si>
    <t>紀念日</t>
  </si>
  <si>
    <t>总目</t>
  </si>
  <si>
    <t>细目</t>
  </si>
  <si>
    <t>品名</t>
  </si>
  <si>
    <t>金額</t>
  </si>
  <si>
    <t>本月收入</t>
  </si>
  <si>
    <r>
      <t>本月投</t>
    </r>
    <r>
      <rPr>
        <b/>
        <sz val="14"/>
        <rFont val="宋体"/>
        <family val="3"/>
        <charset val="134"/>
      </rPr>
      <t>资费用</t>
    </r>
  </si>
  <si>
    <t>蔬菜</t>
  </si>
  <si>
    <t>金额</t>
  </si>
  <si>
    <t>进帐日</t>
  </si>
  <si>
    <t>购买金额</t>
  </si>
  <si>
    <r>
      <t>肉禽及水</t>
    </r>
    <r>
      <rPr>
        <sz val="14"/>
        <color indexed="12"/>
        <rFont val="宋体"/>
        <family val="3"/>
        <charset val="134"/>
      </rPr>
      <t>产</t>
    </r>
  </si>
  <si>
    <t>薪水（夫）</t>
  </si>
  <si>
    <t>水果</t>
  </si>
  <si>
    <t>基本工资（妻）</t>
  </si>
  <si>
    <t>副食</t>
  </si>
  <si>
    <t>每月奖金（妻）</t>
  </si>
  <si>
    <t>乳制品</t>
  </si>
  <si>
    <t>福利补贴</t>
  </si>
  <si>
    <t>饮料</t>
  </si>
  <si>
    <t>其他收入</t>
  </si>
  <si>
    <t>其他</t>
  </si>
  <si>
    <t>收入合計</t>
  </si>
  <si>
    <r>
      <t>合</t>
    </r>
    <r>
      <rPr>
        <sz val="11"/>
        <rFont val="宋体"/>
        <family val="3"/>
        <charset val="134"/>
      </rPr>
      <t>计</t>
    </r>
  </si>
  <si>
    <t>伙食费合计</t>
  </si>
  <si>
    <r>
      <t>服</t>
    </r>
    <r>
      <rPr>
        <sz val="14"/>
        <color indexed="12"/>
        <rFont val="宋体"/>
        <family val="3"/>
        <charset val="134"/>
      </rPr>
      <t>装</t>
    </r>
  </si>
  <si>
    <t>鞋子</t>
  </si>
  <si>
    <r>
      <t>本月生活</t>
    </r>
    <r>
      <rPr>
        <b/>
        <sz val="14"/>
        <rFont val="宋体"/>
        <family val="3"/>
        <charset val="134"/>
      </rPr>
      <t>费</t>
    </r>
  </si>
  <si>
    <t>支出日</t>
  </si>
  <si>
    <r>
      <t>本月余</t>
    </r>
    <r>
      <rPr>
        <b/>
        <sz val="14"/>
        <rFont val="宋体"/>
        <family val="3"/>
        <charset val="134"/>
      </rPr>
      <t>额</t>
    </r>
  </si>
  <si>
    <t>置装费合计</t>
  </si>
  <si>
    <t>护肤品</t>
  </si>
  <si>
    <r>
      <t>累</t>
    </r>
    <r>
      <rPr>
        <b/>
        <sz val="14"/>
        <rFont val="宋体"/>
        <family val="3"/>
        <charset val="134"/>
      </rPr>
      <t>积余额</t>
    </r>
  </si>
  <si>
    <r>
      <t>化</t>
    </r>
    <r>
      <rPr>
        <sz val="14"/>
        <color indexed="12"/>
        <rFont val="宋体"/>
        <family val="3"/>
        <charset val="134"/>
      </rPr>
      <t>妆品</t>
    </r>
  </si>
  <si>
    <r>
      <t>美容美</t>
    </r>
    <r>
      <rPr>
        <sz val="14"/>
        <color indexed="12"/>
        <rFont val="宋体"/>
        <family val="3"/>
        <charset val="134"/>
      </rPr>
      <t>发</t>
    </r>
  </si>
  <si>
    <r>
      <t>美容美</t>
    </r>
    <r>
      <rPr>
        <sz val="14"/>
        <color indexed="12"/>
        <rFont val="宋体"/>
        <family val="3"/>
        <charset val="134"/>
      </rPr>
      <t>发用品</t>
    </r>
  </si>
  <si>
    <t>本月留言</t>
  </si>
  <si>
    <t>护肤保养费合计</t>
  </si>
  <si>
    <r>
      <t>手机</t>
    </r>
    <r>
      <rPr>
        <sz val="14"/>
        <color indexed="12"/>
        <rFont val="宋体"/>
        <family val="3"/>
        <charset val="134"/>
      </rPr>
      <t>费</t>
    </r>
  </si>
  <si>
    <r>
      <t>上网</t>
    </r>
    <r>
      <rPr>
        <sz val="14"/>
        <color indexed="12"/>
        <rFont val="宋体"/>
        <family val="3"/>
        <charset val="134"/>
      </rPr>
      <t>费</t>
    </r>
  </si>
  <si>
    <t>邮费</t>
  </si>
  <si>
    <t>通讯费合计</t>
  </si>
  <si>
    <t>公交</t>
  </si>
  <si>
    <r>
      <t>本月支出合</t>
    </r>
    <r>
      <rPr>
        <sz val="11"/>
        <rFont val="宋体"/>
        <family val="3"/>
        <charset val="134"/>
      </rPr>
      <t>计</t>
    </r>
  </si>
  <si>
    <r>
      <t>出租</t>
    </r>
    <r>
      <rPr>
        <sz val="14"/>
        <color indexed="12"/>
        <rFont val="宋体"/>
        <family val="3"/>
        <charset val="134"/>
      </rPr>
      <t>车</t>
    </r>
  </si>
  <si>
    <t>交通费合计</t>
  </si>
  <si>
    <t>家庭用品</t>
  </si>
  <si>
    <r>
      <t>2月</t>
    </r>
    <r>
      <rPr>
        <b/>
        <u/>
        <sz val="18"/>
        <color indexed="20"/>
        <rFont val="新細明體"/>
        <family val="1"/>
      </rPr>
      <t>份</t>
    </r>
  </si>
  <si>
    <t>卫生用品</t>
  </si>
  <si>
    <r>
      <t>3月</t>
    </r>
    <r>
      <rPr>
        <b/>
        <u/>
        <sz val="18"/>
        <color indexed="20"/>
        <rFont val="新細明體"/>
        <family val="1"/>
      </rPr>
      <t>份</t>
    </r>
  </si>
  <si>
    <t>日常用品合计</t>
  </si>
  <si>
    <r>
      <t>培</t>
    </r>
    <r>
      <rPr>
        <sz val="14"/>
        <color indexed="12"/>
        <rFont val="宋体"/>
        <family val="3"/>
        <charset val="134"/>
      </rPr>
      <t>训费</t>
    </r>
  </si>
  <si>
    <r>
      <t>考</t>
    </r>
    <r>
      <rPr>
        <sz val="14"/>
        <color indexed="12"/>
        <rFont val="宋体"/>
        <family val="3"/>
        <charset val="134"/>
      </rPr>
      <t>试费用</t>
    </r>
  </si>
  <si>
    <t>书报费</t>
  </si>
  <si>
    <r>
      <t>5月</t>
    </r>
    <r>
      <rPr>
        <b/>
        <u/>
        <sz val="18"/>
        <color indexed="20"/>
        <rFont val="新細明體"/>
        <family val="1"/>
      </rPr>
      <t>份</t>
    </r>
  </si>
  <si>
    <t>教育培训合计</t>
  </si>
  <si>
    <r>
      <t>6月</t>
    </r>
    <r>
      <rPr>
        <b/>
        <u/>
        <sz val="18"/>
        <color indexed="20"/>
        <rFont val="新細明體"/>
        <family val="1"/>
      </rPr>
      <t>份</t>
    </r>
  </si>
  <si>
    <t>门诊</t>
  </si>
  <si>
    <t>药店</t>
  </si>
  <si>
    <r>
      <t>7月</t>
    </r>
    <r>
      <rPr>
        <b/>
        <u/>
        <sz val="18"/>
        <color indexed="20"/>
        <rFont val="新細明體"/>
        <family val="1"/>
      </rPr>
      <t>份</t>
    </r>
  </si>
  <si>
    <t>医疗保健合计</t>
  </si>
  <si>
    <r>
      <t>8月</t>
    </r>
    <r>
      <rPr>
        <b/>
        <u/>
        <sz val="18"/>
        <color indexed="20"/>
        <rFont val="新細明體"/>
        <family val="1"/>
      </rPr>
      <t>份</t>
    </r>
  </si>
  <si>
    <t>房租</t>
  </si>
  <si>
    <t>水费</t>
  </si>
  <si>
    <r>
      <t>9月</t>
    </r>
    <r>
      <rPr>
        <b/>
        <u/>
        <sz val="18"/>
        <color indexed="20"/>
        <rFont val="新細明體"/>
        <family val="1"/>
      </rPr>
      <t>份</t>
    </r>
  </si>
  <si>
    <t>电费</t>
  </si>
  <si>
    <r>
      <t>煤气</t>
    </r>
    <r>
      <rPr>
        <sz val="14"/>
        <color indexed="12"/>
        <rFont val="宋体"/>
        <family val="3"/>
        <charset val="134"/>
      </rPr>
      <t>费</t>
    </r>
  </si>
  <si>
    <r>
      <t>10月</t>
    </r>
    <r>
      <rPr>
        <b/>
        <u/>
        <sz val="18"/>
        <color indexed="20"/>
        <rFont val="新細明體"/>
        <family val="1"/>
      </rPr>
      <t>份</t>
    </r>
  </si>
  <si>
    <r>
      <t>物</t>
    </r>
    <r>
      <rPr>
        <sz val="14"/>
        <color indexed="12"/>
        <rFont val="宋体"/>
        <family val="3"/>
        <charset val="134"/>
      </rPr>
      <t>业费</t>
    </r>
  </si>
  <si>
    <r>
      <t>有</t>
    </r>
    <r>
      <rPr>
        <sz val="14"/>
        <color indexed="12"/>
        <rFont val="宋体"/>
        <family val="3"/>
        <charset val="134"/>
      </rPr>
      <t>线电视费</t>
    </r>
  </si>
  <si>
    <r>
      <t>11月</t>
    </r>
    <r>
      <rPr>
        <b/>
        <u/>
        <sz val="18"/>
        <color indexed="20"/>
        <rFont val="新細明體"/>
        <family val="1"/>
      </rPr>
      <t>份</t>
    </r>
  </si>
  <si>
    <t>物管费合计</t>
  </si>
  <si>
    <r>
      <t>12月</t>
    </r>
    <r>
      <rPr>
        <b/>
        <u/>
        <sz val="18"/>
        <color indexed="20"/>
        <rFont val="新細明體"/>
        <family val="1"/>
      </rPr>
      <t>份</t>
    </r>
  </si>
  <si>
    <t>旅游度假</t>
  </si>
  <si>
    <r>
      <t>朋友聚</t>
    </r>
    <r>
      <rPr>
        <sz val="14"/>
        <color indexed="12"/>
        <rFont val="宋体"/>
        <family val="3"/>
        <charset val="134"/>
      </rPr>
      <t>会</t>
    </r>
  </si>
  <si>
    <t>娱乐费合计</t>
  </si>
  <si>
    <r>
      <t>供</t>
    </r>
    <r>
      <rPr>
        <sz val="14"/>
        <color indexed="12"/>
        <rFont val="宋体"/>
        <family val="3"/>
        <charset val="134"/>
      </rPr>
      <t>给</t>
    </r>
  </si>
  <si>
    <t>孝顺父母合计</t>
  </si>
  <si>
    <t>总计</t>
  </si>
  <si>
    <r>
      <t>健身</t>
    </r>
    <r>
      <rPr>
        <sz val="14"/>
        <color indexed="12"/>
        <rFont val="宋体"/>
        <family val="3"/>
        <charset val="134"/>
      </rPr>
      <t>费</t>
    </r>
  </si>
  <si>
    <t>1月份</t>
  </si>
  <si>
    <r>
      <t>4月</t>
    </r>
    <r>
      <rPr>
        <b/>
        <u/>
        <sz val="18"/>
        <color indexed="12"/>
        <rFont val="新細明體"/>
        <family val="1"/>
      </rPr>
      <t>份</t>
    </r>
  </si>
  <si>
    <r>
      <t>喜</t>
    </r>
    <r>
      <rPr>
        <sz val="14"/>
        <color indexed="12"/>
        <rFont val="宋体"/>
        <family val="3"/>
        <charset val="134"/>
      </rPr>
      <t>庆费</t>
    </r>
  </si>
  <si>
    <t>2月份</t>
  </si>
  <si>
    <t>3月份</t>
  </si>
  <si>
    <r>
      <t>3月</t>
    </r>
    <r>
      <rPr>
        <b/>
        <u/>
        <sz val="18"/>
        <color indexed="12"/>
        <rFont val="宋体"/>
        <family val="3"/>
        <charset val="134"/>
      </rPr>
      <t>份</t>
    </r>
  </si>
  <si>
    <t>6月份</t>
  </si>
  <si>
    <t>7月份</t>
  </si>
  <si>
    <t>8月份</t>
  </si>
  <si>
    <t>9月份</t>
  </si>
  <si>
    <t>10月份</t>
  </si>
  <si>
    <t>11月份</t>
  </si>
  <si>
    <r>
      <t xml:space="preserve">【紀念日工作表使用說明】  </t>
    </r>
    <r>
      <rPr>
        <b/>
        <sz val="11"/>
        <color indexed="43"/>
        <rFont val="新細明體"/>
        <family val="1"/>
      </rPr>
      <t xml:space="preserve">※以下為2007年行政院公佈之行政機關休假日
</t>
    </r>
    <r>
      <rPr>
        <sz val="11"/>
        <color indexed="27"/>
        <rFont val="新細明體"/>
        <family val="1"/>
      </rPr>
      <t>※註一：請輸入假日節日、公司休假日、紀念日之年月日及內容。
※註二：若沒有任何資訊，請不要填入資料！
※註三：請注意年度必須與本表當年度相符，否則無法正常顯示！</t>
    </r>
  </si>
  <si>
    <t>假日節日、公司休假日</t>
  </si>
  <si>
    <t>年/月/日</t>
  </si>
  <si>
    <t>內容</t>
  </si>
  <si>
    <r>
      <t>1月</t>
    </r>
    <r>
      <rPr>
        <b/>
        <u/>
        <sz val="18"/>
        <color indexed="12"/>
        <rFont val="新細明體"/>
        <family val="1"/>
      </rPr>
      <t>份</t>
    </r>
  </si>
  <si>
    <t>我的生日</t>
  </si>
  <si>
    <t>冬至</t>
  </si>
  <si>
    <r>
      <t>保</t>
    </r>
    <r>
      <rPr>
        <sz val="14"/>
        <rFont val="宋体"/>
        <family val="3"/>
        <charset val="134"/>
      </rPr>
      <t>龄球</t>
    </r>
    <phoneticPr fontId="63" type="noConversion"/>
  </si>
  <si>
    <r>
      <t>探望新生儿（沈建</t>
    </r>
    <r>
      <rPr>
        <sz val="14"/>
        <color indexed="12"/>
        <rFont val="宋体"/>
        <family val="3"/>
        <charset val="134"/>
      </rPr>
      <t>荣</t>
    </r>
    <r>
      <rPr>
        <sz val="14"/>
        <color indexed="12"/>
        <rFont val="新細明體"/>
        <family val="1"/>
      </rPr>
      <t>）</t>
    </r>
    <phoneticPr fontId="63" type="noConversion"/>
  </si>
</sst>
</file>

<file path=xl/styles.xml><?xml version="1.0" encoding="utf-8"?>
<styleSheet xmlns="http://schemas.openxmlformats.org/spreadsheetml/2006/main">
  <numFmts count="9">
    <numFmt numFmtId="8" formatCode="&quot;¥&quot;#,##0.00;[Red]&quot;¥&quot;\-#,##0.00"/>
    <numFmt numFmtId="43" formatCode="_ * #,##0.00_ ;_ * \-#,##0.00_ ;_ * &quot;-&quot;??_ ;_ @_ "/>
    <numFmt numFmtId="176" formatCode="\##,##0;[Red]&quot;\-&quot;#,##0"/>
    <numFmt numFmtId="177" formatCode="m\/d;@"/>
    <numFmt numFmtId="178" formatCode="yyyy/m/d;@"/>
    <numFmt numFmtId="179" formatCode="&quot;¥&quot;#,##0.00_);[Red]\(&quot;¥&quot;#,##0.00\)"/>
    <numFmt numFmtId="180" formatCode="[$$-404]#,##0;[Red][$$-404]#,##0"/>
    <numFmt numFmtId="181" formatCode="[$$-404]#,##0_);[Red]\([$$-404]#,##0\)"/>
    <numFmt numFmtId="182" formatCode="d"/>
  </numFmts>
  <fonts count="75">
    <font>
      <sz val="11"/>
      <name val="ＭＳ Ｐゴシック"/>
      <family val="2"/>
    </font>
    <font>
      <sz val="10"/>
      <color indexed="12"/>
      <name val="新細明體"/>
      <family val="1"/>
    </font>
    <font>
      <b/>
      <sz val="10"/>
      <color indexed="20"/>
      <name val="新細明體"/>
      <family val="1"/>
    </font>
    <font>
      <b/>
      <sz val="12"/>
      <color indexed="12"/>
      <name val="宋体"/>
      <charset val="134"/>
    </font>
    <font>
      <b/>
      <u/>
      <sz val="18"/>
      <color indexed="20"/>
      <name val="新細明體"/>
      <family val="1"/>
    </font>
    <font>
      <b/>
      <u/>
      <sz val="18"/>
      <color indexed="12"/>
      <name val="新細明體"/>
      <family val="1"/>
    </font>
    <font>
      <b/>
      <u/>
      <sz val="18"/>
      <color indexed="12"/>
      <name val="ＭＳ Ｐゴシック"/>
      <family val="2"/>
    </font>
    <font>
      <sz val="14"/>
      <color indexed="9"/>
      <name val="宋体"/>
      <charset val="134"/>
    </font>
    <font>
      <b/>
      <sz val="11"/>
      <color indexed="43"/>
      <name val="新細明體"/>
      <family val="1"/>
    </font>
    <font>
      <sz val="11"/>
      <color indexed="27"/>
      <name val="新細明體"/>
      <family val="1"/>
    </font>
    <font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u/>
      <sz val="11"/>
      <color indexed="12"/>
      <name val="ＭＳ Ｐゴシック"/>
      <family val="2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b/>
      <sz val="18"/>
      <color indexed="62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20"/>
      <name val="新細明體"/>
      <family val="1"/>
    </font>
    <font>
      <sz val="11"/>
      <name val="新細明體"/>
      <family val="1"/>
    </font>
    <font>
      <b/>
      <sz val="11"/>
      <name val="新細明體"/>
      <family val="1"/>
    </font>
    <font>
      <sz val="11"/>
      <color indexed="10"/>
      <name val="新細明體"/>
      <family val="1"/>
    </font>
    <font>
      <sz val="11"/>
      <color indexed="12"/>
      <name val="新細明體"/>
      <family val="1"/>
    </font>
    <font>
      <sz val="14"/>
      <name val="新細明體"/>
      <family val="1"/>
    </font>
    <font>
      <sz val="14"/>
      <name val="宋体"/>
      <charset val="134"/>
    </font>
    <font>
      <b/>
      <sz val="14"/>
      <color indexed="10"/>
      <name val="新細明體"/>
      <family val="1"/>
    </font>
    <font>
      <b/>
      <sz val="14"/>
      <color indexed="12"/>
      <name val="楷体_GB2312"/>
      <family val="3"/>
      <charset val="134"/>
    </font>
    <font>
      <b/>
      <sz val="10"/>
      <color indexed="12"/>
      <name val="新細明體"/>
      <family val="1"/>
    </font>
    <font>
      <sz val="14"/>
      <color indexed="9"/>
      <name val="新細明體"/>
      <family val="1"/>
    </font>
    <font>
      <b/>
      <sz val="14"/>
      <name val="新細明體"/>
      <family val="1"/>
    </font>
    <font>
      <sz val="14"/>
      <color indexed="12"/>
      <name val="新細明體"/>
      <family val="1"/>
    </font>
    <font>
      <sz val="16"/>
      <name val="新細明體"/>
      <family val="1"/>
    </font>
    <font>
      <sz val="11"/>
      <color indexed="9"/>
      <name val="新細明體"/>
      <family val="1"/>
    </font>
    <font>
      <sz val="10"/>
      <name val="新細明體"/>
      <family val="1"/>
    </font>
    <font>
      <b/>
      <sz val="10"/>
      <color indexed="10"/>
      <name val="新細明體"/>
      <family val="1"/>
    </font>
    <font>
      <sz val="10"/>
      <color indexed="10"/>
      <name val="新細明體"/>
      <family val="1"/>
    </font>
    <font>
      <b/>
      <sz val="12"/>
      <name val="新細明體"/>
      <family val="1"/>
    </font>
    <font>
      <sz val="10"/>
      <color indexed="9"/>
      <name val="新細明體"/>
      <family val="1"/>
    </font>
    <font>
      <u/>
      <sz val="11"/>
      <color indexed="9"/>
      <name val="ＭＳ Ｐゴシック"/>
      <family val="2"/>
    </font>
    <font>
      <b/>
      <sz val="10"/>
      <color indexed="9"/>
      <name val="新細明體"/>
      <family val="1"/>
    </font>
    <font>
      <b/>
      <sz val="12"/>
      <color indexed="12"/>
      <name val="新細明體"/>
      <family val="1"/>
    </font>
    <font>
      <b/>
      <sz val="18"/>
      <name val="新細明體"/>
      <family val="1"/>
    </font>
    <font>
      <b/>
      <sz val="11"/>
      <color indexed="62"/>
      <name val="新細明體"/>
      <family val="1"/>
    </font>
    <font>
      <u/>
      <sz val="11"/>
      <color indexed="63"/>
      <name val="ＭＳ Ｐゴシック"/>
      <family val="2"/>
    </font>
    <font>
      <u/>
      <sz val="11"/>
      <color indexed="18"/>
      <name val="ＭＳ Ｐゴシック"/>
      <family val="2"/>
    </font>
    <font>
      <u/>
      <sz val="11"/>
      <color indexed="10"/>
      <name val="ＭＳ Ｐゴシック"/>
      <family val="2"/>
    </font>
    <font>
      <b/>
      <sz val="12"/>
      <color indexed="9"/>
      <name val="宋体"/>
      <family val="3"/>
      <charset val="134"/>
    </font>
    <font>
      <b/>
      <sz val="14"/>
      <name val="楷体_GB2312"/>
      <family val="3"/>
      <charset val="134"/>
    </font>
    <font>
      <i/>
      <sz val="14"/>
      <color indexed="12"/>
      <name val="新細明體"/>
      <family val="1"/>
    </font>
    <font>
      <b/>
      <sz val="11"/>
      <color indexed="9"/>
      <name val="新細明體"/>
      <family val="1"/>
    </font>
    <font>
      <b/>
      <u/>
      <sz val="20"/>
      <color indexed="12"/>
      <name val="ＭＳ Ｐゴシック"/>
      <family val="2"/>
    </font>
    <font>
      <b/>
      <sz val="11"/>
      <color indexed="10"/>
      <name val="新細明體"/>
      <family val="1"/>
    </font>
    <font>
      <b/>
      <u/>
      <sz val="18"/>
      <color indexed="20"/>
      <name val="ＭＳ Ｐゴシック"/>
      <family val="2"/>
    </font>
    <font>
      <sz val="9"/>
      <name val="宋体"/>
      <family val="3"/>
      <charset val="134"/>
    </font>
    <font>
      <b/>
      <sz val="18"/>
      <color indexed="10"/>
      <name val="宋体"/>
      <family val="3"/>
      <charset val="134"/>
    </font>
    <font>
      <sz val="11"/>
      <name val="ＭＳ Ｐゴシック"/>
      <family val="2"/>
    </font>
    <font>
      <sz val="14"/>
      <name val="宋体"/>
      <family val="3"/>
      <charset val="134"/>
    </font>
    <font>
      <sz val="14"/>
      <color indexed="12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2"/>
      <color indexed="12"/>
      <name val="宋体"/>
      <family val="3"/>
      <charset val="134"/>
    </font>
    <font>
      <sz val="14"/>
      <color indexed="9"/>
      <name val="宋体"/>
      <family val="3"/>
      <charset val="134"/>
    </font>
    <font>
      <b/>
      <sz val="14"/>
      <name val="宋体"/>
      <family val="3"/>
      <charset val="134"/>
    </font>
    <font>
      <sz val="11"/>
      <name val="宋体"/>
      <family val="3"/>
      <charset val="134"/>
    </font>
    <font>
      <b/>
      <u/>
      <sz val="18"/>
      <color indexed="12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</fills>
  <borders count="160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54"/>
      </left>
      <right style="thin">
        <color indexed="54"/>
      </right>
      <top/>
      <bottom style="thin">
        <color indexed="54"/>
      </bottom>
      <diagonal/>
    </border>
    <border>
      <left style="thin">
        <color indexed="54"/>
      </left>
      <right style="medium">
        <color indexed="54"/>
      </right>
      <top/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 style="medium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hair">
        <color indexed="54"/>
      </bottom>
      <diagonal/>
    </border>
    <border>
      <left style="thin">
        <color indexed="54"/>
      </left>
      <right style="medium">
        <color indexed="54"/>
      </right>
      <top style="thin">
        <color indexed="54"/>
      </top>
      <bottom style="hair">
        <color indexed="54"/>
      </bottom>
      <diagonal/>
    </border>
    <border>
      <left style="thin">
        <color indexed="62"/>
      </left>
      <right style="medium">
        <color indexed="62"/>
      </right>
      <top style="thin">
        <color indexed="62"/>
      </top>
      <bottom style="thin">
        <color indexed="62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medium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medium">
        <color indexed="62"/>
      </right>
      <top/>
      <bottom style="thin">
        <color indexed="62"/>
      </bottom>
      <diagonal/>
    </border>
    <border>
      <left style="thin">
        <color indexed="54"/>
      </left>
      <right style="medium">
        <color indexed="54"/>
      </right>
      <top style="thin">
        <color indexed="54"/>
      </top>
      <bottom/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hair">
        <color indexed="62"/>
      </bottom>
      <diagonal/>
    </border>
    <border>
      <left style="medium">
        <color indexed="62"/>
      </left>
      <right style="medium">
        <color indexed="62"/>
      </right>
      <top style="hair">
        <color indexed="62"/>
      </top>
      <bottom style="medium">
        <color indexed="62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/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medium">
        <color indexed="64"/>
      </left>
      <right style="medium">
        <color indexed="62"/>
      </right>
      <top style="medium">
        <color indexed="62"/>
      </top>
      <bottom style="hair">
        <color indexed="62"/>
      </bottom>
      <diagonal/>
    </border>
    <border>
      <left style="medium">
        <color indexed="64"/>
      </left>
      <right style="medium">
        <color indexed="62"/>
      </right>
      <top style="hair">
        <color indexed="62"/>
      </top>
      <bottom style="medium">
        <color indexed="62"/>
      </bottom>
      <diagonal/>
    </border>
    <border>
      <left style="medium">
        <color indexed="64"/>
      </left>
      <right style="medium">
        <color indexed="62"/>
      </right>
      <top style="medium">
        <color indexed="62"/>
      </top>
      <bottom/>
      <diagonal/>
    </border>
    <border>
      <left style="thin">
        <color indexed="62"/>
      </left>
      <right style="medium">
        <color indexed="64"/>
      </right>
      <top style="thin">
        <color indexed="62"/>
      </top>
      <bottom style="thin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medium">
        <color indexed="64"/>
      </right>
      <top style="thin">
        <color indexed="62"/>
      </top>
      <bottom/>
      <diagonal/>
    </border>
    <border>
      <left style="thin">
        <color indexed="62"/>
      </left>
      <right style="medium">
        <color indexed="64"/>
      </right>
      <top/>
      <bottom style="thin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2"/>
      </top>
      <bottom/>
      <diagonal/>
    </border>
    <border>
      <left/>
      <right/>
      <top style="medium">
        <color indexed="62"/>
      </top>
      <bottom style="hair">
        <color indexed="62"/>
      </bottom>
      <diagonal/>
    </border>
    <border>
      <left/>
      <right/>
      <top style="hair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 style="medium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 style="medium">
        <color indexed="62"/>
      </right>
      <top style="medium">
        <color indexed="62"/>
      </top>
      <bottom style="thin">
        <color indexed="62"/>
      </bottom>
      <diagonal/>
    </border>
    <border>
      <left style="medium">
        <color indexed="54"/>
      </left>
      <right style="thin">
        <color indexed="54"/>
      </right>
      <top style="medium">
        <color indexed="54"/>
      </top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medium">
        <color indexed="54"/>
      </top>
      <bottom style="thin">
        <color indexed="54"/>
      </bottom>
      <diagonal/>
    </border>
    <border>
      <left style="thin">
        <color indexed="54"/>
      </left>
      <right style="medium">
        <color indexed="54"/>
      </right>
      <top style="medium">
        <color indexed="54"/>
      </top>
      <bottom style="thin">
        <color indexed="54"/>
      </bottom>
      <diagonal/>
    </border>
    <border>
      <left style="medium">
        <color indexed="54"/>
      </left>
      <right style="thin">
        <color indexed="54"/>
      </right>
      <top/>
      <bottom style="thin">
        <color indexed="5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2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/>
      <diagonal/>
    </border>
    <border>
      <left style="medium">
        <color indexed="54"/>
      </left>
      <right style="thin">
        <color indexed="54"/>
      </right>
      <top style="thin">
        <color indexed="54"/>
      </top>
      <bottom style="hair">
        <color indexed="54"/>
      </bottom>
      <diagonal/>
    </border>
    <border>
      <left style="medium">
        <color indexed="54"/>
      </left>
      <right style="hair">
        <color indexed="54"/>
      </right>
      <top style="hair">
        <color indexed="54"/>
      </top>
      <bottom style="medium">
        <color indexed="54"/>
      </bottom>
      <diagonal/>
    </border>
    <border>
      <left style="hair">
        <color indexed="54"/>
      </left>
      <right style="medium">
        <color indexed="54"/>
      </right>
      <top style="hair">
        <color indexed="54"/>
      </top>
      <bottom style="medium">
        <color indexed="54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/>
      <diagonal/>
    </border>
    <border>
      <left/>
      <right/>
      <top style="medium">
        <color indexed="62"/>
      </top>
      <bottom style="medium">
        <color indexed="62"/>
      </bottom>
      <diagonal/>
    </border>
    <border>
      <left/>
      <right style="thin">
        <color indexed="62"/>
      </right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thin">
        <color indexed="62"/>
      </left>
      <right/>
      <top style="medium">
        <color indexed="62"/>
      </top>
      <bottom style="medium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medium">
        <color indexed="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2"/>
      </top>
      <bottom style="thin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 style="thin">
        <color indexed="62"/>
      </right>
      <top style="medium">
        <color indexed="64"/>
      </top>
      <bottom style="medium">
        <color indexed="62"/>
      </bottom>
      <diagonal/>
    </border>
    <border>
      <left/>
      <right style="medium">
        <color indexed="62"/>
      </right>
      <top style="medium">
        <color indexed="64"/>
      </top>
      <bottom style="medium">
        <color indexed="62"/>
      </bottom>
      <diagonal/>
    </border>
    <border>
      <left style="thin">
        <color indexed="62"/>
      </left>
      <right/>
      <top style="medium">
        <color indexed="64"/>
      </top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2"/>
      </bottom>
      <diagonal/>
    </border>
    <border>
      <left style="thin">
        <color indexed="62"/>
      </left>
      <right style="medium">
        <color indexed="64"/>
      </right>
      <top style="thin">
        <color indexed="62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8"/>
      </left>
      <right style="thin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2"/>
      </right>
      <top/>
      <bottom style="thin">
        <color indexed="62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2"/>
      </left>
      <right style="thin">
        <color indexed="62"/>
      </right>
      <top/>
      <bottom style="thin">
        <color indexed="62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hair">
        <color indexed="62"/>
      </right>
      <top style="medium">
        <color indexed="62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medium">
        <color indexed="62"/>
      </top>
      <bottom style="hair">
        <color indexed="62"/>
      </bottom>
      <diagonal/>
    </border>
    <border>
      <left style="hair">
        <color indexed="62"/>
      </left>
      <right style="medium">
        <color indexed="62"/>
      </right>
      <top style="medium">
        <color indexed="62"/>
      </top>
      <bottom style="hair">
        <color indexed="62"/>
      </bottom>
      <diagonal/>
    </border>
    <border>
      <left/>
      <right style="hair">
        <color indexed="62"/>
      </right>
      <top style="hair">
        <color indexed="62"/>
      </top>
      <bottom style="medium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medium">
        <color indexed="62"/>
      </bottom>
      <diagonal/>
    </border>
    <border>
      <left style="hair">
        <color indexed="62"/>
      </left>
      <right style="medium">
        <color indexed="62"/>
      </right>
      <top style="hair">
        <color indexed="62"/>
      </top>
      <bottom style="medium">
        <color indexed="62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 style="thin">
        <color indexed="64"/>
      </right>
      <top/>
      <bottom/>
      <diagonal/>
    </border>
    <border>
      <left style="medium">
        <color indexed="62"/>
      </left>
      <right style="thin">
        <color indexed="64"/>
      </right>
      <top/>
      <bottom style="thin">
        <color indexed="64"/>
      </bottom>
      <diagonal/>
    </border>
    <border>
      <left style="medium">
        <color indexed="62"/>
      </left>
      <right/>
      <top style="thin">
        <color indexed="62"/>
      </top>
      <bottom/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hair">
        <color indexed="62"/>
      </left>
      <right/>
      <top style="medium">
        <color indexed="62"/>
      </top>
      <bottom style="hair">
        <color indexed="62"/>
      </bottom>
      <diagonal/>
    </border>
    <border>
      <left/>
      <right style="medium">
        <color indexed="62"/>
      </right>
      <top style="medium">
        <color indexed="62"/>
      </top>
      <bottom style="hair">
        <color indexed="62"/>
      </bottom>
      <diagonal/>
    </border>
    <border>
      <left style="hair">
        <color indexed="62"/>
      </left>
      <right/>
      <top style="hair">
        <color indexed="62"/>
      </top>
      <bottom style="medium">
        <color indexed="62"/>
      </bottom>
      <diagonal/>
    </border>
    <border>
      <left/>
      <right style="medium">
        <color indexed="62"/>
      </right>
      <top style="hair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 style="medium">
        <color indexed="18"/>
      </left>
      <right/>
      <top style="medium">
        <color indexed="18"/>
      </top>
      <bottom/>
      <diagonal/>
    </border>
    <border>
      <left/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/>
      <top/>
      <bottom/>
      <diagonal/>
    </border>
    <border>
      <left/>
      <right style="medium">
        <color indexed="18"/>
      </right>
      <top/>
      <bottom/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 style="medium">
        <color indexed="18"/>
      </right>
      <top/>
      <bottom style="medium">
        <color indexed="18"/>
      </bottom>
      <diagonal/>
    </border>
    <border>
      <left style="hair">
        <color indexed="62"/>
      </left>
      <right style="medium">
        <color indexed="64"/>
      </right>
      <top style="medium">
        <color indexed="62"/>
      </top>
      <bottom style="hair">
        <color indexed="62"/>
      </bottom>
      <diagonal/>
    </border>
    <border>
      <left style="hair">
        <color indexed="62"/>
      </left>
      <right style="medium">
        <color indexed="64"/>
      </right>
      <top style="hair">
        <color indexed="62"/>
      </top>
      <bottom style="medium">
        <color indexed="6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2"/>
      </top>
      <bottom/>
      <diagonal/>
    </border>
    <border>
      <left style="medium">
        <color indexed="64"/>
      </left>
      <right/>
      <top/>
      <bottom/>
      <diagonal/>
    </border>
  </borders>
  <cellStyleXfs count="46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0" borderId="0" applyNumberFormat="0" applyFill="0" applyBorder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176" fontId="65" fillId="0" borderId="0" applyFill="0" applyBorder="0" applyProtection="0">
      <alignment vertical="center"/>
    </xf>
    <xf numFmtId="0" fontId="26" fillId="2" borderId="5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40" fontId="65" fillId="0" borderId="0" applyFill="0" applyBorder="0" applyProtection="0">
      <alignment vertical="center"/>
    </xf>
    <xf numFmtId="38" fontId="65" fillId="0" borderId="0" applyFill="0" applyBorder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2" borderId="8" applyNumberFormat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65" fillId="4" borderId="9" applyNumberFormat="0" applyFont="0" applyAlignment="0" applyProtection="0">
      <alignment vertical="center"/>
    </xf>
  </cellStyleXfs>
  <cellXfs count="469">
    <xf numFmtId="0" fontId="0" fillId="0" borderId="0" xfId="0">
      <alignment vertical="center"/>
    </xf>
    <xf numFmtId="0" fontId="28" fillId="6" borderId="0" xfId="35" applyNumberFormat="1" applyFont="1" applyFill="1" applyBorder="1" applyAlignment="1" applyProtection="1">
      <alignment vertical="center"/>
      <protection locked="0"/>
    </xf>
    <xf numFmtId="0" fontId="28" fillId="0" borderId="0" xfId="35" applyNumberFormat="1" applyFont="1" applyFill="1" applyBorder="1" applyAlignment="1" applyProtection="1">
      <alignment vertical="center"/>
      <protection locked="0"/>
    </xf>
    <xf numFmtId="38" fontId="29" fillId="0" borderId="10" xfId="35" applyFont="1" applyFill="1" applyBorder="1" applyAlignment="1" applyProtection="1">
      <alignment vertical="center"/>
      <protection locked="0"/>
    </xf>
    <xf numFmtId="38" fontId="29" fillId="0" borderId="11" xfId="35" applyFont="1" applyFill="1" applyBorder="1" applyAlignment="1" applyProtection="1">
      <alignment vertical="center"/>
      <protection locked="0"/>
    </xf>
    <xf numFmtId="177" fontId="29" fillId="0" borderId="12" xfId="35" applyNumberFormat="1" applyFont="1" applyFill="1" applyBorder="1" applyAlignment="1" applyProtection="1">
      <alignment vertical="center"/>
      <protection locked="0"/>
    </xf>
    <xf numFmtId="38" fontId="29" fillId="0" borderId="13" xfId="35" applyFont="1" applyFill="1" applyBorder="1" applyAlignment="1" applyProtection="1">
      <alignment vertical="center"/>
      <protection locked="0"/>
    </xf>
    <xf numFmtId="177" fontId="29" fillId="0" borderId="14" xfId="35" applyNumberFormat="1" applyFont="1" applyFill="1" applyBorder="1" applyAlignment="1" applyProtection="1">
      <alignment vertical="center"/>
      <protection locked="0"/>
    </xf>
    <xf numFmtId="38" fontId="29" fillId="0" borderId="15" xfId="35" applyFont="1" applyFill="1" applyBorder="1" applyAlignment="1" applyProtection="1">
      <alignment vertical="center"/>
      <protection locked="0"/>
    </xf>
    <xf numFmtId="177" fontId="29" fillId="0" borderId="16" xfId="35" applyNumberFormat="1" applyFont="1" applyFill="1" applyBorder="1" applyAlignment="1" applyProtection="1">
      <alignment vertical="center"/>
      <protection locked="0"/>
    </xf>
    <xf numFmtId="177" fontId="29" fillId="0" borderId="17" xfId="35" applyNumberFormat="1" applyFont="1" applyFill="1" applyBorder="1" applyAlignment="1" applyProtection="1">
      <alignment vertical="center"/>
      <protection locked="0"/>
    </xf>
    <xf numFmtId="38" fontId="29" fillId="0" borderId="18" xfId="35" applyFont="1" applyFill="1" applyBorder="1" applyAlignment="1" applyProtection="1">
      <alignment vertical="center"/>
      <protection locked="0"/>
    </xf>
    <xf numFmtId="0" fontId="29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30" fillId="5" borderId="19" xfId="0" applyFont="1" applyFill="1" applyBorder="1" applyAlignment="1">
      <alignment horizontal="center" vertical="center"/>
    </xf>
    <xf numFmtId="0" fontId="30" fillId="5" borderId="20" xfId="0" applyFont="1" applyFill="1" applyBorder="1" applyAlignment="1">
      <alignment horizontal="center" vertical="center"/>
    </xf>
    <xf numFmtId="178" fontId="31" fillId="0" borderId="21" xfId="0" applyNumberFormat="1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178" fontId="32" fillId="0" borderId="21" xfId="0" applyNumberFormat="1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178" fontId="31" fillId="0" borderId="23" xfId="0" applyNumberFormat="1" applyFont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178" fontId="32" fillId="0" borderId="23" xfId="0" applyNumberFormat="1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178" fontId="31" fillId="0" borderId="25" xfId="0" applyNumberFormat="1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178" fontId="32" fillId="0" borderId="25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38" fontId="33" fillId="0" borderId="10" xfId="35" applyFont="1" applyFill="1" applyBorder="1" applyAlignment="1" applyProtection="1">
      <alignment vertical="center"/>
      <protection locked="0"/>
    </xf>
    <xf numFmtId="38" fontId="33" fillId="0" borderId="17" xfId="35" applyFont="1" applyFill="1" applyBorder="1" applyAlignment="1" applyProtection="1">
      <alignment vertical="center"/>
      <protection locked="0"/>
    </xf>
    <xf numFmtId="38" fontId="34" fillId="0" borderId="10" xfId="35" applyFont="1" applyFill="1" applyBorder="1" applyAlignment="1" applyProtection="1">
      <alignment vertical="center"/>
      <protection locked="0"/>
    </xf>
    <xf numFmtId="38" fontId="33" fillId="0" borderId="27" xfId="35" applyFont="1" applyFill="1" applyBorder="1" applyAlignment="1" applyProtection="1">
      <alignment vertical="center"/>
      <protection locked="0"/>
    </xf>
    <xf numFmtId="38" fontId="33" fillId="0" borderId="28" xfId="35" applyFont="1" applyFill="1" applyBorder="1" applyAlignment="1" applyProtection="1">
      <alignment vertical="center"/>
      <protection locked="0"/>
    </xf>
    <xf numFmtId="38" fontId="33" fillId="0" borderId="29" xfId="35" applyFont="1" applyFill="1" applyBorder="1" applyAlignment="1" applyProtection="1">
      <alignment vertical="center"/>
      <protection locked="0"/>
    </xf>
    <xf numFmtId="38" fontId="34" fillId="0" borderId="29" xfId="35" applyFont="1" applyFill="1" applyBorder="1" applyAlignment="1" applyProtection="1">
      <alignment vertical="center"/>
      <protection locked="0"/>
    </xf>
    <xf numFmtId="38" fontId="33" fillId="0" borderId="30" xfId="35" applyFont="1" applyFill="1" applyBorder="1" applyAlignment="1" applyProtection="1">
      <alignment vertical="center"/>
      <protection locked="0"/>
    </xf>
    <xf numFmtId="177" fontId="29" fillId="0" borderId="31" xfId="35" applyNumberFormat="1" applyFont="1" applyFill="1" applyBorder="1" applyAlignment="1" applyProtection="1">
      <alignment vertical="center"/>
      <protection locked="0"/>
    </xf>
    <xf numFmtId="38" fontId="33" fillId="0" borderId="32" xfId="35" applyFont="1" applyFill="1" applyBorder="1" applyAlignment="1" applyProtection="1">
      <alignment vertical="center"/>
      <protection locked="0"/>
    </xf>
    <xf numFmtId="38" fontId="33" fillId="0" borderId="33" xfId="35" applyFont="1" applyFill="1" applyBorder="1" applyAlignment="1" applyProtection="1">
      <alignment vertical="center"/>
      <protection locked="0"/>
    </xf>
    <xf numFmtId="176" fontId="33" fillId="0" borderId="34" xfId="28" applyFont="1" applyFill="1" applyBorder="1" applyAlignment="1" applyProtection="1">
      <alignment vertical="center"/>
      <protection locked="0"/>
    </xf>
    <xf numFmtId="8" fontId="33" fillId="0" borderId="10" xfId="35" applyNumberFormat="1" applyFont="1" applyFill="1" applyBorder="1" applyAlignment="1" applyProtection="1">
      <alignment vertical="center"/>
      <protection locked="0"/>
    </xf>
    <xf numFmtId="38" fontId="29" fillId="0" borderId="0" xfId="35" applyFont="1" applyFill="1" applyBorder="1" applyAlignment="1" applyProtection="1">
      <alignment vertical="center"/>
      <protection locked="0"/>
    </xf>
    <xf numFmtId="177" fontId="29" fillId="0" borderId="0" xfId="35" applyNumberFormat="1" applyFont="1" applyFill="1" applyBorder="1" applyAlignment="1" applyProtection="1">
      <alignment vertical="center"/>
      <protection locked="0"/>
    </xf>
    <xf numFmtId="38" fontId="33" fillId="0" borderId="0" xfId="35" applyFont="1" applyFill="1" applyBorder="1" applyAlignment="1" applyProtection="1">
      <alignment vertical="center"/>
      <protection locked="0"/>
    </xf>
    <xf numFmtId="38" fontId="35" fillId="0" borderId="35" xfId="35" applyFont="1" applyFill="1" applyBorder="1" applyAlignment="1" applyProtection="1">
      <alignment horizontal="center" vertical="center"/>
      <protection locked="0"/>
    </xf>
    <xf numFmtId="38" fontId="35" fillId="0" borderId="36" xfId="35" applyFont="1" applyFill="1" applyBorder="1" applyAlignment="1" applyProtection="1">
      <alignment horizontal="center" vertical="center"/>
      <protection locked="0"/>
    </xf>
    <xf numFmtId="38" fontId="33" fillId="0" borderId="37" xfId="35" applyFont="1" applyFill="1" applyBorder="1" applyAlignment="1" applyProtection="1">
      <alignment horizontal="center" vertical="center"/>
      <protection locked="0"/>
    </xf>
    <xf numFmtId="38" fontId="36" fillId="0" borderId="34" xfId="35" applyFont="1" applyFill="1" applyBorder="1" applyAlignment="1" applyProtection="1">
      <alignment horizontal="center" vertical="center"/>
      <protection locked="0"/>
    </xf>
    <xf numFmtId="176" fontId="36" fillId="0" borderId="34" xfId="28" applyFont="1" applyFill="1" applyBorder="1" applyAlignment="1" applyProtection="1">
      <alignment horizontal="center" vertical="center"/>
      <protection locked="0"/>
    </xf>
    <xf numFmtId="38" fontId="33" fillId="0" borderId="38" xfId="35" applyFont="1" applyFill="1" applyBorder="1" applyAlignment="1" applyProtection="1">
      <alignment vertical="center"/>
      <protection locked="0"/>
    </xf>
    <xf numFmtId="38" fontId="34" fillId="0" borderId="32" xfId="35" applyFont="1" applyFill="1" applyBorder="1" applyAlignment="1" applyProtection="1">
      <alignment vertical="center"/>
      <protection locked="0"/>
    </xf>
    <xf numFmtId="40" fontId="33" fillId="0" borderId="10" xfId="35" applyNumberFormat="1" applyFont="1" applyFill="1" applyBorder="1" applyAlignment="1" applyProtection="1">
      <alignment vertical="center"/>
      <protection locked="0"/>
    </xf>
    <xf numFmtId="38" fontId="35" fillId="0" borderId="39" xfId="35" applyFont="1" applyFill="1" applyBorder="1" applyAlignment="1" applyProtection="1">
      <alignment horizontal="center" vertical="center"/>
      <protection locked="0"/>
    </xf>
    <xf numFmtId="38" fontId="35" fillId="0" borderId="40" xfId="35" applyFont="1" applyFill="1" applyBorder="1" applyAlignment="1" applyProtection="1">
      <alignment horizontal="center" vertical="center"/>
      <protection locked="0"/>
    </xf>
    <xf numFmtId="38" fontId="33" fillId="0" borderId="41" xfId="35" applyFont="1" applyFill="1" applyBorder="1" applyAlignment="1" applyProtection="1">
      <alignment horizontal="center" vertical="center"/>
      <protection locked="0"/>
    </xf>
    <xf numFmtId="38" fontId="33" fillId="0" borderId="42" xfId="35" applyFont="1" applyFill="1" applyBorder="1" applyAlignment="1" applyProtection="1">
      <alignment vertical="center"/>
      <protection locked="0"/>
    </xf>
    <xf numFmtId="38" fontId="36" fillId="0" borderId="43" xfId="35" applyFont="1" applyFill="1" applyBorder="1" applyAlignment="1" applyProtection="1">
      <alignment horizontal="center" vertical="center"/>
      <protection locked="0"/>
    </xf>
    <xf numFmtId="38" fontId="33" fillId="0" borderId="44" xfId="35" applyFont="1" applyFill="1" applyBorder="1" applyAlignment="1" applyProtection="1">
      <alignment vertical="center"/>
      <protection locked="0"/>
    </xf>
    <xf numFmtId="38" fontId="33" fillId="0" borderId="45" xfId="35" applyFont="1" applyFill="1" applyBorder="1" applyAlignment="1" applyProtection="1">
      <alignment vertical="center"/>
      <protection locked="0"/>
    </xf>
    <xf numFmtId="176" fontId="36" fillId="0" borderId="46" xfId="28" applyFont="1" applyFill="1" applyBorder="1" applyAlignment="1" applyProtection="1">
      <alignment horizontal="center" vertical="center"/>
      <protection locked="0"/>
    </xf>
    <xf numFmtId="176" fontId="33" fillId="0" borderId="47" xfId="28" applyFont="1" applyFill="1" applyBorder="1" applyAlignment="1" applyProtection="1">
      <alignment vertical="center"/>
      <protection locked="0"/>
    </xf>
    <xf numFmtId="8" fontId="33" fillId="0" borderId="48" xfId="35" applyNumberFormat="1" applyFont="1" applyFill="1" applyBorder="1" applyAlignment="1" applyProtection="1">
      <alignment vertical="center"/>
      <protection locked="0"/>
    </xf>
    <xf numFmtId="38" fontId="33" fillId="0" borderId="49" xfId="35" applyFont="1" applyFill="1" applyBorder="1" applyAlignment="1" applyProtection="1">
      <alignment vertical="center"/>
      <protection locked="0"/>
    </xf>
    <xf numFmtId="0" fontId="37" fillId="8" borderId="20" xfId="0" applyFont="1" applyFill="1" applyBorder="1" applyAlignment="1" applyProtection="1">
      <alignment horizontal="center" vertical="center"/>
      <protection locked="0"/>
    </xf>
    <xf numFmtId="38" fontId="28" fillId="0" borderId="0" xfId="35" applyFont="1" applyFill="1" applyBorder="1" applyAlignment="1" applyProtection="1">
      <alignment vertical="center"/>
      <protection locked="0"/>
    </xf>
    <xf numFmtId="38" fontId="38" fillId="18" borderId="37" xfId="35" applyFont="1" applyFill="1" applyBorder="1" applyAlignment="1" applyProtection="1">
      <alignment horizontal="center" vertical="center"/>
      <protection locked="0"/>
    </xf>
    <xf numFmtId="38" fontId="38" fillId="19" borderId="50" xfId="35" applyFont="1" applyFill="1" applyBorder="1" applyAlignment="1" applyProtection="1">
      <alignment horizontal="center" vertical="center"/>
      <protection locked="0"/>
    </xf>
    <xf numFmtId="38" fontId="35" fillId="3" borderId="51" xfId="35" applyFont="1" applyFill="1" applyBorder="1" applyAlignment="1" applyProtection="1">
      <alignment horizontal="center" vertical="center"/>
      <protection locked="0"/>
    </xf>
    <xf numFmtId="38" fontId="35" fillId="3" borderId="52" xfId="35" applyFont="1" applyFill="1" applyBorder="1" applyAlignment="1" applyProtection="1">
      <alignment horizontal="center" vertical="center"/>
      <protection locked="0"/>
    </xf>
    <xf numFmtId="38" fontId="33" fillId="0" borderId="53" xfId="35" applyFont="1" applyFill="1" applyBorder="1" applyAlignment="1" applyProtection="1">
      <alignment horizontal="center" vertical="center"/>
      <protection locked="0"/>
    </xf>
    <xf numFmtId="38" fontId="33" fillId="0" borderId="54" xfId="35" applyFont="1" applyFill="1" applyBorder="1" applyAlignment="1" applyProtection="1">
      <alignment horizontal="center" vertical="center"/>
      <protection locked="0"/>
    </xf>
    <xf numFmtId="38" fontId="33" fillId="0" borderId="55" xfId="35" applyFont="1" applyFill="1" applyBorder="1" applyAlignment="1" applyProtection="1">
      <alignment horizontal="center" vertical="center"/>
      <protection locked="0"/>
    </xf>
    <xf numFmtId="38" fontId="33" fillId="0" borderId="56" xfId="35" applyFont="1" applyFill="1" applyBorder="1" applyAlignment="1" applyProtection="1">
      <alignment horizontal="center" vertical="center"/>
      <protection locked="0"/>
    </xf>
    <xf numFmtId="38" fontId="39" fillId="0" borderId="0" xfId="35" applyFont="1" applyFill="1" applyBorder="1" applyAlignment="1" applyProtection="1">
      <alignment vertical="center"/>
      <protection locked="0"/>
    </xf>
    <xf numFmtId="38" fontId="40" fillId="0" borderId="34" xfId="35" applyFont="1" applyFill="1" applyBorder="1" applyAlignment="1" applyProtection="1">
      <alignment horizontal="left" vertical="center"/>
      <protection locked="0"/>
    </xf>
    <xf numFmtId="38" fontId="7" fillId="19" borderId="57" xfId="35" applyFont="1" applyFill="1" applyBorder="1" applyAlignment="1" applyProtection="1">
      <alignment horizontal="center" vertical="center"/>
      <protection locked="0"/>
    </xf>
    <xf numFmtId="38" fontId="7" fillId="19" borderId="58" xfId="35" applyFont="1" applyFill="1" applyBorder="1" applyAlignment="1" applyProtection="1">
      <alignment horizontal="center" vertical="center"/>
      <protection locked="0"/>
    </xf>
    <xf numFmtId="38" fontId="7" fillId="19" borderId="59" xfId="35" applyFont="1" applyFill="1" applyBorder="1" applyAlignment="1" applyProtection="1">
      <alignment horizontal="center" vertical="center"/>
      <protection locked="0"/>
    </xf>
    <xf numFmtId="38" fontId="34" fillId="0" borderId="0" xfId="35" applyFont="1" applyFill="1" applyBorder="1" applyAlignment="1" applyProtection="1">
      <alignment vertical="center"/>
      <protection locked="0"/>
    </xf>
    <xf numFmtId="38" fontId="7" fillId="19" borderId="54" xfId="35" applyFont="1" applyFill="1" applyBorder="1" applyAlignment="1" applyProtection="1">
      <alignment horizontal="center" vertical="center"/>
      <protection locked="0"/>
    </xf>
    <xf numFmtId="38" fontId="7" fillId="19" borderId="56" xfId="35" applyFont="1" applyFill="1" applyBorder="1" applyAlignment="1" applyProtection="1">
      <alignment horizontal="center" vertical="center"/>
      <protection locked="0"/>
    </xf>
    <xf numFmtId="38" fontId="34" fillId="0" borderId="60" xfId="35" applyFont="1" applyFill="1" applyBorder="1" applyAlignment="1" applyProtection="1">
      <alignment vertical="center"/>
      <protection locked="0"/>
    </xf>
    <xf numFmtId="0" fontId="34" fillId="0" borderId="61" xfId="0" applyFont="1" applyBorder="1" applyAlignment="1" applyProtection="1">
      <alignment horizontal="center" vertical="center"/>
      <protection locked="0"/>
    </xf>
    <xf numFmtId="38" fontId="29" fillId="0" borderId="17" xfId="28" applyNumberFormat="1" applyFont="1" applyFill="1" applyBorder="1" applyAlignment="1" applyProtection="1">
      <alignment vertical="center"/>
      <protection locked="0"/>
    </xf>
    <xf numFmtId="38" fontId="29" fillId="0" borderId="17" xfId="35" applyFont="1" applyFill="1" applyBorder="1" applyAlignment="1" applyProtection="1">
      <alignment vertical="center"/>
      <protection locked="0"/>
    </xf>
    <xf numFmtId="38" fontId="34" fillId="0" borderId="62" xfId="35" applyFont="1" applyFill="1" applyBorder="1" applyAlignment="1" applyProtection="1">
      <alignment horizontal="left" vertical="center"/>
      <protection locked="0"/>
    </xf>
    <xf numFmtId="38" fontId="29" fillId="0" borderId="13" xfId="28" applyNumberFormat="1" applyFont="1" applyFill="1" applyBorder="1" applyAlignment="1" applyProtection="1">
      <alignment vertical="center"/>
      <protection locked="0"/>
    </xf>
    <xf numFmtId="38" fontId="29" fillId="0" borderId="63" xfId="28" applyNumberFormat="1" applyFont="1" applyFill="1" applyBorder="1" applyAlignment="1" applyProtection="1">
      <alignment vertical="center"/>
      <protection locked="0"/>
    </xf>
    <xf numFmtId="38" fontId="34" fillId="0" borderId="64" xfId="35" applyFont="1" applyFill="1" applyBorder="1" applyAlignment="1" applyProtection="1">
      <alignment vertical="center"/>
      <protection locked="0"/>
    </xf>
    <xf numFmtId="38" fontId="29" fillId="9" borderId="65" xfId="35" applyFont="1" applyFill="1" applyBorder="1" applyAlignment="1" applyProtection="1">
      <alignment horizontal="center" vertical="center"/>
      <protection locked="0"/>
    </xf>
    <xf numFmtId="176" fontId="29" fillId="9" borderId="66" xfId="28" applyFont="1" applyFill="1" applyBorder="1" applyAlignment="1" applyProtection="1">
      <alignment vertical="center"/>
      <protection locked="0"/>
    </xf>
    <xf numFmtId="38" fontId="29" fillId="9" borderId="67" xfId="35" applyFont="1" applyFill="1" applyBorder="1" applyAlignment="1" applyProtection="1">
      <alignment horizontal="center" vertical="center"/>
      <protection locked="0"/>
    </xf>
    <xf numFmtId="38" fontId="29" fillId="0" borderId="0" xfId="35" applyFont="1" applyFill="1" applyBorder="1" applyAlignment="1" applyProtection="1">
      <alignment horizontal="center" vertical="center"/>
      <protection locked="0"/>
    </xf>
    <xf numFmtId="176" fontId="29" fillId="0" borderId="0" xfId="28" applyFont="1" applyFill="1" applyBorder="1" applyAlignment="1" applyProtection="1">
      <alignment vertical="center"/>
      <protection locked="0"/>
    </xf>
    <xf numFmtId="38" fontId="40" fillId="0" borderId="68" xfId="35" applyFont="1" applyFill="1" applyBorder="1" applyAlignment="1" applyProtection="1">
      <alignment horizontal="left" vertical="center"/>
      <protection locked="0"/>
    </xf>
    <xf numFmtId="38" fontId="7" fillId="19" borderId="55" xfId="35" applyFont="1" applyFill="1" applyBorder="1" applyAlignment="1" applyProtection="1">
      <alignment horizontal="center" vertical="center"/>
      <protection locked="0"/>
    </xf>
    <xf numFmtId="0" fontId="34" fillId="0" borderId="69" xfId="0" applyFont="1" applyBorder="1" applyAlignment="1" applyProtection="1">
      <alignment horizontal="center" vertical="center"/>
      <protection locked="0"/>
    </xf>
    <xf numFmtId="176" fontId="41" fillId="0" borderId="0" xfId="28" applyFont="1" applyFill="1" applyBorder="1" applyAlignment="1" applyProtection="1">
      <alignment horizontal="center" vertical="center"/>
      <protection locked="0"/>
    </xf>
    <xf numFmtId="38" fontId="29" fillId="9" borderId="70" xfId="35" applyFont="1" applyFill="1" applyBorder="1" applyAlignment="1" applyProtection="1">
      <alignment horizontal="center" vertical="center"/>
      <protection locked="0"/>
    </xf>
    <xf numFmtId="179" fontId="29" fillId="0" borderId="0" xfId="28" applyNumberFormat="1" applyFont="1" applyFill="1" applyBorder="1" applyAlignment="1" applyProtection="1">
      <alignment vertical="center"/>
      <protection locked="0"/>
    </xf>
    <xf numFmtId="38" fontId="33" fillId="0" borderId="34" xfId="35" applyFont="1" applyFill="1" applyBorder="1" applyAlignment="1" applyProtection="1">
      <alignment vertical="center"/>
      <protection locked="0"/>
    </xf>
    <xf numFmtId="180" fontId="33" fillId="0" borderId="34" xfId="28" applyNumberFormat="1" applyFont="1" applyFill="1" applyBorder="1" applyAlignment="1" applyProtection="1">
      <alignment vertical="center"/>
      <protection locked="0"/>
    </xf>
    <xf numFmtId="181" fontId="33" fillId="0" borderId="34" xfId="35" applyNumberFormat="1" applyFont="1" applyFill="1" applyBorder="1" applyAlignment="1" applyProtection="1">
      <alignment vertical="center"/>
      <protection locked="0"/>
    </xf>
    <xf numFmtId="181" fontId="33" fillId="0" borderId="34" xfId="28" applyNumberFormat="1" applyFont="1" applyFill="1" applyBorder="1" applyAlignment="1" applyProtection="1">
      <alignment vertical="center"/>
      <protection locked="0"/>
    </xf>
    <xf numFmtId="38" fontId="33" fillId="0" borderId="34" xfId="35" applyFont="1" applyFill="1" applyBorder="1" applyAlignment="1" applyProtection="1">
      <alignment horizontal="right" vertical="center"/>
      <protection locked="0"/>
    </xf>
    <xf numFmtId="176" fontId="33" fillId="0" borderId="34" xfId="28" applyFont="1" applyFill="1" applyBorder="1" applyAlignment="1" applyProtection="1">
      <alignment horizontal="right" vertical="center"/>
      <protection locked="0"/>
    </xf>
    <xf numFmtId="14" fontId="42" fillId="0" borderId="0" xfId="35" applyNumberFormat="1" applyFont="1" applyFill="1" applyBorder="1" applyAlignment="1" applyProtection="1">
      <alignment vertical="center"/>
      <protection hidden="1"/>
    </xf>
    <xf numFmtId="0" fontId="28" fillId="6" borderId="0" xfId="35" applyNumberFormat="1" applyFont="1" applyFill="1" applyBorder="1" applyAlignment="1" applyProtection="1">
      <alignment vertical="center"/>
      <protection hidden="1"/>
    </xf>
    <xf numFmtId="182" fontId="33" fillId="0" borderId="71" xfId="35" applyNumberFormat="1" applyFont="1" applyFill="1" applyBorder="1" applyAlignment="1" applyProtection="1">
      <alignment horizontal="center" vertical="center"/>
      <protection hidden="1"/>
    </xf>
    <xf numFmtId="38" fontId="33" fillId="0" borderId="72" xfId="35" applyFont="1" applyFill="1" applyBorder="1" applyAlignment="1" applyProtection="1">
      <alignment horizontal="left" vertical="center"/>
      <protection hidden="1"/>
    </xf>
    <xf numFmtId="38" fontId="33" fillId="0" borderId="73" xfId="35" applyFont="1" applyFill="1" applyBorder="1" applyAlignment="1" applyProtection="1">
      <alignment horizontal="left" vertical="center"/>
      <protection hidden="1"/>
    </xf>
    <xf numFmtId="38" fontId="33" fillId="0" borderId="71" xfId="35" applyFont="1" applyFill="1" applyBorder="1" applyAlignment="1" applyProtection="1">
      <alignment horizontal="left" vertical="center"/>
      <protection hidden="1"/>
    </xf>
    <xf numFmtId="182" fontId="33" fillId="0" borderId="74" xfId="35" applyNumberFormat="1" applyFont="1" applyFill="1" applyBorder="1" applyAlignment="1" applyProtection="1">
      <alignment horizontal="center" vertical="center"/>
      <protection hidden="1"/>
    </xf>
    <xf numFmtId="179" fontId="29" fillId="9" borderId="75" xfId="28" applyNumberFormat="1" applyFont="1" applyFill="1" applyBorder="1" applyAlignment="1" applyProtection="1">
      <alignment vertical="center"/>
      <protection hidden="1"/>
    </xf>
    <xf numFmtId="8" fontId="33" fillId="0" borderId="10" xfId="35" applyNumberFormat="1" applyFont="1" applyFill="1" applyBorder="1" applyAlignment="1" applyProtection="1">
      <alignment vertical="center"/>
      <protection hidden="1"/>
    </xf>
    <xf numFmtId="38" fontId="29" fillId="0" borderId="10" xfId="35" applyFont="1" applyFill="1" applyBorder="1" applyAlignment="1" applyProtection="1">
      <alignment vertical="center"/>
      <protection hidden="1"/>
    </xf>
    <xf numFmtId="179" fontId="29" fillId="9" borderId="27" xfId="28" applyNumberFormat="1" applyFont="1" applyFill="1" applyBorder="1" applyAlignment="1" applyProtection="1">
      <alignment vertical="center"/>
      <protection hidden="1"/>
    </xf>
    <xf numFmtId="14" fontId="38" fillId="0" borderId="0" xfId="35" applyNumberFormat="1" applyFont="1" applyFill="1" applyBorder="1" applyAlignment="1" applyProtection="1">
      <alignment vertical="center"/>
      <protection hidden="1"/>
    </xf>
    <xf numFmtId="38" fontId="33" fillId="0" borderId="76" xfId="35" applyFont="1" applyFill="1" applyBorder="1" applyAlignment="1" applyProtection="1">
      <alignment vertical="center"/>
      <protection locked="0"/>
    </xf>
    <xf numFmtId="38" fontId="33" fillId="0" borderId="77" xfId="35" applyFont="1" applyFill="1" applyBorder="1" applyAlignment="1" applyProtection="1">
      <alignment vertical="center"/>
      <protection locked="0"/>
    </xf>
    <xf numFmtId="38" fontId="38" fillId="18" borderId="78" xfId="35" applyFont="1" applyFill="1" applyBorder="1" applyAlignment="1" applyProtection="1">
      <alignment horizontal="center" vertical="center"/>
      <protection locked="0"/>
    </xf>
    <xf numFmtId="38" fontId="38" fillId="19" borderId="76" xfId="35" applyFont="1" applyFill="1" applyBorder="1" applyAlignment="1" applyProtection="1">
      <alignment horizontal="center" vertical="center"/>
      <protection locked="0"/>
    </xf>
    <xf numFmtId="38" fontId="33" fillId="0" borderId="79" xfId="35" applyFont="1" applyFill="1" applyBorder="1" applyAlignment="1" applyProtection="1">
      <alignment horizontal="center" vertical="center"/>
      <protection locked="0"/>
    </xf>
    <xf numFmtId="181" fontId="33" fillId="0" borderId="80" xfId="28" applyNumberFormat="1" applyFont="1" applyFill="1" applyBorder="1" applyAlignment="1" applyProtection="1">
      <alignment vertical="center"/>
      <protection locked="0"/>
    </xf>
    <xf numFmtId="176" fontId="33" fillId="0" borderId="47" xfId="28" applyFont="1" applyFill="1" applyBorder="1" applyAlignment="1" applyProtection="1">
      <alignment horizontal="right" vertical="center"/>
      <protection locked="0"/>
    </xf>
    <xf numFmtId="182" fontId="33" fillId="0" borderId="81" xfId="35" applyNumberFormat="1" applyFont="1" applyFill="1" applyBorder="1" applyAlignment="1" applyProtection="1">
      <alignment horizontal="center" vertical="center"/>
      <protection hidden="1"/>
    </xf>
    <xf numFmtId="38" fontId="33" fillId="0" borderId="82" xfId="35" applyFont="1" applyFill="1" applyBorder="1" applyAlignment="1" applyProtection="1">
      <alignment horizontal="left" vertical="center"/>
      <protection hidden="1"/>
    </xf>
    <xf numFmtId="38" fontId="33" fillId="0" borderId="83" xfId="35" applyFont="1" applyFill="1" applyBorder="1" applyAlignment="1" applyProtection="1">
      <alignment horizontal="left" vertical="center"/>
      <protection hidden="1"/>
    </xf>
    <xf numFmtId="38" fontId="33" fillId="0" borderId="81" xfId="35" applyFont="1" applyFill="1" applyBorder="1" applyAlignment="1" applyProtection="1">
      <alignment horizontal="left" vertical="center"/>
      <protection hidden="1"/>
    </xf>
    <xf numFmtId="182" fontId="33" fillId="0" borderId="84" xfId="35" applyNumberFormat="1" applyFont="1" applyFill="1" applyBorder="1" applyAlignment="1" applyProtection="1">
      <alignment horizontal="center" vertical="center"/>
      <protection hidden="1"/>
    </xf>
    <xf numFmtId="38" fontId="33" fillId="0" borderId="85" xfId="35" applyFont="1" applyFill="1" applyBorder="1" applyAlignment="1" applyProtection="1">
      <alignment horizontal="left" vertical="center"/>
      <protection hidden="1"/>
    </xf>
    <xf numFmtId="8" fontId="33" fillId="0" borderId="42" xfId="35" applyNumberFormat="1" applyFont="1" applyFill="1" applyBorder="1" applyAlignment="1" applyProtection="1">
      <alignment vertical="center"/>
      <protection hidden="1"/>
    </xf>
    <xf numFmtId="8" fontId="33" fillId="0" borderId="48" xfId="35" applyNumberFormat="1" applyFont="1" applyFill="1" applyBorder="1" applyAlignment="1" applyProtection="1">
      <alignment vertical="center"/>
      <protection hidden="1"/>
    </xf>
    <xf numFmtId="8" fontId="33" fillId="0" borderId="86" xfId="35" applyNumberFormat="1" applyFont="1" applyFill="1" applyBorder="1" applyAlignment="1" applyProtection="1">
      <alignment vertical="center"/>
      <protection hidden="1"/>
    </xf>
    <xf numFmtId="38" fontId="43" fillId="0" borderId="87" xfId="34" applyNumberFormat="1" applyFont="1" applyFill="1" applyBorder="1" applyAlignment="1" applyProtection="1">
      <alignment vertical="center"/>
      <protection hidden="1"/>
    </xf>
    <xf numFmtId="38" fontId="43" fillId="0" borderId="88" xfId="34" applyNumberFormat="1" applyFont="1" applyFill="1" applyBorder="1" applyAlignment="1" applyProtection="1">
      <alignment vertical="center"/>
      <protection hidden="1"/>
    </xf>
    <xf numFmtId="38" fontId="43" fillId="0" borderId="89" xfId="34" applyNumberFormat="1" applyFont="1" applyFill="1" applyBorder="1" applyAlignment="1" applyProtection="1">
      <alignment vertical="center"/>
      <protection hidden="1"/>
    </xf>
    <xf numFmtId="38" fontId="43" fillId="0" borderId="21" xfId="34" applyNumberFormat="1" applyFont="1" applyFill="1" applyBorder="1" applyAlignment="1" applyProtection="1">
      <alignment vertical="center"/>
      <protection hidden="1"/>
    </xf>
    <xf numFmtId="38" fontId="43" fillId="0" borderId="90" xfId="34" applyNumberFormat="1" applyFont="1" applyFill="1" applyBorder="1" applyAlignment="1" applyProtection="1">
      <alignment vertical="center"/>
      <protection hidden="1"/>
    </xf>
    <xf numFmtId="38" fontId="43" fillId="0" borderId="91" xfId="34" applyNumberFormat="1" applyFont="1" applyFill="1" applyBorder="1" applyAlignment="1" applyProtection="1">
      <alignment vertical="center"/>
      <protection hidden="1"/>
    </xf>
    <xf numFmtId="10" fontId="43" fillId="0" borderId="22" xfId="0" applyNumberFormat="1" applyFont="1" applyBorder="1" applyAlignment="1" applyProtection="1">
      <alignment horizontal="center" vertical="center"/>
      <protection hidden="1"/>
    </xf>
    <xf numFmtId="38" fontId="43" fillId="0" borderId="92" xfId="34" applyNumberFormat="1" applyFont="1" applyFill="1" applyBorder="1" applyAlignment="1" applyProtection="1">
      <alignment vertical="center"/>
      <protection hidden="1"/>
    </xf>
    <xf numFmtId="38" fontId="43" fillId="0" borderId="93" xfId="34" applyNumberFormat="1" applyFont="1" applyFill="1" applyBorder="1" applyAlignment="1" applyProtection="1">
      <alignment vertical="center"/>
      <protection hidden="1"/>
    </xf>
    <xf numFmtId="38" fontId="43" fillId="0" borderId="94" xfId="34" applyNumberFormat="1" applyFont="1" applyFill="1" applyBorder="1" applyAlignment="1" applyProtection="1">
      <alignment vertical="center"/>
      <protection hidden="1"/>
    </xf>
    <xf numFmtId="38" fontId="43" fillId="0" borderId="95" xfId="34" applyNumberFormat="1" applyFont="1" applyFill="1" applyBorder="1" applyAlignment="1" applyProtection="1">
      <alignment vertical="center"/>
      <protection hidden="1"/>
    </xf>
    <xf numFmtId="38" fontId="43" fillId="0" borderId="34" xfId="34" applyNumberFormat="1" applyFont="1" applyFill="1" applyBorder="1" applyAlignment="1" applyProtection="1">
      <alignment vertical="center"/>
      <protection hidden="1"/>
    </xf>
    <xf numFmtId="38" fontId="43" fillId="0" borderId="96" xfId="34" applyNumberFormat="1" applyFont="1" applyFill="1" applyBorder="1" applyAlignment="1" applyProtection="1">
      <alignment vertical="center"/>
      <protection hidden="1"/>
    </xf>
    <xf numFmtId="38" fontId="43" fillId="0" borderId="97" xfId="34" applyNumberFormat="1" applyFont="1" applyFill="1" applyBorder="1" applyAlignment="1" applyProtection="1">
      <alignment vertical="center"/>
      <protection hidden="1"/>
    </xf>
    <xf numFmtId="38" fontId="43" fillId="0" borderId="98" xfId="34" applyNumberFormat="1" applyFont="1" applyFill="1" applyBorder="1" applyAlignment="1" applyProtection="1">
      <alignment vertical="center"/>
      <protection hidden="1"/>
    </xf>
    <xf numFmtId="38" fontId="43" fillId="0" borderId="99" xfId="34" applyNumberFormat="1" applyFont="1" applyFill="1" applyBorder="1" applyAlignment="1" applyProtection="1">
      <alignment vertical="center"/>
      <protection hidden="1"/>
    </xf>
    <xf numFmtId="38" fontId="43" fillId="0" borderId="100" xfId="34" applyNumberFormat="1" applyFont="1" applyFill="1" applyBorder="1" applyAlignment="1" applyProtection="1">
      <alignment vertical="center"/>
      <protection hidden="1"/>
    </xf>
    <xf numFmtId="38" fontId="43" fillId="0" borderId="101" xfId="34" applyNumberFormat="1" applyFont="1" applyFill="1" applyBorder="1" applyAlignment="1" applyProtection="1">
      <alignment vertical="center"/>
      <protection hidden="1"/>
    </xf>
    <xf numFmtId="38" fontId="43" fillId="0" borderId="102" xfId="34" applyNumberFormat="1" applyFont="1" applyFill="1" applyBorder="1" applyAlignment="1" applyProtection="1">
      <alignment vertical="center"/>
      <protection hidden="1"/>
    </xf>
    <xf numFmtId="0" fontId="43" fillId="0" borderId="0" xfId="0" applyFont="1" applyProtection="1">
      <alignment vertical="center"/>
      <protection hidden="1"/>
    </xf>
    <xf numFmtId="0" fontId="43" fillId="0" borderId="0" xfId="0" applyFont="1" applyFill="1" applyBorder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45" fillId="12" borderId="103" xfId="0" applyFont="1" applyFill="1" applyBorder="1" applyAlignment="1" applyProtection="1">
      <alignment horizontal="center" vertical="center"/>
      <protection hidden="1"/>
    </xf>
    <xf numFmtId="0" fontId="43" fillId="0" borderId="0" xfId="0" applyFont="1" applyFill="1" applyBorder="1" applyAlignment="1" applyProtection="1">
      <alignment vertical="center" wrapText="1"/>
      <protection hidden="1"/>
    </xf>
    <xf numFmtId="0" fontId="3" fillId="0" borderId="0" xfId="0" applyFont="1" applyProtection="1">
      <alignment vertical="center"/>
      <protection hidden="1"/>
    </xf>
    <xf numFmtId="0" fontId="46" fillId="0" borderId="0" xfId="0" applyFont="1" applyProtection="1">
      <alignment vertical="center"/>
      <protection hidden="1"/>
    </xf>
    <xf numFmtId="0" fontId="47" fillId="20" borderId="104" xfId="0" applyFont="1" applyFill="1" applyBorder="1" applyProtection="1">
      <alignment vertical="center"/>
      <protection hidden="1"/>
    </xf>
    <xf numFmtId="0" fontId="48" fillId="19" borderId="105" xfId="25" applyNumberFormat="1" applyFont="1" applyFill="1" applyBorder="1" applyAlignment="1" applyProtection="1">
      <alignment horizontal="center" vertical="center"/>
      <protection hidden="1"/>
    </xf>
    <xf numFmtId="0" fontId="44" fillId="3" borderId="20" xfId="0" applyFont="1" applyFill="1" applyBorder="1" applyAlignment="1" applyProtection="1">
      <alignment horizontal="center" vertical="center"/>
      <protection hidden="1"/>
    </xf>
    <xf numFmtId="0" fontId="49" fillId="20" borderId="106" xfId="0" applyFont="1" applyFill="1" applyBorder="1" applyAlignment="1" applyProtection="1">
      <alignment horizontal="center" vertical="center"/>
      <protection hidden="1"/>
    </xf>
    <xf numFmtId="0" fontId="50" fillId="0" borderId="0" xfId="0" applyFont="1" applyProtection="1">
      <alignment vertical="center"/>
      <protection hidden="1"/>
    </xf>
    <xf numFmtId="0" fontId="49" fillId="19" borderId="104" xfId="0" applyFont="1" applyFill="1" applyBorder="1" applyAlignment="1" applyProtection="1">
      <alignment horizontal="center" vertical="center"/>
      <protection hidden="1"/>
    </xf>
    <xf numFmtId="0" fontId="44" fillId="3" borderId="105" xfId="0" applyFont="1" applyFill="1" applyBorder="1" applyAlignment="1" applyProtection="1">
      <alignment horizontal="center" vertical="center"/>
      <protection hidden="1"/>
    </xf>
    <xf numFmtId="0" fontId="37" fillId="12" borderId="20" xfId="0" applyFont="1" applyFill="1" applyBorder="1" applyAlignment="1" applyProtection="1">
      <alignment horizontal="center" vertical="center"/>
      <protection hidden="1"/>
    </xf>
    <xf numFmtId="0" fontId="34" fillId="0" borderId="69" xfId="0" applyFont="1" applyBorder="1" applyAlignment="1" applyProtection="1">
      <alignment horizontal="center" vertical="center"/>
      <protection hidden="1"/>
    </xf>
    <xf numFmtId="0" fontId="34" fillId="0" borderId="61" xfId="0" applyFont="1" applyBorder="1" applyAlignment="1" applyProtection="1">
      <alignment horizontal="center" vertical="center"/>
      <protection hidden="1"/>
    </xf>
    <xf numFmtId="0" fontId="34" fillId="0" borderId="107" xfId="0" applyFont="1" applyBorder="1" applyAlignment="1" applyProtection="1">
      <alignment horizontal="center" vertical="center"/>
      <protection hidden="1"/>
    </xf>
    <xf numFmtId="0" fontId="34" fillId="0" borderId="108" xfId="0" applyFont="1" applyBorder="1" applyAlignment="1" applyProtection="1">
      <alignment horizontal="center" vertical="center"/>
      <protection hidden="1"/>
    </xf>
    <xf numFmtId="0" fontId="34" fillId="0" borderId="109" xfId="0" applyFont="1" applyBorder="1" applyAlignment="1" applyProtection="1">
      <alignment horizontal="center" vertical="center"/>
      <protection hidden="1"/>
    </xf>
    <xf numFmtId="0" fontId="34" fillId="0" borderId="0" xfId="0" applyFont="1" applyBorder="1" applyAlignment="1" applyProtection="1">
      <alignment horizontal="center" vertical="center"/>
      <protection hidden="1"/>
    </xf>
    <xf numFmtId="38" fontId="43" fillId="0" borderId="0" xfId="34" applyNumberFormat="1" applyFont="1" applyFill="1" applyBorder="1" applyAlignment="1" applyProtection="1">
      <alignment vertical="center"/>
      <protection hidden="1"/>
    </xf>
    <xf numFmtId="10" fontId="43" fillId="0" borderId="0" xfId="0" applyNumberFormat="1" applyFont="1" applyBorder="1" applyAlignment="1" applyProtection="1">
      <alignment horizontal="center" vertical="center"/>
      <protection hidden="1"/>
    </xf>
    <xf numFmtId="0" fontId="43" fillId="0" borderId="0" xfId="0" applyFont="1" applyAlignment="1" applyProtection="1">
      <alignment horizontal="center" vertical="center"/>
      <protection hidden="1"/>
    </xf>
    <xf numFmtId="0" fontId="51" fillId="0" borderId="0" xfId="0" applyFont="1" applyFill="1">
      <alignment vertical="center"/>
    </xf>
    <xf numFmtId="0" fontId="51" fillId="0" borderId="0" xfId="0" applyFont="1" applyAlignment="1">
      <alignment horizontal="center" vertical="center"/>
    </xf>
    <xf numFmtId="38" fontId="51" fillId="0" borderId="0" xfId="35" applyFont="1" applyFill="1" applyBorder="1" applyAlignment="1" applyProtection="1">
      <alignment horizontal="center" vertical="center"/>
      <protection locked="0"/>
    </xf>
    <xf numFmtId="38" fontId="6" fillId="0" borderId="0" xfId="25" applyNumberFormat="1" applyFont="1" applyFill="1" applyBorder="1" applyAlignment="1" applyProtection="1">
      <alignment vertical="center"/>
      <protection locked="0"/>
    </xf>
    <xf numFmtId="0" fontId="29" fillId="0" borderId="0" xfId="0" applyFont="1" applyProtection="1">
      <alignment vertical="center"/>
      <protection locked="0"/>
    </xf>
    <xf numFmtId="0" fontId="43" fillId="0" borderId="0" xfId="0" applyFont="1" applyProtection="1">
      <alignment vertical="center"/>
      <protection locked="0"/>
    </xf>
    <xf numFmtId="43" fontId="33" fillId="0" borderId="34" xfId="28" applyNumberFormat="1" applyFont="1" applyFill="1" applyBorder="1" applyAlignment="1" applyProtection="1">
      <alignment vertical="center"/>
      <protection locked="0"/>
    </xf>
    <xf numFmtId="43" fontId="33" fillId="0" borderId="34" xfId="35" applyNumberFormat="1" applyFont="1" applyFill="1" applyBorder="1" applyAlignment="1" applyProtection="1">
      <alignment vertical="center"/>
      <protection locked="0"/>
    </xf>
    <xf numFmtId="43" fontId="33" fillId="0" borderId="80" xfId="28" applyNumberFormat="1" applyFont="1" applyFill="1" applyBorder="1" applyAlignment="1" applyProtection="1">
      <alignment vertical="center"/>
      <protection locked="0"/>
    </xf>
    <xf numFmtId="38" fontId="33" fillId="11" borderId="17" xfId="35" applyFont="1" applyFill="1" applyBorder="1" applyAlignment="1" applyProtection="1">
      <alignment vertical="center"/>
      <protection locked="0"/>
    </xf>
    <xf numFmtId="38" fontId="33" fillId="11" borderId="10" xfId="35" applyFont="1" applyFill="1" applyBorder="1" applyAlignment="1" applyProtection="1">
      <alignment vertical="center"/>
      <protection locked="0"/>
    </xf>
    <xf numFmtId="38" fontId="33" fillId="11" borderId="110" xfId="35" applyFont="1" applyFill="1" applyBorder="1" applyAlignment="1" applyProtection="1">
      <alignment vertical="center"/>
      <protection locked="0"/>
    </xf>
    <xf numFmtId="38" fontId="40" fillId="11" borderId="34" xfId="35" applyFont="1" applyFill="1" applyBorder="1" applyAlignment="1" applyProtection="1">
      <alignment horizontal="left" vertical="center"/>
      <protection locked="0"/>
    </xf>
    <xf numFmtId="8" fontId="33" fillId="11" borderId="111" xfId="35" applyNumberFormat="1" applyFont="1" applyFill="1" applyBorder="1" applyAlignment="1" applyProtection="1">
      <alignment vertical="center"/>
      <protection hidden="1"/>
    </xf>
    <xf numFmtId="8" fontId="33" fillId="11" borderId="111" xfId="35" applyNumberFormat="1" applyFont="1" applyFill="1" applyBorder="1" applyAlignment="1" applyProtection="1">
      <alignment vertical="center"/>
      <protection locked="0"/>
    </xf>
    <xf numFmtId="38" fontId="33" fillId="11" borderId="112" xfId="35" applyFont="1" applyFill="1" applyBorder="1" applyAlignment="1" applyProtection="1">
      <alignment vertical="center"/>
      <protection locked="0"/>
    </xf>
    <xf numFmtId="38" fontId="40" fillId="11" borderId="113" xfId="35" applyFont="1" applyFill="1" applyBorder="1" applyAlignment="1" applyProtection="1">
      <alignment horizontal="left" vertical="center"/>
      <protection locked="0"/>
    </xf>
    <xf numFmtId="38" fontId="36" fillId="11" borderId="113" xfId="35" applyFont="1" applyFill="1" applyBorder="1" applyAlignment="1" applyProtection="1">
      <alignment horizontal="center" vertical="center"/>
      <protection locked="0"/>
    </xf>
    <xf numFmtId="38" fontId="33" fillId="9" borderId="110" xfId="35" applyFont="1" applyFill="1" applyBorder="1" applyAlignment="1" applyProtection="1">
      <alignment vertical="center"/>
      <protection locked="0"/>
    </xf>
    <xf numFmtId="38" fontId="40" fillId="9" borderId="34" xfId="35" applyFont="1" applyFill="1" applyBorder="1" applyAlignment="1" applyProtection="1">
      <alignment horizontal="left" vertical="center"/>
      <protection locked="0"/>
    </xf>
    <xf numFmtId="38" fontId="33" fillId="9" borderId="17" xfId="35" applyFont="1" applyFill="1" applyBorder="1" applyAlignment="1" applyProtection="1">
      <alignment vertical="center"/>
      <protection locked="0"/>
    </xf>
    <xf numFmtId="38" fontId="33" fillId="9" borderId="10" xfId="35" applyFont="1" applyFill="1" applyBorder="1" applyAlignment="1" applyProtection="1">
      <alignment vertical="center"/>
      <protection locked="0"/>
    </xf>
    <xf numFmtId="38" fontId="34" fillId="9" borderId="10" xfId="35" applyFont="1" applyFill="1" applyBorder="1" applyAlignment="1" applyProtection="1">
      <alignment vertical="center"/>
      <protection locked="0"/>
    </xf>
    <xf numFmtId="38" fontId="40" fillId="9" borderId="114" xfId="35" applyFont="1" applyFill="1" applyBorder="1" applyAlignment="1" applyProtection="1">
      <alignment horizontal="left" vertical="center"/>
      <protection locked="0"/>
    </xf>
    <xf numFmtId="38" fontId="33" fillId="9" borderId="30" xfId="35" applyFont="1" applyFill="1" applyBorder="1" applyAlignment="1" applyProtection="1">
      <alignment vertical="center"/>
      <protection locked="0"/>
    </xf>
    <xf numFmtId="38" fontId="33" fillId="9" borderId="29" xfId="35" applyFont="1" applyFill="1" applyBorder="1" applyAlignment="1" applyProtection="1">
      <alignment vertical="center"/>
      <protection locked="0"/>
    </xf>
    <xf numFmtId="38" fontId="33" fillId="9" borderId="115" xfId="35" applyFont="1" applyFill="1" applyBorder="1" applyAlignment="1" applyProtection="1">
      <alignment vertical="center"/>
      <protection locked="0"/>
    </xf>
    <xf numFmtId="38" fontId="40" fillId="9" borderId="116" xfId="35" applyFont="1" applyFill="1" applyBorder="1" applyAlignment="1" applyProtection="1">
      <alignment horizontal="left" vertical="center"/>
      <protection locked="0"/>
    </xf>
    <xf numFmtId="8" fontId="33" fillId="9" borderId="27" xfId="35" applyNumberFormat="1" applyFont="1" applyFill="1" applyBorder="1" applyAlignment="1" applyProtection="1">
      <alignment vertical="center"/>
      <protection hidden="1"/>
    </xf>
    <xf numFmtId="8" fontId="33" fillId="9" borderId="27" xfId="35" applyNumberFormat="1" applyFont="1" applyFill="1" applyBorder="1" applyAlignment="1" applyProtection="1">
      <alignment vertical="center"/>
      <protection locked="0"/>
    </xf>
    <xf numFmtId="38" fontId="33" fillId="9" borderId="117" xfId="35" applyFont="1" applyFill="1" applyBorder="1" applyAlignment="1" applyProtection="1">
      <alignment vertical="center"/>
      <protection locked="0"/>
    </xf>
    <xf numFmtId="38" fontId="40" fillId="9" borderId="96" xfId="35" applyFont="1" applyFill="1" applyBorder="1" applyAlignment="1" applyProtection="1">
      <alignment horizontal="left" vertical="center"/>
      <protection locked="0"/>
    </xf>
    <xf numFmtId="38" fontId="36" fillId="9" borderId="96" xfId="35" applyFont="1" applyFill="1" applyBorder="1" applyAlignment="1" applyProtection="1">
      <alignment horizontal="center" vertical="center"/>
      <protection locked="0"/>
    </xf>
    <xf numFmtId="38" fontId="33" fillId="21" borderId="110" xfId="35" applyFont="1" applyFill="1" applyBorder="1" applyAlignment="1" applyProtection="1">
      <alignment vertical="center"/>
      <protection locked="0"/>
    </xf>
    <xf numFmtId="38" fontId="40" fillId="21" borderId="34" xfId="35" applyFont="1" applyFill="1" applyBorder="1" applyAlignment="1" applyProtection="1">
      <alignment horizontal="left" vertical="center"/>
      <protection locked="0"/>
    </xf>
    <xf numFmtId="38" fontId="33" fillId="21" borderId="17" xfId="35" applyFont="1" applyFill="1" applyBorder="1" applyAlignment="1" applyProtection="1">
      <alignment vertical="center"/>
      <protection locked="0"/>
    </xf>
    <xf numFmtId="38" fontId="33" fillId="21" borderId="10" xfId="35" applyFont="1" applyFill="1" applyBorder="1" applyAlignment="1" applyProtection="1">
      <alignment vertical="center"/>
      <protection locked="0"/>
    </xf>
    <xf numFmtId="38" fontId="33" fillId="21" borderId="30" xfId="35" applyFont="1" applyFill="1" applyBorder="1" applyAlignment="1" applyProtection="1">
      <alignment vertical="center"/>
      <protection locked="0"/>
    </xf>
    <xf numFmtId="38" fontId="33" fillId="21" borderId="29" xfId="35" applyFont="1" applyFill="1" applyBorder="1" applyAlignment="1" applyProtection="1">
      <alignment vertical="center"/>
      <protection locked="0"/>
    </xf>
    <xf numFmtId="38" fontId="34" fillId="21" borderId="29" xfId="35" applyFont="1" applyFill="1" applyBorder="1" applyAlignment="1" applyProtection="1">
      <alignment vertical="center"/>
      <protection locked="0"/>
    </xf>
    <xf numFmtId="38" fontId="33" fillId="21" borderId="115" xfId="35" applyFont="1" applyFill="1" applyBorder="1" applyAlignment="1" applyProtection="1">
      <alignment vertical="center"/>
      <protection locked="0"/>
    </xf>
    <xf numFmtId="38" fontId="33" fillId="21" borderId="118" xfId="35" applyFont="1" applyFill="1" applyBorder="1" applyAlignment="1" applyProtection="1">
      <alignment vertical="center"/>
      <protection locked="0"/>
    </xf>
    <xf numFmtId="38" fontId="33" fillId="21" borderId="111" xfId="35" applyFont="1" applyFill="1" applyBorder="1" applyAlignment="1" applyProtection="1">
      <alignment vertical="center"/>
      <protection locked="0"/>
    </xf>
    <xf numFmtId="38" fontId="33" fillId="21" borderId="112" xfId="35" applyFont="1" applyFill="1" applyBorder="1" applyAlignment="1" applyProtection="1">
      <alignment vertical="center"/>
      <protection locked="0"/>
    </xf>
    <xf numFmtId="38" fontId="40" fillId="21" borderId="119" xfId="35" applyFont="1" applyFill="1" applyBorder="1" applyAlignment="1" applyProtection="1">
      <alignment horizontal="left" vertical="center"/>
      <protection locked="0"/>
    </xf>
    <xf numFmtId="8" fontId="33" fillId="21" borderId="27" xfId="35" applyNumberFormat="1" applyFont="1" applyFill="1" applyBorder="1" applyAlignment="1" applyProtection="1">
      <alignment vertical="center"/>
      <protection hidden="1"/>
    </xf>
    <xf numFmtId="8" fontId="33" fillId="21" borderId="27" xfId="35" applyNumberFormat="1" applyFont="1" applyFill="1" applyBorder="1" applyAlignment="1" applyProtection="1">
      <alignment vertical="center"/>
      <protection locked="0"/>
    </xf>
    <xf numFmtId="38" fontId="33" fillId="21" borderId="117" xfId="35" applyFont="1" applyFill="1" applyBorder="1" applyAlignment="1" applyProtection="1">
      <alignment vertical="center"/>
      <protection locked="0"/>
    </xf>
    <xf numFmtId="38" fontId="40" fillId="21" borderId="96" xfId="35" applyFont="1" applyFill="1" applyBorder="1" applyAlignment="1" applyProtection="1">
      <alignment horizontal="left" vertical="center"/>
      <protection locked="0"/>
    </xf>
    <xf numFmtId="38" fontId="36" fillId="21" borderId="96" xfId="35" applyFont="1" applyFill="1" applyBorder="1" applyAlignment="1" applyProtection="1">
      <alignment horizontal="center" vertical="center"/>
      <protection locked="0"/>
    </xf>
    <xf numFmtId="38" fontId="33" fillId="12" borderId="110" xfId="35" applyFont="1" applyFill="1" applyBorder="1" applyAlignment="1" applyProtection="1">
      <alignment vertical="center"/>
      <protection locked="0"/>
    </xf>
    <xf numFmtId="38" fontId="40" fillId="12" borderId="34" xfId="35" applyFont="1" applyFill="1" applyBorder="1" applyAlignment="1" applyProtection="1">
      <alignment horizontal="left" vertical="center"/>
      <protection locked="0"/>
    </xf>
    <xf numFmtId="38" fontId="33" fillId="12" borderId="17" xfId="35" applyFont="1" applyFill="1" applyBorder="1" applyAlignment="1" applyProtection="1">
      <alignment vertical="center"/>
      <protection locked="0"/>
    </xf>
    <xf numFmtId="38" fontId="33" fillId="12" borderId="10" xfId="35" applyFont="1" applyFill="1" applyBorder="1" applyAlignment="1" applyProtection="1">
      <alignment vertical="center"/>
      <protection locked="0"/>
    </xf>
    <xf numFmtId="38" fontId="33" fillId="12" borderId="30" xfId="35" applyFont="1" applyFill="1" applyBorder="1" applyAlignment="1" applyProtection="1">
      <alignment vertical="center"/>
      <protection locked="0"/>
    </xf>
    <xf numFmtId="38" fontId="33" fillId="12" borderId="29" xfId="35" applyFont="1" applyFill="1" applyBorder="1" applyAlignment="1" applyProtection="1">
      <alignment vertical="center"/>
      <protection locked="0"/>
    </xf>
    <xf numFmtId="40" fontId="33" fillId="12" borderId="29" xfId="35" applyNumberFormat="1" applyFont="1" applyFill="1" applyBorder="1" applyAlignment="1" applyProtection="1">
      <alignment vertical="center"/>
      <protection locked="0"/>
    </xf>
    <xf numFmtId="38" fontId="33" fillId="12" borderId="115" xfId="35" applyFont="1" applyFill="1" applyBorder="1" applyAlignment="1" applyProtection="1">
      <alignment vertical="center"/>
      <protection locked="0"/>
    </xf>
    <xf numFmtId="38" fontId="40" fillId="12" borderId="119" xfId="35" applyFont="1" applyFill="1" applyBorder="1" applyAlignment="1" applyProtection="1">
      <alignment horizontal="left" vertical="center"/>
      <protection locked="0"/>
    </xf>
    <xf numFmtId="8" fontId="33" fillId="12" borderId="27" xfId="35" applyNumberFormat="1" applyFont="1" applyFill="1" applyBorder="1" applyAlignment="1" applyProtection="1">
      <alignment vertical="center"/>
      <protection hidden="1"/>
    </xf>
    <xf numFmtId="8" fontId="33" fillId="12" borderId="27" xfId="35" applyNumberFormat="1" applyFont="1" applyFill="1" applyBorder="1" applyAlignment="1" applyProtection="1">
      <alignment vertical="center"/>
      <protection locked="0"/>
    </xf>
    <xf numFmtId="38" fontId="33" fillId="12" borderId="117" xfId="35" applyFont="1" applyFill="1" applyBorder="1" applyAlignment="1" applyProtection="1">
      <alignment vertical="center"/>
      <protection locked="0"/>
    </xf>
    <xf numFmtId="38" fontId="40" fillId="12" borderId="96" xfId="35" applyFont="1" applyFill="1" applyBorder="1" applyAlignment="1" applyProtection="1">
      <alignment horizontal="left" vertical="center"/>
      <protection locked="0"/>
    </xf>
    <xf numFmtId="38" fontId="36" fillId="12" borderId="96" xfId="35" applyFont="1" applyFill="1" applyBorder="1" applyAlignment="1" applyProtection="1">
      <alignment horizontal="center" vertical="center"/>
      <protection locked="0"/>
    </xf>
    <xf numFmtId="38" fontId="33" fillId="4" borderId="110" xfId="35" applyFont="1" applyFill="1" applyBorder="1" applyAlignment="1" applyProtection="1">
      <alignment vertical="center"/>
      <protection locked="0"/>
    </xf>
    <xf numFmtId="38" fontId="40" fillId="4" borderId="34" xfId="35" applyFont="1" applyFill="1" applyBorder="1" applyAlignment="1" applyProtection="1">
      <alignment horizontal="left" vertical="center"/>
      <protection locked="0"/>
    </xf>
    <xf numFmtId="38" fontId="33" fillId="4" borderId="17" xfId="35" applyFont="1" applyFill="1" applyBorder="1" applyAlignment="1" applyProtection="1">
      <alignment vertical="center"/>
      <protection locked="0"/>
    </xf>
    <xf numFmtId="38" fontId="33" fillId="4" borderId="10" xfId="35" applyFont="1" applyFill="1" applyBorder="1" applyAlignment="1" applyProtection="1">
      <alignment vertical="center"/>
      <protection locked="0"/>
    </xf>
    <xf numFmtId="38" fontId="33" fillId="4" borderId="30" xfId="35" applyFont="1" applyFill="1" applyBorder="1" applyAlignment="1" applyProtection="1">
      <alignment vertical="center"/>
      <protection locked="0"/>
    </xf>
    <xf numFmtId="38" fontId="33" fillId="4" borderId="29" xfId="35" applyFont="1" applyFill="1" applyBorder="1" applyAlignment="1" applyProtection="1">
      <alignment vertical="center"/>
      <protection locked="0"/>
    </xf>
    <xf numFmtId="38" fontId="33" fillId="4" borderId="115" xfId="35" applyFont="1" applyFill="1" applyBorder="1" applyAlignment="1" applyProtection="1">
      <alignment vertical="center"/>
      <protection locked="0"/>
    </xf>
    <xf numFmtId="38" fontId="40" fillId="4" borderId="119" xfId="35" applyFont="1" applyFill="1" applyBorder="1" applyAlignment="1" applyProtection="1">
      <alignment horizontal="left" vertical="center"/>
      <protection locked="0"/>
    </xf>
    <xf numFmtId="8" fontId="33" fillId="4" borderId="27" xfId="35" applyNumberFormat="1" applyFont="1" applyFill="1" applyBorder="1" applyAlignment="1" applyProtection="1">
      <alignment vertical="center"/>
      <protection hidden="1"/>
    </xf>
    <xf numFmtId="8" fontId="33" fillId="4" borderId="27" xfId="35" applyNumberFormat="1" applyFont="1" applyFill="1" applyBorder="1" applyAlignment="1" applyProtection="1">
      <alignment vertical="center"/>
      <protection locked="0"/>
    </xf>
    <xf numFmtId="38" fontId="33" fillId="4" borderId="117" xfId="35" applyFont="1" applyFill="1" applyBorder="1" applyAlignment="1" applyProtection="1">
      <alignment vertical="center"/>
      <protection locked="0"/>
    </xf>
    <xf numFmtId="38" fontId="40" fillId="4" borderId="96" xfId="35" applyFont="1" applyFill="1" applyBorder="1" applyAlignment="1" applyProtection="1">
      <alignment horizontal="left" vertical="center"/>
      <protection locked="0"/>
    </xf>
    <xf numFmtId="38" fontId="36" fillId="4" borderId="96" xfId="35" applyFont="1" applyFill="1" applyBorder="1" applyAlignment="1" applyProtection="1">
      <alignment horizontal="center" vertical="center"/>
      <protection locked="0"/>
    </xf>
    <xf numFmtId="38" fontId="33" fillId="6" borderId="110" xfId="35" applyFont="1" applyFill="1" applyBorder="1" applyAlignment="1" applyProtection="1">
      <alignment vertical="center"/>
      <protection locked="0"/>
    </xf>
    <xf numFmtId="38" fontId="40" fillId="6" borderId="34" xfId="35" applyFont="1" applyFill="1" applyBorder="1" applyAlignment="1" applyProtection="1">
      <alignment horizontal="left" vertical="center"/>
      <protection locked="0"/>
    </xf>
    <xf numFmtId="38" fontId="36" fillId="6" borderId="34" xfId="35" applyFont="1" applyFill="1" applyBorder="1" applyAlignment="1" applyProtection="1">
      <alignment horizontal="center" vertical="center"/>
      <protection locked="0"/>
    </xf>
    <xf numFmtId="38" fontId="33" fillId="6" borderId="17" xfId="35" applyFont="1" applyFill="1" applyBorder="1" applyAlignment="1" applyProtection="1">
      <alignment vertical="center"/>
      <protection locked="0"/>
    </xf>
    <xf numFmtId="38" fontId="33" fillId="6" borderId="10" xfId="35" applyFont="1" applyFill="1" applyBorder="1" applyAlignment="1" applyProtection="1">
      <alignment vertical="center"/>
      <protection locked="0"/>
    </xf>
    <xf numFmtId="38" fontId="34" fillId="6" borderId="110" xfId="35" applyFont="1" applyFill="1" applyBorder="1" applyAlignment="1" applyProtection="1">
      <alignment vertical="center"/>
      <protection locked="0"/>
    </xf>
    <xf numFmtId="38" fontId="33" fillId="6" borderId="30" xfId="35" applyFont="1" applyFill="1" applyBorder="1" applyAlignment="1" applyProtection="1">
      <alignment vertical="center"/>
      <protection locked="0"/>
    </xf>
    <xf numFmtId="38" fontId="33" fillId="6" borderId="29" xfId="35" applyFont="1" applyFill="1" applyBorder="1" applyAlignment="1" applyProtection="1">
      <alignment vertical="center"/>
      <protection locked="0"/>
    </xf>
    <xf numFmtId="38" fontId="33" fillId="6" borderId="115" xfId="35" applyFont="1" applyFill="1" applyBorder="1" applyAlignment="1" applyProtection="1">
      <alignment vertical="center"/>
      <protection locked="0"/>
    </xf>
    <xf numFmtId="38" fontId="40" fillId="6" borderId="119" xfId="35" applyFont="1" applyFill="1" applyBorder="1" applyAlignment="1" applyProtection="1">
      <alignment horizontal="left" vertical="center"/>
      <protection locked="0"/>
    </xf>
    <xf numFmtId="38" fontId="40" fillId="7" borderId="34" xfId="35" applyFont="1" applyFill="1" applyBorder="1" applyAlignment="1" applyProtection="1">
      <alignment horizontal="left" vertical="center"/>
      <protection locked="0"/>
    </xf>
    <xf numFmtId="38" fontId="40" fillId="7" borderId="119" xfId="35" applyFont="1" applyFill="1" applyBorder="1" applyAlignment="1" applyProtection="1">
      <alignment horizontal="left" vertical="center"/>
      <protection locked="0"/>
    </xf>
    <xf numFmtId="38" fontId="36" fillId="7" borderId="34" xfId="35" applyFont="1" applyFill="1" applyBorder="1" applyAlignment="1" applyProtection="1">
      <alignment horizontal="center" vertical="center"/>
      <protection locked="0"/>
    </xf>
    <xf numFmtId="38" fontId="40" fillId="22" borderId="34" xfId="35" applyFont="1" applyFill="1" applyBorder="1" applyAlignment="1" applyProtection="1">
      <alignment horizontal="left" vertical="center"/>
      <protection locked="0"/>
    </xf>
    <xf numFmtId="38" fontId="36" fillId="22" borderId="34" xfId="35" applyFont="1" applyFill="1" applyBorder="1" applyAlignment="1" applyProtection="1">
      <alignment horizontal="center" vertical="center"/>
      <protection locked="0"/>
    </xf>
    <xf numFmtId="38" fontId="40" fillId="15" borderId="34" xfId="35" applyFont="1" applyFill="1" applyBorder="1" applyAlignment="1" applyProtection="1">
      <alignment horizontal="left" vertical="center"/>
      <protection locked="0"/>
    </xf>
    <xf numFmtId="38" fontId="36" fillId="15" borderId="34" xfId="35" applyFont="1" applyFill="1" applyBorder="1" applyAlignment="1" applyProtection="1">
      <alignment horizontal="center" vertical="center"/>
      <protection locked="0"/>
    </xf>
    <xf numFmtId="38" fontId="40" fillId="10" borderId="34" xfId="35" applyFont="1" applyFill="1" applyBorder="1" applyAlignment="1" applyProtection="1">
      <alignment horizontal="left" vertical="center"/>
      <protection locked="0"/>
    </xf>
    <xf numFmtId="38" fontId="36" fillId="10" borderId="34" xfId="35" applyFont="1" applyFill="1" applyBorder="1" applyAlignment="1" applyProtection="1">
      <alignment horizontal="center" vertical="center"/>
      <protection locked="0"/>
    </xf>
    <xf numFmtId="38" fontId="33" fillId="23" borderId="34" xfId="35" applyFont="1" applyFill="1" applyBorder="1" applyAlignment="1" applyProtection="1">
      <alignment horizontal="right" vertical="center"/>
      <protection locked="0"/>
    </xf>
    <xf numFmtId="38" fontId="36" fillId="23" borderId="34" xfId="35" applyFont="1" applyFill="1" applyBorder="1" applyAlignment="1" applyProtection="1">
      <alignment horizontal="center" vertical="center"/>
      <protection locked="0"/>
    </xf>
    <xf numFmtId="38" fontId="40" fillId="23" borderId="34" xfId="35" applyFont="1" applyFill="1" applyBorder="1" applyAlignment="1" applyProtection="1">
      <alignment horizontal="left" vertical="center"/>
      <protection locked="0"/>
    </xf>
    <xf numFmtId="177" fontId="29" fillId="0" borderId="30" xfId="35" applyNumberFormat="1" applyFont="1" applyFill="1" applyBorder="1" applyAlignment="1" applyProtection="1">
      <alignment vertical="center"/>
      <protection locked="0"/>
    </xf>
    <xf numFmtId="177" fontId="29" fillId="11" borderId="28" xfId="35" applyNumberFormat="1" applyFont="1" applyFill="1" applyBorder="1" applyAlignment="1" applyProtection="1">
      <alignment vertical="center"/>
      <protection locked="0"/>
    </xf>
    <xf numFmtId="38" fontId="29" fillId="11" borderId="27" xfId="35" applyFont="1" applyFill="1" applyBorder="1" applyAlignment="1" applyProtection="1">
      <alignment vertical="center"/>
      <protection hidden="1"/>
    </xf>
    <xf numFmtId="0" fontId="34" fillId="11" borderId="120" xfId="0" applyFont="1" applyFill="1" applyBorder="1" applyAlignment="1" applyProtection="1">
      <alignment horizontal="center" vertical="center"/>
      <protection locked="0"/>
    </xf>
    <xf numFmtId="177" fontId="29" fillId="9" borderId="118" xfId="35" applyNumberFormat="1" applyFont="1" applyFill="1" applyBorder="1" applyAlignment="1" applyProtection="1">
      <alignment vertical="center"/>
      <protection locked="0"/>
    </xf>
    <xf numFmtId="38" fontId="29" fillId="9" borderId="111" xfId="35" applyFont="1" applyFill="1" applyBorder="1" applyAlignment="1" applyProtection="1">
      <alignment vertical="center"/>
      <protection hidden="1"/>
    </xf>
    <xf numFmtId="0" fontId="34" fillId="9" borderId="120" xfId="0" applyFont="1" applyFill="1" applyBorder="1" applyAlignment="1" applyProtection="1">
      <alignment horizontal="center" vertical="center"/>
      <protection locked="0"/>
    </xf>
    <xf numFmtId="177" fontId="29" fillId="21" borderId="118" xfId="35" applyNumberFormat="1" applyFont="1" applyFill="1" applyBorder="1" applyAlignment="1" applyProtection="1">
      <alignment vertical="center"/>
      <protection locked="0"/>
    </xf>
    <xf numFmtId="38" fontId="29" fillId="21" borderId="111" xfId="35" applyFont="1" applyFill="1" applyBorder="1" applyAlignment="1" applyProtection="1">
      <alignment vertical="center"/>
      <protection hidden="1"/>
    </xf>
    <xf numFmtId="0" fontId="34" fillId="21" borderId="120" xfId="0" applyFont="1" applyFill="1" applyBorder="1" applyAlignment="1" applyProtection="1">
      <alignment horizontal="center" vertical="center"/>
      <protection locked="0"/>
    </xf>
    <xf numFmtId="177" fontId="29" fillId="12" borderId="118" xfId="35" applyNumberFormat="1" applyFont="1" applyFill="1" applyBorder="1" applyAlignment="1" applyProtection="1">
      <alignment vertical="center"/>
      <protection locked="0"/>
    </xf>
    <xf numFmtId="38" fontId="29" fillId="12" borderId="111" xfId="35" applyFont="1" applyFill="1" applyBorder="1" applyAlignment="1" applyProtection="1">
      <alignment vertical="center"/>
      <protection hidden="1"/>
    </xf>
    <xf numFmtId="0" fontId="34" fillId="12" borderId="120" xfId="0" applyFont="1" applyFill="1" applyBorder="1" applyAlignment="1" applyProtection="1">
      <alignment horizontal="center" vertical="center"/>
      <protection locked="0"/>
    </xf>
    <xf numFmtId="177" fontId="29" fillId="4" borderId="118" xfId="35" applyNumberFormat="1" applyFont="1" applyFill="1" applyBorder="1" applyAlignment="1" applyProtection="1">
      <alignment vertical="center"/>
      <protection locked="0"/>
    </xf>
    <xf numFmtId="38" fontId="29" fillId="4" borderId="111" xfId="35" applyFont="1" applyFill="1" applyBorder="1" applyAlignment="1" applyProtection="1">
      <alignment vertical="center"/>
      <protection hidden="1"/>
    </xf>
    <xf numFmtId="0" fontId="34" fillId="4" borderId="120" xfId="0" applyFont="1" applyFill="1" applyBorder="1" applyAlignment="1" applyProtection="1">
      <alignment horizontal="center" vertical="center"/>
      <protection locked="0"/>
    </xf>
    <xf numFmtId="177" fontId="29" fillId="6" borderId="118" xfId="35" applyNumberFormat="1" applyFont="1" applyFill="1" applyBorder="1" applyAlignment="1" applyProtection="1">
      <alignment vertical="center"/>
      <protection locked="0"/>
    </xf>
    <xf numFmtId="38" fontId="29" fillId="6" borderId="111" xfId="35" applyFont="1" applyFill="1" applyBorder="1" applyAlignment="1" applyProtection="1">
      <alignment vertical="center"/>
      <protection hidden="1"/>
    </xf>
    <xf numFmtId="0" fontId="34" fillId="6" borderId="120" xfId="0" applyFont="1" applyFill="1" applyBorder="1" applyAlignment="1" applyProtection="1">
      <alignment horizontal="center" vertical="center"/>
      <protection locked="0"/>
    </xf>
    <xf numFmtId="8" fontId="33" fillId="6" borderId="27" xfId="35" applyNumberFormat="1" applyFont="1" applyFill="1" applyBorder="1" applyAlignment="1" applyProtection="1">
      <alignment vertical="center"/>
      <protection hidden="1"/>
    </xf>
    <xf numFmtId="8" fontId="33" fillId="6" borderId="27" xfId="35" applyNumberFormat="1" applyFont="1" applyFill="1" applyBorder="1" applyAlignment="1" applyProtection="1">
      <alignment vertical="center"/>
      <protection locked="0"/>
    </xf>
    <xf numFmtId="38" fontId="33" fillId="6" borderId="117" xfId="35" applyFont="1" applyFill="1" applyBorder="1" applyAlignment="1" applyProtection="1">
      <alignment vertical="center"/>
      <protection locked="0"/>
    </xf>
    <xf numFmtId="38" fontId="40" fillId="6" borderId="96" xfId="35" applyFont="1" applyFill="1" applyBorder="1" applyAlignment="1" applyProtection="1">
      <alignment horizontal="left" vertical="center"/>
      <protection locked="0"/>
    </xf>
    <xf numFmtId="43" fontId="33" fillId="0" borderId="119" xfId="28" applyNumberFormat="1" applyFont="1" applyFill="1" applyBorder="1" applyAlignment="1" applyProtection="1">
      <alignment vertical="center"/>
      <protection locked="0"/>
    </xf>
    <xf numFmtId="43" fontId="33" fillId="0" borderId="119" xfId="35" applyNumberFormat="1" applyFont="1" applyFill="1" applyBorder="1" applyAlignment="1" applyProtection="1">
      <alignment vertical="center"/>
      <protection locked="0"/>
    </xf>
    <xf numFmtId="38" fontId="40" fillId="22" borderId="119" xfId="35" applyFont="1" applyFill="1" applyBorder="1" applyAlignment="1" applyProtection="1">
      <alignment horizontal="left" vertical="center"/>
      <protection locked="0"/>
    </xf>
    <xf numFmtId="8" fontId="33" fillId="7" borderId="10" xfId="35" applyNumberFormat="1" applyFont="1" applyFill="1" applyBorder="1" applyAlignment="1" applyProtection="1">
      <alignment vertical="center"/>
      <protection hidden="1"/>
    </xf>
    <xf numFmtId="8" fontId="33" fillId="7" borderId="10" xfId="35" applyNumberFormat="1" applyFont="1" applyFill="1" applyBorder="1" applyAlignment="1" applyProtection="1">
      <alignment vertical="center"/>
      <protection locked="0"/>
    </xf>
    <xf numFmtId="38" fontId="33" fillId="7" borderId="34" xfId="35" applyFont="1" applyFill="1" applyBorder="1" applyAlignment="1" applyProtection="1">
      <alignment vertical="center"/>
      <protection locked="0"/>
    </xf>
    <xf numFmtId="181" fontId="33" fillId="7" borderId="34" xfId="28" applyNumberFormat="1" applyFont="1" applyFill="1" applyBorder="1" applyAlignment="1" applyProtection="1">
      <alignment vertical="center"/>
      <protection locked="0"/>
    </xf>
    <xf numFmtId="181" fontId="33" fillId="7" borderId="34" xfId="35" applyNumberFormat="1" applyFont="1" applyFill="1" applyBorder="1" applyAlignment="1" applyProtection="1">
      <alignment vertical="center"/>
      <protection locked="0"/>
    </xf>
    <xf numFmtId="180" fontId="33" fillId="7" borderId="34" xfId="28" applyNumberFormat="1" applyFont="1" applyFill="1" applyBorder="1" applyAlignment="1" applyProtection="1">
      <alignment vertical="center"/>
      <protection locked="0"/>
    </xf>
    <xf numFmtId="38" fontId="33" fillId="7" borderId="28" xfId="35" applyFont="1" applyFill="1" applyBorder="1" applyAlignment="1" applyProtection="1">
      <alignment vertical="center"/>
      <protection locked="0"/>
    </xf>
    <xf numFmtId="38" fontId="33" fillId="7" borderId="27" xfId="35" applyFont="1" applyFill="1" applyBorder="1" applyAlignment="1" applyProtection="1">
      <alignment vertical="center"/>
      <protection locked="0"/>
    </xf>
    <xf numFmtId="38" fontId="33" fillId="7" borderId="117" xfId="35" applyFont="1" applyFill="1" applyBorder="1" applyAlignment="1" applyProtection="1">
      <alignment vertical="center"/>
      <protection locked="0"/>
    </xf>
    <xf numFmtId="38" fontId="33" fillId="7" borderId="17" xfId="35" applyFont="1" applyFill="1" applyBorder="1" applyAlignment="1" applyProtection="1">
      <alignment vertical="center"/>
      <protection locked="0"/>
    </xf>
    <xf numFmtId="38" fontId="33" fillId="7" borderId="10" xfId="35" applyFont="1" applyFill="1" applyBorder="1" applyAlignment="1" applyProtection="1">
      <alignment vertical="center"/>
      <protection locked="0"/>
    </xf>
    <xf numFmtId="38" fontId="33" fillId="7" borderId="110" xfId="35" applyFont="1" applyFill="1" applyBorder="1" applyAlignment="1" applyProtection="1">
      <alignment vertical="center"/>
      <protection locked="0"/>
    </xf>
    <xf numFmtId="38" fontId="33" fillId="7" borderId="30" xfId="35" applyFont="1" applyFill="1" applyBorder="1" applyAlignment="1" applyProtection="1">
      <alignment vertical="center"/>
      <protection locked="0"/>
    </xf>
    <xf numFmtId="38" fontId="33" fillId="7" borderId="29" xfId="35" applyFont="1" applyFill="1" applyBorder="1" applyAlignment="1" applyProtection="1">
      <alignment vertical="center"/>
      <protection locked="0"/>
    </xf>
    <xf numFmtId="38" fontId="33" fillId="7" borderId="115" xfId="35" applyFont="1" applyFill="1" applyBorder="1" applyAlignment="1" applyProtection="1">
      <alignment vertical="center"/>
      <protection locked="0"/>
    </xf>
    <xf numFmtId="8" fontId="33" fillId="0" borderId="121" xfId="35" applyNumberFormat="1" applyFont="1" applyFill="1" applyBorder="1" applyAlignment="1" applyProtection="1">
      <alignment vertical="center"/>
      <protection hidden="1"/>
    </xf>
    <xf numFmtId="43" fontId="33" fillId="0" borderId="122" xfId="28" applyNumberFormat="1" applyFont="1" applyFill="1" applyBorder="1" applyAlignment="1" applyProtection="1">
      <alignment vertical="center"/>
      <protection locked="0"/>
    </xf>
    <xf numFmtId="43" fontId="33" fillId="0" borderId="123" xfId="28" applyNumberFormat="1" applyFont="1" applyFill="1" applyBorder="1" applyAlignment="1" applyProtection="1">
      <alignment vertical="center"/>
      <protection locked="0"/>
    </xf>
    <xf numFmtId="8" fontId="33" fillId="22" borderId="10" xfId="35" applyNumberFormat="1" applyFont="1" applyFill="1" applyBorder="1" applyAlignment="1" applyProtection="1">
      <alignment vertical="center"/>
      <protection hidden="1"/>
    </xf>
    <xf numFmtId="8" fontId="33" fillId="22" borderId="10" xfId="35" applyNumberFormat="1" applyFont="1" applyFill="1" applyBorder="1" applyAlignment="1" applyProtection="1">
      <alignment vertical="center"/>
      <protection locked="0"/>
    </xf>
    <xf numFmtId="43" fontId="33" fillId="22" borderId="34" xfId="28" applyNumberFormat="1" applyFont="1" applyFill="1" applyBorder="1" applyAlignment="1" applyProtection="1">
      <alignment vertical="center"/>
      <protection locked="0"/>
    </xf>
    <xf numFmtId="43" fontId="33" fillId="22" borderId="34" xfId="35" applyNumberFormat="1" applyFont="1" applyFill="1" applyBorder="1" applyAlignment="1" applyProtection="1">
      <alignment vertical="center"/>
      <protection locked="0"/>
    </xf>
    <xf numFmtId="43" fontId="33" fillId="22" borderId="119" xfId="28" applyNumberFormat="1" applyFont="1" applyFill="1" applyBorder="1" applyAlignment="1" applyProtection="1">
      <alignment vertical="center"/>
      <protection locked="0"/>
    </xf>
    <xf numFmtId="43" fontId="33" fillId="22" borderId="119" xfId="35" applyNumberFormat="1" applyFont="1" applyFill="1" applyBorder="1" applyAlignment="1" applyProtection="1">
      <alignment vertical="center"/>
      <protection locked="0"/>
    </xf>
    <xf numFmtId="8" fontId="33" fillId="15" borderId="10" xfId="35" applyNumberFormat="1" applyFont="1" applyFill="1" applyBorder="1" applyAlignment="1" applyProtection="1">
      <alignment vertical="center"/>
      <protection hidden="1"/>
    </xf>
    <xf numFmtId="8" fontId="33" fillId="15" borderId="10" xfId="35" applyNumberFormat="1" applyFont="1" applyFill="1" applyBorder="1" applyAlignment="1" applyProtection="1">
      <alignment vertical="center"/>
      <protection locked="0"/>
    </xf>
    <xf numFmtId="43" fontId="33" fillId="15" borderId="34" xfId="28" applyNumberFormat="1" applyFont="1" applyFill="1" applyBorder="1" applyAlignment="1" applyProtection="1">
      <alignment vertical="center"/>
      <protection locked="0"/>
    </xf>
    <xf numFmtId="43" fontId="33" fillId="15" borderId="34" xfId="35" applyNumberFormat="1" applyFont="1" applyFill="1" applyBorder="1" applyAlignment="1" applyProtection="1">
      <alignment vertical="center"/>
      <protection locked="0"/>
    </xf>
    <xf numFmtId="8" fontId="33" fillId="10" borderId="10" xfId="35" applyNumberFormat="1" applyFont="1" applyFill="1" applyBorder="1" applyAlignment="1" applyProtection="1">
      <alignment vertical="center"/>
      <protection hidden="1"/>
    </xf>
    <xf numFmtId="8" fontId="33" fillId="10" borderId="10" xfId="35" applyNumberFormat="1" applyFont="1" applyFill="1" applyBorder="1" applyAlignment="1" applyProtection="1">
      <alignment vertical="center"/>
      <protection locked="0"/>
    </xf>
    <xf numFmtId="43" fontId="33" fillId="10" borderId="34" xfId="28" applyNumberFormat="1" applyFont="1" applyFill="1" applyBorder="1" applyAlignment="1" applyProtection="1">
      <alignment vertical="center"/>
      <protection locked="0"/>
    </xf>
    <xf numFmtId="43" fontId="33" fillId="10" borderId="34" xfId="35" applyNumberFormat="1" applyFont="1" applyFill="1" applyBorder="1" applyAlignment="1" applyProtection="1">
      <alignment vertical="center"/>
      <protection locked="0"/>
    </xf>
    <xf numFmtId="8" fontId="33" fillId="23" borderId="10" xfId="35" applyNumberFormat="1" applyFont="1" applyFill="1" applyBorder="1" applyAlignment="1" applyProtection="1">
      <alignment vertical="center"/>
      <protection hidden="1"/>
    </xf>
    <xf numFmtId="8" fontId="33" fillId="23" borderId="10" xfId="35" applyNumberFormat="1" applyFont="1" applyFill="1" applyBorder="1" applyAlignment="1" applyProtection="1">
      <alignment vertical="center"/>
      <protection locked="0"/>
    </xf>
    <xf numFmtId="43" fontId="33" fillId="23" borderId="34" xfId="28" applyNumberFormat="1" applyFont="1" applyFill="1" applyBorder="1" applyAlignment="1" applyProtection="1">
      <alignment vertical="center"/>
      <protection locked="0"/>
    </xf>
    <xf numFmtId="43" fontId="33" fillId="23" borderId="34" xfId="35" applyNumberFormat="1" applyFont="1" applyFill="1" applyBorder="1" applyAlignment="1" applyProtection="1">
      <alignment vertical="center"/>
      <protection locked="0"/>
    </xf>
    <xf numFmtId="38" fontId="29" fillId="0" borderId="29" xfId="35" applyFont="1" applyFill="1" applyBorder="1" applyAlignment="1" applyProtection="1">
      <alignment vertical="center"/>
      <protection locked="0"/>
    </xf>
    <xf numFmtId="38" fontId="29" fillId="0" borderId="124" xfId="35" applyFont="1" applyFill="1" applyBorder="1" applyAlignment="1" applyProtection="1">
      <alignment vertical="center"/>
      <protection locked="0"/>
    </xf>
    <xf numFmtId="177" fontId="29" fillId="23" borderId="30" xfId="35" applyNumberFormat="1" applyFont="1" applyFill="1" applyBorder="1" applyAlignment="1" applyProtection="1">
      <alignment vertical="center"/>
      <protection locked="0"/>
    </xf>
    <xf numFmtId="38" fontId="29" fillId="23" borderId="29" xfId="35" applyFont="1" applyFill="1" applyBorder="1" applyAlignment="1" applyProtection="1">
      <alignment vertical="center"/>
      <protection hidden="1"/>
    </xf>
    <xf numFmtId="0" fontId="34" fillId="23" borderId="69" xfId="0" applyFont="1" applyFill="1" applyBorder="1" applyAlignment="1" applyProtection="1">
      <alignment horizontal="center" vertical="center"/>
      <protection locked="0"/>
    </xf>
    <xf numFmtId="177" fontId="29" fillId="10" borderId="118" xfId="35" applyNumberFormat="1" applyFont="1" applyFill="1" applyBorder="1" applyAlignment="1" applyProtection="1">
      <alignment vertical="center"/>
      <protection locked="0"/>
    </xf>
    <xf numFmtId="38" fontId="29" fillId="10" borderId="111" xfId="35" applyFont="1" applyFill="1" applyBorder="1" applyAlignment="1" applyProtection="1">
      <alignment vertical="center"/>
      <protection hidden="1"/>
    </xf>
    <xf numFmtId="0" fontId="34" fillId="10" borderId="120" xfId="0" applyFont="1" applyFill="1" applyBorder="1" applyAlignment="1" applyProtection="1">
      <alignment horizontal="center" vertical="center"/>
      <protection locked="0"/>
    </xf>
    <xf numFmtId="177" fontId="29" fillId="7" borderId="118" xfId="35" applyNumberFormat="1" applyFont="1" applyFill="1" applyBorder="1" applyAlignment="1" applyProtection="1">
      <alignment vertical="center"/>
      <protection locked="0"/>
    </xf>
    <xf numFmtId="38" fontId="29" fillId="7" borderId="111" xfId="35" applyFont="1" applyFill="1" applyBorder="1" applyAlignment="1" applyProtection="1">
      <alignment vertical="center"/>
      <protection hidden="1"/>
    </xf>
    <xf numFmtId="0" fontId="34" fillId="7" borderId="120" xfId="0" applyFont="1" applyFill="1" applyBorder="1" applyAlignment="1" applyProtection="1">
      <alignment horizontal="center" vertical="center"/>
      <protection locked="0"/>
    </xf>
    <xf numFmtId="177" fontId="29" fillId="15" borderId="118" xfId="35" applyNumberFormat="1" applyFont="1" applyFill="1" applyBorder="1" applyAlignment="1" applyProtection="1">
      <alignment vertical="center"/>
      <protection locked="0"/>
    </xf>
    <xf numFmtId="38" fontId="29" fillId="15" borderId="111" xfId="35" applyFont="1" applyFill="1" applyBorder="1" applyAlignment="1" applyProtection="1">
      <alignment vertical="center"/>
      <protection hidden="1"/>
    </xf>
    <xf numFmtId="0" fontId="34" fillId="15" borderId="120" xfId="0" applyFont="1" applyFill="1" applyBorder="1" applyAlignment="1" applyProtection="1">
      <alignment horizontal="center" vertical="center"/>
      <protection locked="0"/>
    </xf>
    <xf numFmtId="177" fontId="29" fillId="22" borderId="118" xfId="35" applyNumberFormat="1" applyFont="1" applyFill="1" applyBorder="1" applyAlignment="1" applyProtection="1">
      <alignment vertical="center"/>
      <protection locked="0"/>
    </xf>
    <xf numFmtId="38" fontId="29" fillId="22" borderId="111" xfId="35" applyFont="1" applyFill="1" applyBorder="1" applyAlignment="1" applyProtection="1">
      <alignment vertical="center"/>
      <protection hidden="1"/>
    </xf>
    <xf numFmtId="0" fontId="34" fillId="22" borderId="120" xfId="0" applyFont="1" applyFill="1" applyBorder="1" applyAlignment="1" applyProtection="1">
      <alignment horizontal="center" vertical="center"/>
      <protection locked="0"/>
    </xf>
    <xf numFmtId="0" fontId="20" fillId="0" borderId="0" xfId="25" applyNumberFormat="1" applyFill="1" applyBorder="1" applyProtection="1">
      <alignment vertical="center"/>
      <protection hidden="1"/>
    </xf>
    <xf numFmtId="0" fontId="53" fillId="0" borderId="0" xfId="25" applyNumberFormat="1" applyFont="1" applyFill="1" applyBorder="1" applyAlignment="1" applyProtection="1">
      <alignment horizontal="center" vertical="center"/>
      <protection hidden="1"/>
    </xf>
    <xf numFmtId="0" fontId="54" fillId="0" borderId="0" xfId="25" applyNumberFormat="1" applyFont="1" applyFill="1" applyBorder="1" applyAlignment="1" applyProtection="1">
      <alignment horizontal="center" vertical="center"/>
      <protection hidden="1"/>
    </xf>
    <xf numFmtId="0" fontId="55" fillId="12" borderId="125" xfId="25" applyNumberFormat="1" applyFont="1" applyFill="1" applyBorder="1" applyAlignment="1" applyProtection="1">
      <alignment vertical="center"/>
      <protection hidden="1"/>
    </xf>
    <xf numFmtId="0" fontId="55" fillId="12" borderId="126" xfId="25" applyNumberFormat="1" applyFont="1" applyFill="1" applyBorder="1" applyAlignment="1" applyProtection="1">
      <alignment vertical="center"/>
      <protection hidden="1"/>
    </xf>
    <xf numFmtId="38" fontId="6" fillId="27" borderId="0" xfId="25" applyNumberFormat="1" applyFont="1" applyFill="1" applyBorder="1" applyAlignment="1" applyProtection="1">
      <alignment horizontal="center" vertical="center"/>
      <protection locked="0"/>
    </xf>
    <xf numFmtId="38" fontId="6" fillId="24" borderId="0" xfId="25" applyNumberFormat="1" applyFont="1" applyFill="1" applyBorder="1" applyAlignment="1" applyProtection="1">
      <alignment horizontal="center" vertical="center"/>
      <protection locked="0"/>
    </xf>
    <xf numFmtId="0" fontId="56" fillId="19" borderId="103" xfId="0" applyFont="1" applyFill="1" applyBorder="1" applyAlignment="1" applyProtection="1">
      <alignment horizontal="center" vertical="center"/>
      <protection hidden="1"/>
    </xf>
    <xf numFmtId="0" fontId="0" fillId="0" borderId="125" xfId="0" applyBorder="1" applyProtection="1">
      <alignment vertical="center"/>
      <protection hidden="1"/>
    </xf>
    <xf numFmtId="0" fontId="0" fillId="0" borderId="105" xfId="0" applyBorder="1" applyProtection="1">
      <alignment vertical="center"/>
      <protection hidden="1"/>
    </xf>
    <xf numFmtId="0" fontId="62" fillId="24" borderId="0" xfId="25" applyFont="1" applyFill="1" applyAlignment="1" applyProtection="1">
      <alignment horizontal="center" vertical="center"/>
      <protection locked="0"/>
    </xf>
    <xf numFmtId="38" fontId="6" fillId="25" borderId="0" xfId="25" applyNumberFormat="1" applyFont="1" applyFill="1" applyBorder="1" applyAlignment="1" applyProtection="1">
      <alignment horizontal="center" vertical="center"/>
      <protection locked="0"/>
    </xf>
    <xf numFmtId="38" fontId="6" fillId="26" borderId="0" xfId="25" applyNumberFormat="1" applyFont="1" applyFill="1" applyBorder="1" applyAlignment="1" applyProtection="1">
      <alignment horizontal="center" vertical="center"/>
      <protection locked="0"/>
    </xf>
    <xf numFmtId="38" fontId="5" fillId="24" borderId="0" xfId="25" applyNumberFormat="1" applyFont="1" applyFill="1" applyBorder="1" applyAlignment="1" applyProtection="1">
      <alignment horizontal="center" vertical="center"/>
      <protection locked="0"/>
    </xf>
    <xf numFmtId="0" fontId="52" fillId="8" borderId="104" xfId="0" applyFont="1" applyFill="1" applyBorder="1" applyAlignment="1" applyProtection="1">
      <alignment vertical="center" wrapText="1"/>
      <protection hidden="1"/>
    </xf>
    <xf numFmtId="0" fontId="44" fillId="12" borderId="104" xfId="0" applyFont="1" applyFill="1" applyBorder="1" applyAlignment="1" applyProtection="1">
      <alignment vertical="center" wrapText="1"/>
      <protection hidden="1"/>
    </xf>
    <xf numFmtId="38" fontId="6" fillId="13" borderId="0" xfId="25" applyNumberFormat="1" applyFont="1" applyFill="1" applyBorder="1" applyAlignment="1" applyProtection="1">
      <alignment horizontal="center" vertical="center"/>
      <protection locked="0"/>
    </xf>
    <xf numFmtId="38" fontId="6" fillId="28" borderId="0" xfId="25" applyNumberFormat="1" applyFont="1" applyFill="1" applyBorder="1" applyAlignment="1" applyProtection="1">
      <alignment horizontal="center" vertical="center"/>
      <protection locked="0"/>
    </xf>
    <xf numFmtId="38" fontId="6" fillId="29" borderId="0" xfId="25" applyNumberFormat="1" applyFont="1" applyFill="1" applyBorder="1" applyAlignment="1" applyProtection="1">
      <alignment horizontal="center" vertical="center"/>
      <protection locked="0"/>
    </xf>
    <xf numFmtId="38" fontId="6" fillId="11" borderId="0" xfId="25" applyNumberFormat="1" applyFont="1" applyFill="1" applyBorder="1" applyAlignment="1" applyProtection="1">
      <alignment horizontal="center" vertical="center"/>
      <protection locked="0"/>
    </xf>
    <xf numFmtId="38" fontId="62" fillId="6" borderId="0" xfId="25" applyNumberFormat="1" applyFont="1" applyFill="1" applyBorder="1" applyAlignment="1" applyProtection="1">
      <alignment horizontal="center" vertical="center"/>
      <protection locked="0"/>
    </xf>
    <xf numFmtId="182" fontId="35" fillId="0" borderId="128" xfId="35" applyNumberFormat="1" applyFont="1" applyFill="1" applyBorder="1" applyAlignment="1" applyProtection="1">
      <alignment horizontal="center" vertical="center"/>
      <protection hidden="1"/>
    </xf>
    <xf numFmtId="14" fontId="38" fillId="0" borderId="0" xfId="35" applyNumberFormat="1" applyFont="1" applyFill="1" applyBorder="1" applyAlignment="1" applyProtection="1">
      <alignment horizontal="center" vertical="center"/>
      <protection hidden="1"/>
    </xf>
    <xf numFmtId="182" fontId="35" fillId="0" borderId="51" xfId="35" applyNumberFormat="1" applyFont="1" applyFill="1" applyBorder="1" applyAlignment="1" applyProtection="1">
      <alignment horizontal="center" vertical="center"/>
      <protection hidden="1"/>
    </xf>
    <xf numFmtId="182" fontId="35" fillId="0" borderId="127" xfId="35" applyNumberFormat="1" applyFont="1" applyFill="1" applyBorder="1" applyAlignment="1" applyProtection="1">
      <alignment horizontal="center" vertical="center"/>
      <protection hidden="1"/>
    </xf>
    <xf numFmtId="182" fontId="35" fillId="0" borderId="129" xfId="35" applyNumberFormat="1" applyFont="1" applyFill="1" applyBorder="1" applyAlignment="1" applyProtection="1">
      <alignment horizontal="center" vertical="center"/>
      <protection hidden="1"/>
    </xf>
    <xf numFmtId="182" fontId="58" fillId="0" borderId="131" xfId="35" applyNumberFormat="1" applyFont="1" applyFill="1" applyBorder="1" applyAlignment="1" applyProtection="1">
      <alignment horizontal="center" vertical="center"/>
      <protection hidden="1"/>
    </xf>
    <xf numFmtId="182" fontId="58" fillId="0" borderId="52" xfId="35" applyNumberFormat="1" applyFont="1" applyFill="1" applyBorder="1" applyAlignment="1" applyProtection="1">
      <alignment horizontal="center" vertical="center"/>
      <protection hidden="1"/>
    </xf>
    <xf numFmtId="182" fontId="58" fillId="0" borderId="130" xfId="35" applyNumberFormat="1" applyFont="1" applyFill="1" applyBorder="1" applyAlignment="1" applyProtection="1">
      <alignment horizontal="center" vertical="center"/>
      <protection hidden="1"/>
    </xf>
    <xf numFmtId="38" fontId="62" fillId="11" borderId="0" xfId="25" applyNumberFormat="1" applyFont="1" applyFill="1" applyBorder="1" applyAlignment="1" applyProtection="1">
      <alignment horizontal="center" vertical="center"/>
      <protection locked="0"/>
    </xf>
    <xf numFmtId="182" fontId="58" fillId="0" borderId="132" xfId="35" applyNumberFormat="1" applyFont="1" applyFill="1" applyBorder="1" applyAlignment="1" applyProtection="1">
      <alignment horizontal="center" vertical="center"/>
      <protection hidden="1"/>
    </xf>
    <xf numFmtId="179" fontId="41" fillId="9" borderId="133" xfId="28" applyNumberFormat="1" applyFont="1" applyFill="1" applyBorder="1" applyAlignment="1" applyProtection="1">
      <alignment horizontal="center" vertical="center"/>
      <protection hidden="1"/>
    </xf>
    <xf numFmtId="38" fontId="62" fillId="25" borderId="0" xfId="25" applyNumberFormat="1" applyFont="1" applyFill="1" applyBorder="1" applyAlignment="1" applyProtection="1">
      <alignment horizontal="center" vertical="center"/>
      <protection locked="0"/>
    </xf>
    <xf numFmtId="38" fontId="62" fillId="27" borderId="0" xfId="25" applyNumberFormat="1" applyFont="1" applyFill="1" applyBorder="1" applyAlignment="1" applyProtection="1">
      <alignment horizontal="center" vertical="center"/>
      <protection locked="0"/>
    </xf>
    <xf numFmtId="38" fontId="62" fillId="24" borderId="0" xfId="25" applyNumberFormat="1" applyFont="1" applyFill="1" applyBorder="1" applyAlignment="1" applyProtection="1">
      <alignment horizontal="center" vertical="center"/>
      <protection locked="0"/>
    </xf>
    <xf numFmtId="38" fontId="62" fillId="13" borderId="0" xfId="25" applyNumberFormat="1" applyFont="1" applyFill="1" applyBorder="1" applyAlignment="1" applyProtection="1">
      <alignment horizontal="center" vertical="center"/>
      <protection locked="0"/>
    </xf>
    <xf numFmtId="38" fontId="62" fillId="28" borderId="0" xfId="25" applyNumberFormat="1" applyFont="1" applyFill="1" applyBorder="1" applyAlignment="1" applyProtection="1">
      <alignment horizontal="center" vertical="center"/>
      <protection locked="0"/>
    </xf>
    <xf numFmtId="38" fontId="57" fillId="0" borderId="34" xfId="35" applyFont="1" applyFill="1" applyBorder="1" applyAlignment="1" applyProtection="1">
      <alignment horizontal="center" vertical="center"/>
      <protection locked="0"/>
    </xf>
    <xf numFmtId="38" fontId="57" fillId="0" borderId="136" xfId="35" applyFont="1" applyFill="1" applyBorder="1" applyAlignment="1" applyProtection="1">
      <alignment horizontal="center" vertical="center"/>
      <protection locked="0"/>
    </xf>
    <xf numFmtId="38" fontId="57" fillId="0" borderId="137" xfId="35" applyFont="1" applyFill="1" applyBorder="1" applyAlignment="1" applyProtection="1">
      <alignment horizontal="center" vertical="center"/>
      <protection locked="0"/>
    </xf>
    <xf numFmtId="38" fontId="57" fillId="0" borderId="96" xfId="35" applyFont="1" applyFill="1" applyBorder="1" applyAlignment="1" applyProtection="1">
      <alignment horizontal="center" vertical="center"/>
      <protection locked="0"/>
    </xf>
    <xf numFmtId="38" fontId="57" fillId="0" borderId="113" xfId="35" applyFont="1" applyFill="1" applyBorder="1" applyAlignment="1" applyProtection="1">
      <alignment horizontal="center" vertical="center"/>
      <protection locked="0"/>
    </xf>
    <xf numFmtId="38" fontId="57" fillId="0" borderId="119" xfId="35" applyFont="1" applyFill="1" applyBorder="1" applyAlignment="1" applyProtection="1">
      <alignment horizontal="center" vertical="center"/>
      <protection locked="0"/>
    </xf>
    <xf numFmtId="38" fontId="62" fillId="29" borderId="0" xfId="25" applyNumberFormat="1" applyFont="1" applyFill="1" applyBorder="1" applyAlignment="1" applyProtection="1">
      <alignment horizontal="center" vertical="center"/>
      <protection locked="0"/>
    </xf>
    <xf numFmtId="38" fontId="62" fillId="26" borderId="0" xfId="25" applyNumberFormat="1" applyFont="1" applyFill="1" applyBorder="1" applyAlignment="1" applyProtection="1">
      <alignment horizontal="center" vertical="center"/>
      <protection locked="0"/>
    </xf>
    <xf numFmtId="179" fontId="41" fillId="9" borderId="53" xfId="28" applyNumberFormat="1" applyFont="1" applyFill="1" applyBorder="1" applyAlignment="1" applyProtection="1">
      <alignment horizontal="center" vertical="center"/>
      <protection hidden="1"/>
    </xf>
    <xf numFmtId="179" fontId="41" fillId="9" borderId="138" xfId="28" applyNumberFormat="1" applyFont="1" applyFill="1" applyBorder="1" applyAlignment="1" applyProtection="1">
      <alignment horizontal="center" vertical="center"/>
      <protection hidden="1"/>
    </xf>
    <xf numFmtId="179" fontId="41" fillId="9" borderId="139" xfId="28" applyNumberFormat="1" applyFont="1" applyFill="1" applyBorder="1" applyAlignment="1" applyProtection="1">
      <alignment horizontal="center" vertical="center"/>
      <protection hidden="1"/>
    </xf>
    <xf numFmtId="179" fontId="41" fillId="9" borderId="140" xfId="28" applyNumberFormat="1" applyFont="1" applyFill="1" applyBorder="1" applyAlignment="1" applyProtection="1">
      <alignment horizontal="center" vertical="center"/>
      <protection hidden="1"/>
    </xf>
    <xf numFmtId="38" fontId="29" fillId="0" borderId="141" xfId="35" applyFont="1" applyFill="1" applyBorder="1" applyAlignment="1" applyProtection="1">
      <alignment vertical="top" wrapText="1"/>
      <protection locked="0"/>
    </xf>
    <xf numFmtId="38" fontId="29" fillId="0" borderId="0" xfId="35" applyFont="1" applyFill="1" applyBorder="1" applyAlignment="1" applyProtection="1">
      <alignment horizontal="center" vertical="center"/>
      <protection locked="0"/>
    </xf>
    <xf numFmtId="38" fontId="57" fillId="0" borderId="134" xfId="35" applyFont="1" applyFill="1" applyBorder="1" applyAlignment="1" applyProtection="1">
      <alignment horizontal="center" vertical="center"/>
      <protection locked="0"/>
    </xf>
    <xf numFmtId="38" fontId="57" fillId="0" borderId="135" xfId="35" applyFont="1" applyFill="1" applyBorder="1" applyAlignment="1" applyProtection="1">
      <alignment horizontal="center" vertical="center"/>
      <protection locked="0"/>
    </xf>
    <xf numFmtId="182" fontId="35" fillId="0" borderId="142" xfId="35" applyNumberFormat="1" applyFont="1" applyFill="1" applyBorder="1" applyAlignment="1" applyProtection="1">
      <alignment horizontal="center" vertical="center"/>
      <protection hidden="1"/>
    </xf>
    <xf numFmtId="14" fontId="42" fillId="0" borderId="0" xfId="35" applyNumberFormat="1" applyFont="1" applyFill="1" applyBorder="1" applyAlignment="1" applyProtection="1">
      <alignment horizontal="center" vertical="center"/>
      <protection hidden="1"/>
    </xf>
    <xf numFmtId="182" fontId="35" fillId="0" borderId="143" xfId="35" applyNumberFormat="1" applyFont="1" applyFill="1" applyBorder="1" applyAlignment="1" applyProtection="1">
      <alignment horizontal="center" vertical="center"/>
      <protection hidden="1"/>
    </xf>
    <xf numFmtId="182" fontId="58" fillId="0" borderId="144" xfId="35" applyNumberFormat="1" applyFont="1" applyFill="1" applyBorder="1" applyAlignment="1" applyProtection="1">
      <alignment horizontal="center" vertical="center"/>
      <protection hidden="1"/>
    </xf>
    <xf numFmtId="182" fontId="58" fillId="0" borderId="145" xfId="35" applyNumberFormat="1" applyFont="1" applyFill="1" applyBorder="1" applyAlignment="1" applyProtection="1">
      <alignment horizontal="center" vertical="center"/>
      <protection hidden="1"/>
    </xf>
    <xf numFmtId="179" fontId="41" fillId="9" borderId="146" xfId="28" applyNumberFormat="1" applyFont="1" applyFill="1" applyBorder="1" applyAlignment="1" applyProtection="1">
      <alignment horizontal="center" vertical="center"/>
      <protection hidden="1"/>
    </xf>
    <xf numFmtId="179" fontId="41" fillId="9" borderId="73" xfId="28" applyNumberFormat="1" applyFont="1" applyFill="1" applyBorder="1" applyAlignment="1" applyProtection="1">
      <alignment horizontal="center" vertical="center"/>
      <protection hidden="1"/>
    </xf>
    <xf numFmtId="38" fontId="57" fillId="4" borderId="113" xfId="35" applyFont="1" applyFill="1" applyBorder="1" applyAlignment="1" applyProtection="1">
      <alignment horizontal="center" vertical="center"/>
      <protection locked="0"/>
    </xf>
    <xf numFmtId="38" fontId="57" fillId="4" borderId="119" xfId="35" applyFont="1" applyFill="1" applyBorder="1" applyAlignment="1" applyProtection="1">
      <alignment horizontal="center" vertical="center"/>
      <protection locked="0"/>
    </xf>
    <xf numFmtId="38" fontId="57" fillId="6" borderId="134" xfId="35" applyFont="1" applyFill="1" applyBorder="1" applyAlignment="1" applyProtection="1">
      <alignment horizontal="center" vertical="center"/>
      <protection locked="0"/>
    </xf>
    <xf numFmtId="38" fontId="57" fillId="6" borderId="135" xfId="35" applyFont="1" applyFill="1" applyBorder="1" applyAlignment="1" applyProtection="1">
      <alignment horizontal="center" vertical="center"/>
      <protection locked="0"/>
    </xf>
    <xf numFmtId="38" fontId="57" fillId="7" borderId="113" xfId="35" applyFont="1" applyFill="1" applyBorder="1" applyAlignment="1" applyProtection="1">
      <alignment horizontal="center" vertical="center"/>
      <protection locked="0"/>
    </xf>
    <xf numFmtId="38" fontId="57" fillId="7" borderId="119" xfId="35" applyFont="1" applyFill="1" applyBorder="1" applyAlignment="1" applyProtection="1">
      <alignment horizontal="center" vertical="center"/>
      <protection locked="0"/>
    </xf>
    <xf numFmtId="38" fontId="57" fillId="22" borderId="96" xfId="35" applyFont="1" applyFill="1" applyBorder="1" applyAlignment="1" applyProtection="1">
      <alignment horizontal="center" vertical="center"/>
      <protection locked="0"/>
    </xf>
    <xf numFmtId="38" fontId="57" fillId="22" borderId="113" xfId="35" applyFont="1" applyFill="1" applyBorder="1" applyAlignment="1" applyProtection="1">
      <alignment horizontal="center" vertical="center"/>
      <protection locked="0"/>
    </xf>
    <xf numFmtId="38" fontId="57" fillId="22" borderId="119" xfId="35" applyFont="1" applyFill="1" applyBorder="1" applyAlignment="1" applyProtection="1">
      <alignment horizontal="center" vertical="center"/>
      <protection locked="0"/>
    </xf>
    <xf numFmtId="38" fontId="57" fillId="15" borderId="96" xfId="35" applyFont="1" applyFill="1" applyBorder="1" applyAlignment="1" applyProtection="1">
      <alignment horizontal="center" vertical="center"/>
      <protection locked="0"/>
    </xf>
    <xf numFmtId="38" fontId="57" fillId="15" borderId="113" xfId="35" applyFont="1" applyFill="1" applyBorder="1" applyAlignment="1" applyProtection="1">
      <alignment horizontal="center" vertical="center"/>
      <protection locked="0"/>
    </xf>
    <xf numFmtId="38" fontId="57" fillId="15" borderId="119" xfId="35" applyFont="1" applyFill="1" applyBorder="1" applyAlignment="1" applyProtection="1">
      <alignment horizontal="center" vertical="center"/>
      <protection locked="0"/>
    </xf>
    <xf numFmtId="38" fontId="6" fillId="6" borderId="0" xfId="25" applyNumberFormat="1" applyFont="1" applyFill="1" applyBorder="1" applyAlignment="1" applyProtection="1">
      <alignment horizontal="center" vertical="center"/>
      <protection locked="0"/>
    </xf>
    <xf numFmtId="38" fontId="57" fillId="10" borderId="96" xfId="35" applyFont="1" applyFill="1" applyBorder="1" applyAlignment="1" applyProtection="1">
      <alignment horizontal="center" vertical="center"/>
      <protection locked="0"/>
    </xf>
    <xf numFmtId="38" fontId="57" fillId="10" borderId="113" xfId="35" applyFont="1" applyFill="1" applyBorder="1" applyAlignment="1" applyProtection="1">
      <alignment horizontal="center" vertical="center"/>
      <protection locked="0"/>
    </xf>
    <xf numFmtId="38" fontId="57" fillId="10" borderId="119" xfId="35" applyFont="1" applyFill="1" applyBorder="1" applyAlignment="1" applyProtection="1">
      <alignment horizontal="center" vertical="center"/>
      <protection locked="0"/>
    </xf>
    <xf numFmtId="38" fontId="57" fillId="23" borderId="96" xfId="35" applyFont="1" applyFill="1" applyBorder="1" applyAlignment="1" applyProtection="1">
      <alignment horizontal="center" vertical="center"/>
      <protection locked="0"/>
    </xf>
    <xf numFmtId="38" fontId="57" fillId="23" borderId="113" xfId="35" applyFont="1" applyFill="1" applyBorder="1" applyAlignment="1" applyProtection="1">
      <alignment horizontal="center" vertical="center"/>
      <protection locked="0"/>
    </xf>
    <xf numFmtId="38" fontId="57" fillId="23" borderId="119" xfId="35" applyFont="1" applyFill="1" applyBorder="1" applyAlignment="1" applyProtection="1">
      <alignment horizontal="center" vertical="center"/>
      <protection locked="0"/>
    </xf>
    <xf numFmtId="38" fontId="29" fillId="23" borderId="147" xfId="35" applyFont="1" applyFill="1" applyBorder="1" applyAlignment="1" applyProtection="1">
      <alignment vertical="top" wrapText="1"/>
      <protection locked="0"/>
    </xf>
    <xf numFmtId="38" fontId="29" fillId="23" borderId="148" xfId="35" applyFont="1" applyFill="1" applyBorder="1" applyAlignment="1" applyProtection="1">
      <alignment vertical="top" wrapText="1"/>
      <protection locked="0"/>
    </xf>
    <xf numFmtId="38" fontId="29" fillId="23" borderId="149" xfId="35" applyFont="1" applyFill="1" applyBorder="1" applyAlignment="1" applyProtection="1">
      <alignment vertical="top" wrapText="1"/>
      <protection locked="0"/>
    </xf>
    <xf numFmtId="38" fontId="29" fillId="23" borderId="150" xfId="35" applyFont="1" applyFill="1" applyBorder="1" applyAlignment="1" applyProtection="1">
      <alignment vertical="top" wrapText="1"/>
      <protection locked="0"/>
    </xf>
    <xf numFmtId="38" fontId="29" fillId="23" borderId="151" xfId="35" applyFont="1" applyFill="1" applyBorder="1" applyAlignment="1" applyProtection="1">
      <alignment vertical="top" wrapText="1"/>
      <protection locked="0"/>
    </xf>
    <xf numFmtId="38" fontId="29" fillId="23" borderId="152" xfId="35" applyFont="1" applyFill="1" applyBorder="1" applyAlignment="1" applyProtection="1">
      <alignment vertical="top" wrapText="1"/>
      <protection locked="0"/>
    </xf>
    <xf numFmtId="38" fontId="57" fillId="11" borderId="134" xfId="35" applyFont="1" applyFill="1" applyBorder="1" applyAlignment="1" applyProtection="1">
      <alignment horizontal="center" vertical="center"/>
      <protection locked="0"/>
    </xf>
    <xf numFmtId="38" fontId="57" fillId="11" borderId="135" xfId="35" applyFont="1" applyFill="1" applyBorder="1" applyAlignment="1" applyProtection="1">
      <alignment horizontal="center" vertical="center"/>
      <protection locked="0"/>
    </xf>
    <xf numFmtId="38" fontId="57" fillId="9" borderId="113" xfId="35" applyFont="1" applyFill="1" applyBorder="1" applyAlignment="1" applyProtection="1">
      <alignment horizontal="center" vertical="center"/>
      <protection locked="0"/>
    </xf>
    <xf numFmtId="38" fontId="57" fillId="9" borderId="119" xfId="35" applyFont="1" applyFill="1" applyBorder="1" applyAlignment="1" applyProtection="1">
      <alignment horizontal="center" vertical="center"/>
      <protection locked="0"/>
    </xf>
    <xf numFmtId="38" fontId="57" fillId="21" borderId="113" xfId="35" applyFont="1" applyFill="1" applyBorder="1" applyAlignment="1" applyProtection="1">
      <alignment horizontal="center" vertical="center"/>
      <protection locked="0"/>
    </xf>
    <xf numFmtId="38" fontId="57" fillId="21" borderId="119" xfId="35" applyFont="1" applyFill="1" applyBorder="1" applyAlignment="1" applyProtection="1">
      <alignment horizontal="center" vertical="center"/>
      <protection locked="0"/>
    </xf>
    <xf numFmtId="38" fontId="57" fillId="12" borderId="113" xfId="35" applyFont="1" applyFill="1" applyBorder="1" applyAlignment="1" applyProtection="1">
      <alignment horizontal="center" vertical="center"/>
      <protection locked="0"/>
    </xf>
    <xf numFmtId="38" fontId="57" fillId="12" borderId="119" xfId="35" applyFont="1" applyFill="1" applyBorder="1" applyAlignment="1" applyProtection="1">
      <alignment horizontal="center" vertical="center"/>
      <protection locked="0"/>
    </xf>
    <xf numFmtId="182" fontId="35" fillId="0" borderId="153" xfId="35" applyNumberFormat="1" applyFont="1" applyFill="1" applyBorder="1" applyAlignment="1" applyProtection="1">
      <alignment horizontal="center" vertical="center"/>
      <protection hidden="1"/>
    </xf>
    <xf numFmtId="182" fontId="58" fillId="0" borderId="154" xfId="35" applyNumberFormat="1" applyFont="1" applyFill="1" applyBorder="1" applyAlignment="1" applyProtection="1">
      <alignment horizontal="center" vertical="center"/>
      <protection hidden="1"/>
    </xf>
    <xf numFmtId="38" fontId="57" fillId="0" borderId="43" xfId="35" applyFont="1" applyFill="1" applyBorder="1" applyAlignment="1" applyProtection="1">
      <alignment horizontal="center" vertical="center"/>
      <protection locked="0"/>
    </xf>
    <xf numFmtId="38" fontId="57" fillId="0" borderId="158" xfId="35" applyFont="1" applyFill="1" applyBorder="1" applyAlignment="1" applyProtection="1">
      <alignment horizontal="center" vertical="center"/>
      <protection locked="0"/>
    </xf>
    <xf numFmtId="38" fontId="57" fillId="0" borderId="159" xfId="35" applyFont="1" applyFill="1" applyBorder="1" applyAlignment="1" applyProtection="1">
      <alignment horizontal="center" vertical="center"/>
      <protection locked="0"/>
    </xf>
    <xf numFmtId="38" fontId="57" fillId="0" borderId="157" xfId="35" applyFont="1" applyFill="1" applyBorder="1" applyAlignment="1" applyProtection="1">
      <alignment horizontal="center" vertical="center"/>
      <protection locked="0"/>
    </xf>
    <xf numFmtId="38" fontId="57" fillId="0" borderId="155" xfId="35" applyFont="1" applyFill="1" applyBorder="1" applyAlignment="1" applyProtection="1">
      <alignment horizontal="center" vertical="center"/>
      <protection locked="0"/>
    </xf>
    <xf numFmtId="38" fontId="57" fillId="0" borderId="156" xfId="35" applyFont="1" applyFill="1" applyBorder="1" applyAlignment="1" applyProtection="1">
      <alignment horizontal="center" vertical="center"/>
      <protection locked="0"/>
    </xf>
    <xf numFmtId="0" fontId="6" fillId="25" borderId="0" xfId="25" applyFont="1" applyFill="1" applyAlignment="1" applyProtection="1">
      <alignment horizontal="center" vertical="center"/>
      <protection locked="0"/>
    </xf>
    <xf numFmtId="0" fontId="59" fillId="19" borderId="0" xfId="0" applyFont="1" applyFill="1" applyBorder="1" applyAlignment="1">
      <alignment vertical="center" wrapText="1"/>
    </xf>
    <xf numFmtId="0" fontId="60" fillId="25" borderId="103" xfId="25" applyNumberFormat="1" applyFont="1" applyFill="1" applyBorder="1" applyAlignment="1" applyProtection="1">
      <alignment horizontal="center" vertical="center"/>
    </xf>
    <xf numFmtId="0" fontId="60" fillId="25" borderId="125" xfId="25" applyNumberFormat="1" applyFont="1" applyFill="1" applyBorder="1" applyAlignment="1" applyProtection="1">
      <alignment horizontal="center" vertical="center"/>
    </xf>
    <xf numFmtId="0" fontId="60" fillId="25" borderId="126" xfId="25" applyNumberFormat="1" applyFont="1" applyFill="1" applyBorder="1" applyAlignment="1" applyProtection="1">
      <alignment horizontal="center" vertical="center"/>
    </xf>
    <xf numFmtId="0" fontId="61" fillId="8" borderId="120" xfId="0" applyFont="1" applyFill="1" applyBorder="1" applyAlignment="1">
      <alignment horizontal="center" vertical="center"/>
    </xf>
    <xf numFmtId="0" fontId="61" fillId="8" borderId="106" xfId="0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0" fillId="0" borderId="0" xfId="0">
      <alignment vertical="center"/>
    </xf>
    <xf numFmtId="0" fontId="6" fillId="25" borderId="104" xfId="25" applyNumberFormat="1" applyFont="1" applyFill="1" applyBorder="1" applyAlignment="1" applyProtection="1">
      <alignment horizontal="center" vertical="center"/>
    </xf>
    <xf numFmtId="0" fontId="6" fillId="24" borderId="0" xfId="25" applyFont="1" applyFill="1" applyAlignment="1">
      <alignment horizontal="center" vertical="center"/>
    </xf>
  </cellXfs>
  <cellStyles count="46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超链接" xfId="25" builtinId="8"/>
    <cellStyle name="好" xfId="26" builtinId="26" customBuiltin="1"/>
    <cellStyle name="汇总" xfId="27" builtinId="25" customBuiltin="1"/>
    <cellStyle name="货币[0]" xfId="28" builtinId="7"/>
    <cellStyle name="计算" xfId="29" builtinId="22" customBuiltin="1"/>
    <cellStyle name="检查单元格" xfId="30" builtinId="23" customBuiltin="1"/>
    <cellStyle name="解释性文本" xfId="31" builtinId="53" customBuiltin="1"/>
    <cellStyle name="警告文本" xfId="32" builtinId="11" customBuiltin="1"/>
    <cellStyle name="链接单元格" xfId="33" builtinId="24" customBuiltin="1"/>
    <cellStyle name="千位分隔" xfId="34" builtinId="3"/>
    <cellStyle name="千位分隔[0]" xfId="35" builtinId="6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注释" xfId="45" builtinId="10" customBuiltin="1"/>
  </cellStyles>
  <dxfs count="14"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5757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930" b="1" i="0" u="none" strike="noStrike" baseline="0">
                <a:solidFill>
                  <a:srgbClr val="FFFFFF"/>
                </a:solidFill>
                <a:latin typeface="新細明體"/>
                <a:ea typeface="新細明體"/>
                <a:cs typeface="新細明體"/>
              </a:defRPr>
            </a:pPr>
            <a:r>
              <a:rPr lang="zh-CN" altLang="en-US"/>
              <a:t>各項支出分類統計圖</a:t>
            </a:r>
          </a:p>
        </c:rich>
      </c:tx>
      <c:layout>
        <c:manualLayout>
          <c:xMode val="edge"/>
          <c:yMode val="edge"/>
          <c:x val="0.35877862595419852"/>
          <c:y val="3.166230992114055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35005452562704481"/>
          <c:y val="0.40105592566778026"/>
          <c:w val="0.21483097055616143"/>
          <c:h val="0.5197895878720572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explosion val="2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explosion val="2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explosion val="20"/>
            <c:spPr>
              <a:solidFill>
                <a:srgbClr val="FFFFCC"/>
              </a:solidFill>
              <a:ln w="25400">
                <a:noFill/>
              </a:ln>
            </c:spPr>
          </c:dPt>
          <c:dPt>
            <c:idx val="3"/>
            <c:explosion val="20"/>
            <c:spPr>
              <a:solidFill>
                <a:srgbClr val="CCFFFF"/>
              </a:solidFill>
              <a:ln w="25400">
                <a:noFill/>
              </a:ln>
            </c:spPr>
          </c:dPt>
          <c:dPt>
            <c:idx val="4"/>
            <c:explosion val="20"/>
            <c:spPr>
              <a:solidFill>
                <a:srgbClr val="660066"/>
              </a:solidFill>
              <a:ln w="25400">
                <a:noFill/>
              </a:ln>
            </c:spPr>
          </c:dPt>
          <c:dPt>
            <c:idx val="5"/>
            <c:explosion val="20"/>
            <c:spPr>
              <a:solidFill>
                <a:srgbClr val="FF8080"/>
              </a:solidFill>
              <a:ln w="25400">
                <a:noFill/>
              </a:ln>
            </c:spPr>
          </c:dPt>
          <c:dPt>
            <c:idx val="6"/>
            <c:explosion val="20"/>
            <c:spPr>
              <a:solidFill>
                <a:srgbClr val="0066CC"/>
              </a:solidFill>
              <a:ln w="25400">
                <a:noFill/>
              </a:ln>
            </c:spPr>
          </c:dPt>
          <c:dPt>
            <c:idx val="7"/>
            <c:explosion val="20"/>
            <c:spPr>
              <a:solidFill>
                <a:srgbClr val="CCCCFF"/>
              </a:solidFill>
              <a:ln w="25400">
                <a:noFill/>
              </a:ln>
            </c:spPr>
          </c:dPt>
          <c:dPt>
            <c:idx val="8"/>
            <c:explosion val="20"/>
            <c:spPr>
              <a:solidFill>
                <a:srgbClr val="000080"/>
              </a:solidFill>
              <a:ln w="25400">
                <a:noFill/>
              </a:ln>
            </c:spPr>
          </c:dPt>
          <c:dPt>
            <c:idx val="9"/>
            <c:explosion val="20"/>
            <c:spPr>
              <a:solidFill>
                <a:srgbClr val="FF00FF"/>
              </a:solidFill>
              <a:ln w="25400">
                <a:noFill/>
              </a:ln>
            </c:spPr>
          </c:dPt>
          <c:dPt>
            <c:idx val="10"/>
            <c:explosion val="20"/>
            <c:spPr>
              <a:solidFill>
                <a:srgbClr val="FFFF00"/>
              </a:solidFill>
              <a:ln w="25400">
                <a:noFill/>
              </a:ln>
            </c:spPr>
          </c:dPt>
          <c:dPt>
            <c:idx val="11"/>
            <c:explosion val="20"/>
            <c:spPr>
              <a:solidFill>
                <a:srgbClr val="00FFFF"/>
              </a:solidFill>
              <a:ln w="25400">
                <a:noFill/>
              </a:ln>
            </c:spPr>
          </c:dPt>
          <c:dPt>
            <c:idx val="12"/>
            <c:explosion val="20"/>
            <c:spPr>
              <a:solidFill>
                <a:srgbClr val="800080"/>
              </a:solidFill>
              <a:ln w="25400">
                <a:noFill/>
              </a:ln>
            </c:spPr>
          </c:dPt>
          <c:dPt>
            <c:idx val="13"/>
            <c:explosion val="20"/>
            <c:spPr>
              <a:solidFill>
                <a:srgbClr val="800000"/>
              </a:solidFill>
              <a:ln w="25400">
                <a:noFill/>
              </a:ln>
            </c:spPr>
          </c:dPt>
          <c:dPt>
            <c:idx val="14"/>
            <c:explosion val="20"/>
            <c:spPr>
              <a:solidFill>
                <a:srgbClr val="008080"/>
              </a:solidFill>
              <a:ln w="25400">
                <a:noFill/>
              </a:ln>
            </c:spPr>
          </c:dPt>
          <c:dPt>
            <c:idx val="15"/>
            <c:explosion val="20"/>
            <c:spPr>
              <a:solidFill>
                <a:srgbClr val="0000FF"/>
              </a:solidFill>
              <a:ln w="25400">
                <a:noFill/>
              </a:ln>
            </c:spPr>
          </c:dPt>
          <c:dPt>
            <c:idx val="16"/>
            <c:explosion val="20"/>
            <c:spPr>
              <a:solidFill>
                <a:srgbClr val="00CCFF"/>
              </a:solidFill>
              <a:ln w="25400">
                <a:noFill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9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elete val="1"/>
          </c:dLbls>
          <c:cat>
            <c:strRef>
              <c:f>年度总表!$B$14:$B$29</c:f>
              <c:strCache>
                <c:ptCount val="16"/>
                <c:pt idx="0">
                  <c:v>伙食费</c:v>
                </c:pt>
                <c:pt idx="1">
                  <c:v>置装费</c:v>
                </c:pt>
                <c:pt idx="2">
                  <c:v>护肤保养费</c:v>
                </c:pt>
                <c:pt idx="3">
                  <c:v>通讯费</c:v>
                </c:pt>
                <c:pt idx="4">
                  <c:v>交通费</c:v>
                </c:pt>
                <c:pt idx="5">
                  <c:v>日常用品</c:v>
                </c:pt>
                <c:pt idx="6">
                  <c:v>教育培训</c:v>
                </c:pt>
                <c:pt idx="7">
                  <c:v>医疗保健</c:v>
                </c:pt>
                <c:pt idx="8">
                  <c:v>物管费</c:v>
                </c:pt>
                <c:pt idx="9">
                  <c:v>娱乐费</c:v>
                </c:pt>
                <c:pt idx="10">
                  <c:v>孝顺父母</c:v>
                </c:pt>
                <c:pt idx="11">
                  <c:v>定期存款</c:v>
                </c:pt>
                <c:pt idx="12">
                  <c:v>基金定投</c:v>
                </c:pt>
                <c:pt idx="13">
                  <c:v>基金</c:v>
                </c:pt>
                <c:pt idx="14">
                  <c:v>保险</c:v>
                </c:pt>
                <c:pt idx="15">
                  <c:v>股票</c:v>
                </c:pt>
              </c:strCache>
            </c:strRef>
          </c:cat>
          <c:val>
            <c:numRef>
              <c:f>年度总表!$P$14:$P$30</c:f>
              <c:numCache>
                <c:formatCode>0.00%</c:formatCode>
                <c:ptCount val="17"/>
                <c:pt idx="0">
                  <c:v>3.6013400335008376E-2</c:v>
                </c:pt>
                <c:pt idx="1">
                  <c:v>0</c:v>
                </c:pt>
                <c:pt idx="2">
                  <c:v>0</c:v>
                </c:pt>
                <c:pt idx="3">
                  <c:v>8.3752093802345065E-2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7.5376884422110546E-2</c:v>
                </c:pt>
                <c:pt idx="10">
                  <c:v>0.30485762144053602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;[Red]\-#,##0">
                  <c:v>0.5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9978189749182106E-2"/>
          <c:y val="0.24538290188883921"/>
          <c:w val="0.87131952017448211"/>
          <c:h val="0.1372033429916090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80"/>
              </a:solidFill>
              <a:latin typeface="新細明體"/>
              <a:ea typeface="新細明體"/>
              <a:cs typeface="新細明體"/>
            </a:defRPr>
          </a:pPr>
          <a:endParaRPr lang="zh-CN"/>
        </a:p>
      </c:txPr>
    </c:legend>
    <c:plotVisOnly val="1"/>
    <c:dispBlanksAs val="zero"/>
  </c:chart>
  <c:spPr>
    <a:gradFill rotWithShape="0">
      <a:gsLst>
        <a:gs pos="0">
          <a:srgbClr val="000080"/>
        </a:gs>
        <a:gs pos="100000">
          <a:srgbClr val="757575"/>
        </a:gs>
      </a:gsLst>
      <a:lin ang="5400000" scaled="1"/>
    </a:gradFill>
    <a:ln w="12700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32</xdr:row>
      <xdr:rowOff>9525</xdr:rowOff>
    </xdr:from>
    <xdr:to>
      <xdr:col>14</xdr:col>
      <xdr:colOff>809625</xdr:colOff>
      <xdr:row>51</xdr:row>
      <xdr:rowOff>180975</xdr:rowOff>
    </xdr:to>
    <xdr:graphicFrame macro="">
      <xdr:nvGraphicFramePr>
        <xdr:cNvPr id="104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180975</xdr:colOff>
      <xdr:row>0</xdr:row>
      <xdr:rowOff>171450</xdr:rowOff>
    </xdr:from>
    <xdr:to>
      <xdr:col>22</xdr:col>
      <xdr:colOff>457200</xdr:colOff>
      <xdr:row>9</xdr:row>
      <xdr:rowOff>304800</xdr:rowOff>
    </xdr:to>
    <xdr:sp macro="" textlink="">
      <xdr:nvSpPr>
        <xdr:cNvPr id="1045" name="AutoShape 21"/>
        <xdr:cNvSpPr>
          <a:spLocks noChangeArrowheads="1"/>
        </xdr:cNvSpPr>
      </xdr:nvSpPr>
      <xdr:spPr bwMode="auto">
        <a:xfrm>
          <a:off x="12163425" y="171450"/>
          <a:ext cx="2333625" cy="1762125"/>
        </a:xfrm>
        <a:prstGeom prst="wedgeRectCallout">
          <a:avLst>
            <a:gd name="adj1" fmla="val -294491"/>
            <a:gd name="adj2" fmla="val 8945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32004" rIns="0" bIns="0" anchor="t" upright="1"/>
        <a:lstStyle/>
        <a:p>
          <a:pPr algn="l" rtl="0">
            <a:defRPr sz="1000"/>
          </a:pPr>
          <a:r>
            <a:rPr lang="zh-CN" altLang="en-US" sz="2400" b="1" i="0" u="none" strike="noStrike" baseline="0">
              <a:solidFill>
                <a:srgbClr val="FF00FF"/>
              </a:solidFill>
              <a:latin typeface="ＭＳ Ｐゴシック"/>
              <a:ea typeface="ＭＳ Ｐゴシック"/>
            </a:rPr>
            <a:t>点</a:t>
          </a:r>
          <a:r>
            <a:rPr lang="zh-CN" altLang="en-US" sz="2400" b="1" i="0" u="none" strike="noStrike" baseline="0">
              <a:solidFill>
                <a:srgbClr val="FF00FF"/>
              </a:solidFill>
              <a:latin typeface="宋体"/>
              <a:ea typeface="宋体"/>
            </a:rPr>
            <a:t>击相应的月份，可以到相应的月份明细表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R40"/>
  <sheetViews>
    <sheetView showGridLines="0" showRowColHeaders="0" zoomScale="80" zoomScaleSheetLayoutView="50" workbookViewId="0">
      <pane xSplit="1" ySplit="11" topLeftCell="B12" activePane="bottomRight" state="frozen"/>
      <selection pane="topRight"/>
      <selection pane="bottomLeft"/>
      <selection pane="bottomRight" activeCell="R14" sqref="R14:R15"/>
    </sheetView>
  </sheetViews>
  <sheetFormatPr defaultRowHeight="14.25"/>
  <cols>
    <col min="1" max="1" width="1.125" style="153" customWidth="1"/>
    <col min="2" max="2" width="18.625" style="153" customWidth="1"/>
    <col min="3" max="14" width="7.125" style="153" customWidth="1"/>
    <col min="15" max="15" width="10.625" style="153" customWidth="1"/>
    <col min="16" max="16" width="14.375" style="153" customWidth="1"/>
    <col min="17" max="17" width="9" style="153" bestFit="1"/>
    <col min="18" max="16384" width="9" style="153"/>
  </cols>
  <sheetData>
    <row r="1" spans="2:18" ht="14.25" customHeight="1">
      <c r="H1" s="154"/>
      <c r="I1" s="154"/>
    </row>
    <row r="2" spans="2:18" ht="14.25" customHeight="1">
      <c r="B2" s="371" t="s">
        <v>0</v>
      </c>
      <c r="C2" s="371"/>
      <c r="D2" s="371"/>
      <c r="E2" s="371"/>
      <c r="F2" s="371"/>
      <c r="G2" s="155"/>
      <c r="H2" s="357"/>
      <c r="I2" s="357"/>
      <c r="J2" s="156"/>
      <c r="K2" s="372" t="s">
        <v>1</v>
      </c>
      <c r="L2" s="372"/>
      <c r="M2" s="372"/>
      <c r="N2" s="372"/>
      <c r="O2" s="372"/>
      <c r="P2" s="372"/>
    </row>
    <row r="3" spans="2:18" ht="14.25" customHeight="1">
      <c r="B3" s="371"/>
      <c r="C3" s="371"/>
      <c r="D3" s="371"/>
      <c r="E3" s="371"/>
      <c r="F3" s="371"/>
      <c r="G3" s="155"/>
      <c r="H3" s="358"/>
      <c r="I3" s="358"/>
      <c r="J3" s="157"/>
      <c r="K3" s="372"/>
      <c r="L3" s="372"/>
      <c r="M3" s="372"/>
      <c r="N3" s="372"/>
      <c r="O3" s="372"/>
      <c r="P3" s="372"/>
    </row>
    <row r="4" spans="2:18" ht="14.25" customHeight="1">
      <c r="B4" s="371"/>
      <c r="C4" s="371"/>
      <c r="D4" s="371"/>
      <c r="E4" s="371"/>
      <c r="F4" s="371"/>
      <c r="G4" s="155"/>
      <c r="H4" s="359"/>
      <c r="I4" s="359"/>
      <c r="J4" s="157"/>
      <c r="K4" s="372"/>
      <c r="L4" s="372"/>
      <c r="M4" s="372"/>
      <c r="N4" s="372"/>
      <c r="O4" s="372"/>
      <c r="P4" s="372"/>
    </row>
    <row r="5" spans="2:18" ht="14.25" customHeight="1">
      <c r="B5" s="158"/>
      <c r="C5" s="360"/>
      <c r="D5" s="360"/>
      <c r="E5" s="360"/>
      <c r="F5" s="361"/>
      <c r="J5" s="157"/>
      <c r="K5" s="372"/>
      <c r="L5" s="372"/>
      <c r="M5" s="372"/>
      <c r="N5" s="372"/>
      <c r="O5" s="372"/>
      <c r="P5" s="372"/>
    </row>
    <row r="6" spans="2:18" ht="14.25" customHeight="1">
      <c r="B6" s="364" t="s">
        <v>2</v>
      </c>
      <c r="C6" s="365"/>
      <c r="D6" s="365"/>
      <c r="E6" s="366"/>
      <c r="F6" s="63">
        <v>2017</v>
      </c>
      <c r="J6" s="157"/>
      <c r="K6" s="372"/>
      <c r="L6" s="372"/>
      <c r="M6" s="372"/>
      <c r="N6" s="372"/>
      <c r="O6" s="372"/>
      <c r="P6" s="372"/>
    </row>
    <row r="7" spans="2:18" ht="14.25" customHeight="1">
      <c r="J7" s="159"/>
      <c r="K7" s="372"/>
      <c r="L7" s="372"/>
      <c r="M7" s="372"/>
      <c r="N7" s="372"/>
      <c r="O7" s="372"/>
      <c r="P7" s="372"/>
    </row>
    <row r="8" spans="2:18" ht="14.25" customHeight="1">
      <c r="B8" s="160" t="s">
        <v>3</v>
      </c>
      <c r="C8" s="161"/>
    </row>
    <row r="9" spans="2:18" ht="14.25" customHeight="1">
      <c r="B9" s="162"/>
      <c r="C9" s="163" t="s">
        <v>4</v>
      </c>
      <c r="D9" s="163" t="s">
        <v>5</v>
      </c>
      <c r="E9" s="163" t="s">
        <v>6</v>
      </c>
      <c r="F9" s="163" t="s">
        <v>7</v>
      </c>
      <c r="G9" s="163" t="s">
        <v>8</v>
      </c>
      <c r="H9" s="163" t="s">
        <v>9</v>
      </c>
      <c r="I9" s="163" t="s">
        <v>10</v>
      </c>
      <c r="J9" s="163" t="s">
        <v>11</v>
      </c>
      <c r="K9" s="163" t="s">
        <v>12</v>
      </c>
      <c r="L9" s="163" t="s">
        <v>13</v>
      </c>
      <c r="M9" s="163" t="s">
        <v>14</v>
      </c>
      <c r="N9" s="163" t="s">
        <v>15</v>
      </c>
      <c r="O9" s="164" t="s">
        <v>16</v>
      </c>
    </row>
    <row r="10" spans="2:18" ht="29.25" customHeight="1">
      <c r="B10" s="165" t="s">
        <v>17</v>
      </c>
      <c r="C10" s="134">
        <f>'1月'!$F$19</f>
        <v>-597</v>
      </c>
      <c r="D10" s="135">
        <f>'2月'!$F$19</f>
        <v>0</v>
      </c>
      <c r="E10" s="135">
        <f>'3月'!$F$19</f>
        <v>0</v>
      </c>
      <c r="F10" s="135">
        <f>'4月'!$F$19</f>
        <v>0</v>
      </c>
      <c r="G10" s="135">
        <f>'5月'!$F$19</f>
        <v>0</v>
      </c>
      <c r="H10" s="135">
        <f>'6月'!$F$19</f>
        <v>0</v>
      </c>
      <c r="I10" s="135">
        <f>'7月'!$F$19</f>
        <v>0</v>
      </c>
      <c r="J10" s="135">
        <f>'8月'!$F$19</f>
        <v>0</v>
      </c>
      <c r="K10" s="135">
        <f>'9月'!$F$19</f>
        <v>0</v>
      </c>
      <c r="L10" s="135">
        <f>'10月'!$F$19</f>
        <v>0</v>
      </c>
      <c r="M10" s="135">
        <f>'11月'!$F$19</f>
        <v>0</v>
      </c>
      <c r="N10" s="135">
        <f>'12月'!$F$19</f>
        <v>0</v>
      </c>
      <c r="O10" s="136">
        <f>SUM(C10:N10)</f>
        <v>-597</v>
      </c>
      <c r="Q10"/>
    </row>
    <row r="11" spans="2:18" ht="14.25" customHeight="1"/>
    <row r="12" spans="2:18" ht="29.25" customHeight="1">
      <c r="B12" s="166" t="s">
        <v>18</v>
      </c>
      <c r="C12" s="161"/>
    </row>
    <row r="13" spans="2:18" ht="22.5" customHeight="1">
      <c r="B13" s="167" t="s">
        <v>19</v>
      </c>
      <c r="C13" s="163" t="s">
        <v>4</v>
      </c>
      <c r="D13" s="163" t="s">
        <v>5</v>
      </c>
      <c r="E13" s="163" t="s">
        <v>6</v>
      </c>
      <c r="F13" s="163" t="s">
        <v>7</v>
      </c>
      <c r="G13" s="163" t="s">
        <v>8</v>
      </c>
      <c r="H13" s="163" t="s">
        <v>9</v>
      </c>
      <c r="I13" s="163" t="s">
        <v>10</v>
      </c>
      <c r="J13" s="163" t="s">
        <v>11</v>
      </c>
      <c r="K13" s="163" t="s">
        <v>12</v>
      </c>
      <c r="L13" s="163" t="s">
        <v>13</v>
      </c>
      <c r="M13" s="163" t="s">
        <v>14</v>
      </c>
      <c r="N13" s="163" t="s">
        <v>15</v>
      </c>
      <c r="O13" s="168" t="s">
        <v>16</v>
      </c>
      <c r="P13" s="169" t="s">
        <v>20</v>
      </c>
      <c r="R13" s="183"/>
    </row>
    <row r="14" spans="2:18" ht="18" customHeight="1">
      <c r="B14" s="170" t="s">
        <v>21</v>
      </c>
      <c r="C14" s="137">
        <f>'1月'!$C$19</f>
        <v>43</v>
      </c>
      <c r="D14" s="138">
        <f>'2月'!$C$19</f>
        <v>0</v>
      </c>
      <c r="E14" s="138">
        <f>'3月'!$C$19</f>
        <v>0</v>
      </c>
      <c r="F14" s="138">
        <f>'4月'!$C$19</f>
        <v>0</v>
      </c>
      <c r="G14" s="138">
        <f>'5月'!$C$19</f>
        <v>0</v>
      </c>
      <c r="H14" s="138">
        <f>'6月'!$C$19</f>
        <v>0</v>
      </c>
      <c r="I14" s="138">
        <f>'7月'!$C$19</f>
        <v>0</v>
      </c>
      <c r="J14" s="138">
        <f>'8月'!$C$19</f>
        <v>0</v>
      </c>
      <c r="K14" s="138">
        <f>'9月'!$C$19</f>
        <v>0</v>
      </c>
      <c r="L14" s="138">
        <f>'10月'!$C$19</f>
        <v>0</v>
      </c>
      <c r="M14" s="138">
        <f>'11月'!$C$19</f>
        <v>0</v>
      </c>
      <c r="N14" s="138">
        <f>'12月'!$C$19</f>
        <v>0</v>
      </c>
      <c r="O14" s="139">
        <f>SUM(C14:N14)</f>
        <v>43</v>
      </c>
      <c r="P14" s="140">
        <f>IF(ISERROR(O14/SUM($O$14:$O$30)),"%",O14/SUM($O$14:$O$30))</f>
        <v>3.6013400335008376E-2</v>
      </c>
      <c r="R14" s="367" t="s">
        <v>22</v>
      </c>
    </row>
    <row r="15" spans="2:18" ht="18" customHeight="1">
      <c r="B15" s="171" t="s">
        <v>23</v>
      </c>
      <c r="C15" s="137">
        <f>'1月'!$C$20</f>
        <v>0</v>
      </c>
      <c r="D15" s="138">
        <f>'2月'!$C$20</f>
        <v>0</v>
      </c>
      <c r="E15" s="138">
        <f>'3月'!$C$20</f>
        <v>0</v>
      </c>
      <c r="F15" s="138">
        <f>'4月'!$C$20</f>
        <v>0</v>
      </c>
      <c r="G15" s="138">
        <f>'5月'!$C$20</f>
        <v>0</v>
      </c>
      <c r="H15" s="138">
        <f>'6月'!$C$20</f>
        <v>0</v>
      </c>
      <c r="I15" s="138">
        <f>'7月'!$C$20</f>
        <v>0</v>
      </c>
      <c r="J15" s="138">
        <f>'8月'!$C$20</f>
        <v>0</v>
      </c>
      <c r="K15" s="138">
        <f>'9月'!$C$20</f>
        <v>0</v>
      </c>
      <c r="L15" s="138">
        <f>'10月'!$C$20</f>
        <v>0</v>
      </c>
      <c r="M15" s="138">
        <f>'11月'!$C$20</f>
        <v>0</v>
      </c>
      <c r="N15" s="138">
        <f>'12月'!$C$20</f>
        <v>0</v>
      </c>
      <c r="O15" s="141">
        <f t="shared" ref="O15:O29" si="0">SUM(C15:N15)</f>
        <v>0</v>
      </c>
      <c r="P15" s="140">
        <f t="shared" ref="P15:P29" si="1">IF(ISERROR(O15/SUM($O$14:$O$30)),"%",O15/SUM($O$14:$O$30))</f>
        <v>0</v>
      </c>
      <c r="R15" s="367"/>
    </row>
    <row r="16" spans="2:18" ht="18" customHeight="1">
      <c r="B16" s="171" t="s">
        <v>24</v>
      </c>
      <c r="C16" s="137">
        <f>'1月'!$C$21</f>
        <v>0</v>
      </c>
      <c r="D16" s="138">
        <f>'2月'!$C$21</f>
        <v>0</v>
      </c>
      <c r="E16" s="138">
        <f>'3月'!$C$21</f>
        <v>0</v>
      </c>
      <c r="F16" s="138">
        <f>'4月'!$C$21</f>
        <v>0</v>
      </c>
      <c r="G16" s="138">
        <f>'5月'!$C$21</f>
        <v>0</v>
      </c>
      <c r="H16" s="138">
        <f>'6月'!$C$21</f>
        <v>0</v>
      </c>
      <c r="I16" s="138">
        <f>'7月'!$C$21</f>
        <v>0</v>
      </c>
      <c r="J16" s="138">
        <f>'8月'!$C$21</f>
        <v>0</v>
      </c>
      <c r="K16" s="138">
        <f>'9月'!$C$21</f>
        <v>0</v>
      </c>
      <c r="L16" s="138">
        <f>'10月'!$C$21</f>
        <v>0</v>
      </c>
      <c r="M16" s="138">
        <f>'11月'!$C$21</f>
        <v>0</v>
      </c>
      <c r="N16" s="138">
        <f>'12月'!$C$21</f>
        <v>0</v>
      </c>
      <c r="O16" s="141">
        <f t="shared" si="0"/>
        <v>0</v>
      </c>
      <c r="P16" s="140">
        <f t="shared" si="1"/>
        <v>0</v>
      </c>
      <c r="R16" s="368" t="s">
        <v>25</v>
      </c>
    </row>
    <row r="17" spans="2:18" ht="18" customHeight="1">
      <c r="B17" s="171" t="s">
        <v>26</v>
      </c>
      <c r="C17" s="137">
        <f>'1月'!$C$22</f>
        <v>100</v>
      </c>
      <c r="D17" s="138">
        <f>'2月'!$C$22</f>
        <v>0</v>
      </c>
      <c r="E17" s="138">
        <f>'3月'!$C$22</f>
        <v>0</v>
      </c>
      <c r="F17" s="138">
        <f>'4月'!$C$22</f>
        <v>0</v>
      </c>
      <c r="G17" s="138">
        <f>'5月'!$C$22</f>
        <v>0</v>
      </c>
      <c r="H17" s="138">
        <f>'6月'!$C$22</f>
        <v>0</v>
      </c>
      <c r="I17" s="138">
        <f>'7月'!$C$22</f>
        <v>0</v>
      </c>
      <c r="J17" s="138">
        <f>'8月'!$C$22</f>
        <v>0</v>
      </c>
      <c r="K17" s="138">
        <f>'9月'!$C$22</f>
        <v>0</v>
      </c>
      <c r="L17" s="138">
        <f>'10月'!$C$22</f>
        <v>0</v>
      </c>
      <c r="M17" s="138">
        <f>'11月'!$C$22</f>
        <v>0</v>
      </c>
      <c r="N17" s="138">
        <f>'12月'!$C$22</f>
        <v>0</v>
      </c>
      <c r="O17" s="141">
        <f t="shared" si="0"/>
        <v>100</v>
      </c>
      <c r="P17" s="140">
        <f t="shared" si="1"/>
        <v>8.3752093802345065E-2</v>
      </c>
      <c r="R17" s="368"/>
    </row>
    <row r="18" spans="2:18" ht="18" customHeight="1">
      <c r="B18" s="171" t="s">
        <v>27</v>
      </c>
      <c r="C18" s="137">
        <f>'1月'!$C$23</f>
        <v>0</v>
      </c>
      <c r="D18" s="138">
        <f>'2月'!$C$23</f>
        <v>0</v>
      </c>
      <c r="E18" s="138">
        <f>'3月'!$C$23</f>
        <v>0</v>
      </c>
      <c r="F18" s="138">
        <f>'4月'!$C$23</f>
        <v>0</v>
      </c>
      <c r="G18" s="138">
        <f>'5月'!$C$23</f>
        <v>0</v>
      </c>
      <c r="H18" s="138">
        <f>'6月'!$C$23</f>
        <v>0</v>
      </c>
      <c r="I18" s="138">
        <f>'7月'!$C$23</f>
        <v>0</v>
      </c>
      <c r="J18" s="138">
        <f>'8月'!$C$23</f>
        <v>0</v>
      </c>
      <c r="K18" s="138">
        <f>'9月'!$C$23</f>
        <v>0</v>
      </c>
      <c r="L18" s="138">
        <f>'10月'!$C$23</f>
        <v>0</v>
      </c>
      <c r="M18" s="138">
        <f>'11月'!$C$23</f>
        <v>0</v>
      </c>
      <c r="N18" s="138">
        <f>'12月'!$C$23</f>
        <v>0</v>
      </c>
      <c r="O18" s="141">
        <f t="shared" si="0"/>
        <v>0</v>
      </c>
      <c r="P18" s="140">
        <f t="shared" si="1"/>
        <v>0</v>
      </c>
      <c r="R18" s="369" t="s">
        <v>28</v>
      </c>
    </row>
    <row r="19" spans="2:18" ht="18" customHeight="1">
      <c r="B19" s="171" t="s">
        <v>29</v>
      </c>
      <c r="C19" s="137">
        <f>'1月'!$C$24</f>
        <v>0</v>
      </c>
      <c r="D19" s="138">
        <f>'2月'!$C$24</f>
        <v>0</v>
      </c>
      <c r="E19" s="138">
        <f>'3月'!$C$24</f>
        <v>0</v>
      </c>
      <c r="F19" s="138">
        <f>'4月'!$C$24</f>
        <v>0</v>
      </c>
      <c r="G19" s="138">
        <f>'5月'!$C$24</f>
        <v>0</v>
      </c>
      <c r="H19" s="138">
        <f>'6月'!$C$24</f>
        <v>0</v>
      </c>
      <c r="I19" s="138">
        <f>'7月'!$C$24</f>
        <v>0</v>
      </c>
      <c r="J19" s="138">
        <f>'8月'!$C$24</f>
        <v>0</v>
      </c>
      <c r="K19" s="138">
        <f>'9月'!$C$24</f>
        <v>0</v>
      </c>
      <c r="L19" s="138">
        <f>'10月'!$C$24</f>
        <v>0</v>
      </c>
      <c r="M19" s="138">
        <f>'11月'!$C$24</f>
        <v>0</v>
      </c>
      <c r="N19" s="138">
        <f>'12月'!$C$24</f>
        <v>0</v>
      </c>
      <c r="O19" s="141">
        <f t="shared" si="0"/>
        <v>0</v>
      </c>
      <c r="P19" s="140">
        <f t="shared" si="1"/>
        <v>0</v>
      </c>
      <c r="R19" s="369"/>
    </row>
    <row r="20" spans="2:18" ht="18" customHeight="1">
      <c r="B20" s="171" t="s">
        <v>30</v>
      </c>
      <c r="C20" s="137">
        <f>'1月'!$C$25</f>
        <v>0</v>
      </c>
      <c r="D20" s="138">
        <f>'2月'!$C$25</f>
        <v>0</v>
      </c>
      <c r="E20" s="138">
        <f>'3月'!$C$25</f>
        <v>0</v>
      </c>
      <c r="F20" s="138">
        <f>'4月'!$C$25</f>
        <v>0</v>
      </c>
      <c r="G20" s="138">
        <f>'5月'!$C$25</f>
        <v>0</v>
      </c>
      <c r="H20" s="138">
        <f>'6月'!$C$25</f>
        <v>0</v>
      </c>
      <c r="I20" s="138">
        <f>'7月'!$C$25</f>
        <v>0</v>
      </c>
      <c r="J20" s="138">
        <f>'8月'!$C$25</f>
        <v>0</v>
      </c>
      <c r="K20" s="138">
        <f>'9月'!$C$25</f>
        <v>0</v>
      </c>
      <c r="L20" s="138">
        <f>'10月'!$C$25</f>
        <v>0</v>
      </c>
      <c r="M20" s="138">
        <f>'11月'!$C$25</f>
        <v>0</v>
      </c>
      <c r="N20" s="138">
        <f>'12月'!$C$25</f>
        <v>0</v>
      </c>
      <c r="O20" s="141">
        <f t="shared" si="0"/>
        <v>0</v>
      </c>
      <c r="P20" s="140">
        <f t="shared" si="1"/>
        <v>0</v>
      </c>
      <c r="R20" s="377" t="s">
        <v>31</v>
      </c>
    </row>
    <row r="21" spans="2:18" ht="18" customHeight="1">
      <c r="B21" s="171" t="s">
        <v>32</v>
      </c>
      <c r="C21" s="137">
        <f>'1月'!$C$26</f>
        <v>0</v>
      </c>
      <c r="D21" s="138">
        <f>'2月'!$C$26</f>
        <v>0</v>
      </c>
      <c r="E21" s="138">
        <f>'3月'!$C$26</f>
        <v>0</v>
      </c>
      <c r="F21" s="138">
        <f>'4月'!$C$26</f>
        <v>0</v>
      </c>
      <c r="G21" s="138">
        <f>'5月'!$C$26</f>
        <v>0</v>
      </c>
      <c r="H21" s="138">
        <f>'6月'!$C$26</f>
        <v>0</v>
      </c>
      <c r="I21" s="138">
        <f>'7月'!$C$26</f>
        <v>0</v>
      </c>
      <c r="J21" s="138">
        <f>'8月'!$C$26</f>
        <v>0</v>
      </c>
      <c r="K21" s="138">
        <f>'9月'!$C$26</f>
        <v>0</v>
      </c>
      <c r="L21" s="138">
        <f>'10月'!$C$26</f>
        <v>0</v>
      </c>
      <c r="M21" s="138">
        <f>'11月'!$C$26</f>
        <v>0</v>
      </c>
      <c r="N21" s="138">
        <f>'12月'!$C$26</f>
        <v>0</v>
      </c>
      <c r="O21" s="141">
        <f t="shared" si="0"/>
        <v>0</v>
      </c>
      <c r="P21" s="140">
        <f t="shared" si="1"/>
        <v>0</v>
      </c>
      <c r="R21" s="377"/>
    </row>
    <row r="22" spans="2:18" ht="18" customHeight="1">
      <c r="B22" s="171" t="s">
        <v>33</v>
      </c>
      <c r="C22" s="137">
        <f>'1月'!$C$27</f>
        <v>0</v>
      </c>
      <c r="D22" s="138">
        <f>'2月'!$C$27</f>
        <v>0</v>
      </c>
      <c r="E22" s="138">
        <f>'3月'!$C$27</f>
        <v>0</v>
      </c>
      <c r="F22" s="138">
        <f>'4月'!$C$27</f>
        <v>0</v>
      </c>
      <c r="G22" s="138">
        <f>'5月'!$C$27</f>
        <v>0</v>
      </c>
      <c r="H22" s="138">
        <f>'6月'!$C$27</f>
        <v>0</v>
      </c>
      <c r="I22" s="138">
        <f>'7月'!$C$27</f>
        <v>0</v>
      </c>
      <c r="J22" s="138">
        <f>'8月'!$C$27</f>
        <v>0</v>
      </c>
      <c r="K22" s="138">
        <f>'9月'!$C$27</f>
        <v>0</v>
      </c>
      <c r="L22" s="138">
        <f>'10月'!$C$27</f>
        <v>0</v>
      </c>
      <c r="M22" s="138">
        <f>'11月'!$C$27</f>
        <v>0</v>
      </c>
      <c r="N22" s="138">
        <f>'12月'!$C$27</f>
        <v>0</v>
      </c>
      <c r="O22" s="141">
        <f t="shared" si="0"/>
        <v>0</v>
      </c>
      <c r="P22" s="140">
        <f t="shared" si="1"/>
        <v>0</v>
      </c>
      <c r="R22" s="376" t="s">
        <v>34</v>
      </c>
    </row>
    <row r="23" spans="2:18" ht="18" customHeight="1">
      <c r="B23" s="171" t="s">
        <v>35</v>
      </c>
      <c r="C23" s="137">
        <f>'1月'!$C$28</f>
        <v>90</v>
      </c>
      <c r="D23" s="138">
        <f>'2月'!$C$28</f>
        <v>0</v>
      </c>
      <c r="E23" s="138">
        <f>'3月'!$C$28</f>
        <v>0</v>
      </c>
      <c r="F23" s="138">
        <f>'4月'!$C$28</f>
        <v>0</v>
      </c>
      <c r="G23" s="138">
        <f>'5月'!$C$28</f>
        <v>0</v>
      </c>
      <c r="H23" s="138">
        <f>'6月'!$C$28</f>
        <v>0</v>
      </c>
      <c r="I23" s="138">
        <f>'7月'!$C$28</f>
        <v>0</v>
      </c>
      <c r="J23" s="138">
        <f>'8月'!$C$28</f>
        <v>0</v>
      </c>
      <c r="K23" s="138">
        <f>'9月'!$C$28</f>
        <v>0</v>
      </c>
      <c r="L23" s="138">
        <f>'10月'!$C$28</f>
        <v>0</v>
      </c>
      <c r="M23" s="138">
        <f>'11月'!$C$28</f>
        <v>0</v>
      </c>
      <c r="N23" s="138">
        <f>'12月'!$C$28</f>
        <v>0</v>
      </c>
      <c r="O23" s="141">
        <f t="shared" si="0"/>
        <v>90</v>
      </c>
      <c r="P23" s="140">
        <f t="shared" si="1"/>
        <v>7.5376884422110546E-2</v>
      </c>
      <c r="R23" s="376"/>
    </row>
    <row r="24" spans="2:18" ht="18" customHeight="1">
      <c r="B24" s="171" t="s">
        <v>36</v>
      </c>
      <c r="C24" s="142">
        <f>'1月'!$C$29</f>
        <v>364</v>
      </c>
      <c r="D24" s="143">
        <f>'2月'!$C$29</f>
        <v>0</v>
      </c>
      <c r="E24" s="143">
        <f>'3月'!$C$29</f>
        <v>0</v>
      </c>
      <c r="F24" s="143">
        <f>'4月'!$C$29</f>
        <v>0</v>
      </c>
      <c r="G24" s="143">
        <f>'5月'!$C$29</f>
        <v>0</v>
      </c>
      <c r="H24" s="143">
        <f>'6月'!$C$29</f>
        <v>0</v>
      </c>
      <c r="I24" s="143">
        <f>'7月'!$C$29</f>
        <v>0</v>
      </c>
      <c r="J24" s="143">
        <f>'8月'!$C$29</f>
        <v>0</v>
      </c>
      <c r="K24" s="143">
        <f>'9月'!$C$29</f>
        <v>0</v>
      </c>
      <c r="L24" s="143">
        <f>'10月'!$C$29</f>
        <v>0</v>
      </c>
      <c r="M24" s="143">
        <f>'11月'!$C$29</f>
        <v>0</v>
      </c>
      <c r="N24" s="143">
        <f>'12月'!$C$29</f>
        <v>0</v>
      </c>
      <c r="O24" s="144">
        <f t="shared" si="0"/>
        <v>364</v>
      </c>
      <c r="P24" s="140">
        <f t="shared" si="1"/>
        <v>0.30485762144053602</v>
      </c>
      <c r="R24" s="362" t="s">
        <v>37</v>
      </c>
    </row>
    <row r="25" spans="2:18" ht="18" customHeight="1">
      <c r="B25" s="172" t="s">
        <v>38</v>
      </c>
      <c r="C25" s="145">
        <f>'1月'!G8</f>
        <v>0</v>
      </c>
      <c r="D25" s="145">
        <f>'2月'!G8</f>
        <v>0</v>
      </c>
      <c r="E25" s="145">
        <f>'3月'!G8</f>
        <v>0</v>
      </c>
      <c r="F25" s="145">
        <f>'4月'!G8</f>
        <v>0</v>
      </c>
      <c r="G25" s="145">
        <f>'5月'!G8</f>
        <v>0</v>
      </c>
      <c r="H25" s="145">
        <f>'6月'!G8</f>
        <v>0</v>
      </c>
      <c r="I25" s="145">
        <f>'7月'!G8</f>
        <v>0</v>
      </c>
      <c r="J25" s="145">
        <f>'8月'!G8</f>
        <v>0</v>
      </c>
      <c r="K25" s="145">
        <f>'9月'!G8</f>
        <v>0</v>
      </c>
      <c r="L25" s="145">
        <f>'10月'!G8</f>
        <v>0</v>
      </c>
      <c r="M25" s="145">
        <f>'11月'!G8</f>
        <v>0</v>
      </c>
      <c r="N25" s="145">
        <f>'12月'!G8</f>
        <v>0</v>
      </c>
      <c r="O25" s="144">
        <f t="shared" si="0"/>
        <v>0</v>
      </c>
      <c r="P25" s="140">
        <f t="shared" si="1"/>
        <v>0</v>
      </c>
      <c r="R25" s="362"/>
    </row>
    <row r="26" spans="2:18" ht="18" customHeight="1">
      <c r="B26" s="172" t="s">
        <v>39</v>
      </c>
      <c r="C26" s="145">
        <f>'1月'!G9</f>
        <v>0</v>
      </c>
      <c r="D26" s="145">
        <f>'2月'!G9</f>
        <v>0</v>
      </c>
      <c r="E26" s="145">
        <f>'3月'!G9</f>
        <v>0</v>
      </c>
      <c r="F26" s="145">
        <f>'4月'!G9</f>
        <v>0</v>
      </c>
      <c r="G26" s="145">
        <f>'5月'!G9</f>
        <v>0</v>
      </c>
      <c r="H26" s="145">
        <f>'6月'!G9</f>
        <v>0</v>
      </c>
      <c r="I26" s="145">
        <f>'7月'!G9</f>
        <v>0</v>
      </c>
      <c r="J26" s="145">
        <f>'8月'!G9</f>
        <v>0</v>
      </c>
      <c r="K26" s="145">
        <f>'9月'!G9</f>
        <v>0</v>
      </c>
      <c r="L26" s="145">
        <f>'10月'!G9</f>
        <v>0</v>
      </c>
      <c r="M26" s="145">
        <f>'11月'!G9</f>
        <v>0</v>
      </c>
      <c r="N26" s="145">
        <f>'12月'!G9</f>
        <v>0</v>
      </c>
      <c r="O26" s="144">
        <f t="shared" si="0"/>
        <v>0</v>
      </c>
      <c r="P26" s="140">
        <f t="shared" si="1"/>
        <v>0</v>
      </c>
      <c r="R26" s="363" t="s">
        <v>40</v>
      </c>
    </row>
    <row r="27" spans="2:18" ht="18" customHeight="1">
      <c r="B27" s="172" t="s">
        <v>41</v>
      </c>
      <c r="C27" s="145">
        <f>'1月'!G10</f>
        <v>0</v>
      </c>
      <c r="D27" s="145">
        <f>'2月'!G10</f>
        <v>0</v>
      </c>
      <c r="E27" s="145">
        <f>'3月'!G10</f>
        <v>0</v>
      </c>
      <c r="F27" s="145">
        <f>'4月'!G10</f>
        <v>0</v>
      </c>
      <c r="G27" s="145">
        <f>'5月'!G10</f>
        <v>0</v>
      </c>
      <c r="H27" s="145">
        <f>'6月'!G10</f>
        <v>0</v>
      </c>
      <c r="I27" s="145">
        <f>'7月'!G10</f>
        <v>0</v>
      </c>
      <c r="J27" s="145">
        <f>'8月'!G10</f>
        <v>0</v>
      </c>
      <c r="K27" s="145">
        <f>'9月'!G10</f>
        <v>0</v>
      </c>
      <c r="L27" s="145">
        <f>'10月'!G10</f>
        <v>0</v>
      </c>
      <c r="M27" s="145">
        <f>'11月'!G10</f>
        <v>0</v>
      </c>
      <c r="N27" s="145">
        <f>'12月'!G10</f>
        <v>0</v>
      </c>
      <c r="O27" s="144">
        <f t="shared" si="0"/>
        <v>0</v>
      </c>
      <c r="P27" s="140">
        <f t="shared" si="1"/>
        <v>0</v>
      </c>
      <c r="R27" s="363"/>
    </row>
    <row r="28" spans="2:18" ht="18" customHeight="1">
      <c r="B28" s="172" t="s">
        <v>42</v>
      </c>
      <c r="C28" s="145">
        <f>'1月'!G11</f>
        <v>0</v>
      </c>
      <c r="D28" s="145">
        <f>'2月'!G11</f>
        <v>0</v>
      </c>
      <c r="E28" s="145">
        <f>'3月'!G11</f>
        <v>0</v>
      </c>
      <c r="F28" s="145">
        <f>'4月'!G11</f>
        <v>0</v>
      </c>
      <c r="G28" s="145">
        <f>'5月'!G11</f>
        <v>0</v>
      </c>
      <c r="H28" s="145">
        <f>'6月'!G11</f>
        <v>0</v>
      </c>
      <c r="I28" s="145">
        <f>'7月'!G11</f>
        <v>0</v>
      </c>
      <c r="J28" s="145">
        <f>'8月'!G11</f>
        <v>0</v>
      </c>
      <c r="K28" s="145">
        <f>'9月'!G11</f>
        <v>0</v>
      </c>
      <c r="L28" s="145">
        <f>'10月'!G11</f>
        <v>0</v>
      </c>
      <c r="M28" s="145">
        <f>'11月'!G11</f>
        <v>0</v>
      </c>
      <c r="N28" s="145">
        <f>'12月'!G11</f>
        <v>0</v>
      </c>
      <c r="O28" s="144">
        <f t="shared" si="0"/>
        <v>0</v>
      </c>
      <c r="P28" s="140">
        <f t="shared" si="1"/>
        <v>0</v>
      </c>
      <c r="R28" s="373" t="s">
        <v>43</v>
      </c>
    </row>
    <row r="29" spans="2:18" ht="18" customHeight="1">
      <c r="B29" s="173" t="s">
        <v>44</v>
      </c>
      <c r="C29" s="146">
        <f>'1月'!G12</f>
        <v>0</v>
      </c>
      <c r="D29" s="145">
        <f>'2月'!G12</f>
        <v>0</v>
      </c>
      <c r="E29" s="145">
        <f>'3月'!G12</f>
        <v>0</v>
      </c>
      <c r="F29" s="145">
        <f>'4月'!G12</f>
        <v>0</v>
      </c>
      <c r="G29" s="145">
        <f>'5月'!G12</f>
        <v>0</v>
      </c>
      <c r="H29" s="145">
        <f>'6月'!G12</f>
        <v>0</v>
      </c>
      <c r="I29" s="145">
        <f>'7月'!G12</f>
        <v>0</v>
      </c>
      <c r="J29" s="145">
        <f>'8月'!G12</f>
        <v>0</v>
      </c>
      <c r="K29" s="145">
        <f>'9月'!G12</f>
        <v>0</v>
      </c>
      <c r="L29" s="145">
        <f>'10月'!G12</f>
        <v>0</v>
      </c>
      <c r="M29" s="145">
        <f>'11月'!G12</f>
        <v>0</v>
      </c>
      <c r="N29" s="145">
        <f>'12月'!G12</f>
        <v>0</v>
      </c>
      <c r="O29" s="144">
        <f t="shared" si="0"/>
        <v>0</v>
      </c>
      <c r="P29" s="140">
        <f t="shared" si="1"/>
        <v>0</v>
      </c>
      <c r="R29" s="373"/>
    </row>
    <row r="30" spans="2:18" ht="18" customHeight="1">
      <c r="B30" s="174" t="s">
        <v>45</v>
      </c>
      <c r="C30" s="147">
        <f>SUM(C14:C29)</f>
        <v>597</v>
      </c>
      <c r="D30" s="148">
        <f t="shared" ref="D30:P30" si="2">SUM(D14:D29)</f>
        <v>0</v>
      </c>
      <c r="E30" s="148">
        <f t="shared" si="2"/>
        <v>0</v>
      </c>
      <c r="F30" s="148">
        <f t="shared" si="2"/>
        <v>0</v>
      </c>
      <c r="G30" s="148">
        <f t="shared" si="2"/>
        <v>0</v>
      </c>
      <c r="H30" s="149">
        <f t="shared" si="2"/>
        <v>0</v>
      </c>
      <c r="I30" s="150">
        <f t="shared" si="2"/>
        <v>0</v>
      </c>
      <c r="J30" s="150">
        <f t="shared" si="2"/>
        <v>0</v>
      </c>
      <c r="K30" s="150">
        <f t="shared" si="2"/>
        <v>0</v>
      </c>
      <c r="L30" s="150">
        <f t="shared" si="2"/>
        <v>0</v>
      </c>
      <c r="M30" s="150">
        <f t="shared" si="2"/>
        <v>0</v>
      </c>
      <c r="N30" s="151">
        <f t="shared" si="2"/>
        <v>0</v>
      </c>
      <c r="O30" s="148">
        <f t="shared" si="2"/>
        <v>597</v>
      </c>
      <c r="P30" s="152">
        <f t="shared" si="2"/>
        <v>0.5</v>
      </c>
      <c r="R30" s="374" t="s">
        <v>46</v>
      </c>
    </row>
    <row r="31" spans="2:18" ht="18" customHeight="1"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7"/>
      <c r="R31" s="374"/>
    </row>
    <row r="32" spans="2:18">
      <c r="B32" s="178"/>
      <c r="R32" s="375" t="s">
        <v>47</v>
      </c>
    </row>
    <row r="33" spans="18:18">
      <c r="R33" s="375"/>
    </row>
    <row r="34" spans="18:18">
      <c r="R34" s="376" t="s">
        <v>48</v>
      </c>
    </row>
    <row r="35" spans="18:18">
      <c r="R35" s="376"/>
    </row>
    <row r="36" spans="18:18">
      <c r="R36" s="368" t="s">
        <v>49</v>
      </c>
    </row>
    <row r="37" spans="18:18">
      <c r="R37" s="368"/>
    </row>
    <row r="38" spans="18:18">
      <c r="R38" s="370" t="s">
        <v>50</v>
      </c>
    </row>
    <row r="39" spans="18:18">
      <c r="R39" s="363"/>
    </row>
    <row r="40" spans="18:18">
      <c r="R40" s="184"/>
    </row>
  </sheetData>
  <sheetProtection password="B392" sheet="1" objects="1" scenarios="1"/>
  <mergeCells count="20">
    <mergeCell ref="R36:R37"/>
    <mergeCell ref="R38:R39"/>
    <mergeCell ref="B2:F4"/>
    <mergeCell ref="K2:P7"/>
    <mergeCell ref="R28:R29"/>
    <mergeCell ref="R30:R31"/>
    <mergeCell ref="R32:R33"/>
    <mergeCell ref="R34:R35"/>
    <mergeCell ref="R20:R21"/>
    <mergeCell ref="R22:R23"/>
    <mergeCell ref="R26:R27"/>
    <mergeCell ref="B6:E6"/>
    <mergeCell ref="R14:R15"/>
    <mergeCell ref="R16:R17"/>
    <mergeCell ref="R18:R19"/>
    <mergeCell ref="H2:I2"/>
    <mergeCell ref="H3:I3"/>
    <mergeCell ref="H4:I4"/>
    <mergeCell ref="C5:F5"/>
    <mergeCell ref="R24:R25"/>
  </mergeCells>
  <phoneticPr fontId="63" type="noConversion"/>
  <conditionalFormatting sqref="C1:F1 C7:E65536 C5 B5:B65536 F6:F65536 A1:A1048576 B1:B2 G1:Q1048576 S1:IV1048576 R1:R12 R16:R65536">
    <cfRule type="expression" dxfId="13" priority="1" stopIfTrue="1">
      <formula>"公式保护"</formula>
    </cfRule>
  </conditionalFormatting>
  <hyperlinks>
    <hyperlink ref="C9" location="'1月'!C8" display="1月"/>
    <hyperlink ref="D9" location="'2月'!C8" display="2月"/>
    <hyperlink ref="E9" location="'3月'!C8" display="3月"/>
    <hyperlink ref="F9" location="'4月'!C8" display="4月"/>
    <hyperlink ref="G9" location="'5月'!C8" display="5月"/>
    <hyperlink ref="H9" location="'6月'!C8" display="6月"/>
    <hyperlink ref="I9" location="'7月'!C8" display="7月"/>
    <hyperlink ref="J9" location="'8月'!C8" display="8月"/>
    <hyperlink ref="K9" location="'9月'!C8" display="9月"/>
    <hyperlink ref="L9" location="'10月'!C8" display="10月"/>
    <hyperlink ref="M9" location="'11月'!C8" display="11月"/>
    <hyperlink ref="N9" location="'12月'!C8" display="12月"/>
    <hyperlink ref="C13" location="'1月'!C8" display="1月"/>
    <hyperlink ref="D13" location="'2月'!C8" display="2月"/>
    <hyperlink ref="E13" location="'3月'!C8" display="3月"/>
    <hyperlink ref="F13" location="'4月'!C8" display="4月"/>
    <hyperlink ref="G13" location="'5月'!C8" display="5月"/>
    <hyperlink ref="H13" location="'6月'!C8" display="6月"/>
    <hyperlink ref="I13" location="'7月'!C8" display="7月"/>
    <hyperlink ref="J13" location="'8月'!C8" display="8月"/>
    <hyperlink ref="K13" location="'9月'!C8" display="9月"/>
    <hyperlink ref="L13" location="'10月'!C8" display="10月"/>
    <hyperlink ref="M13" location="'11月'!C8" display="11月"/>
    <hyperlink ref="N13" location="'12月'!C8" display="12月"/>
    <hyperlink ref="R16:R37" location="'2月'!A1" display="2月份"/>
    <hyperlink ref="R18:R19" location="'3月'!A1" display="3月份"/>
    <hyperlink ref="R20:R21" location="'4月'!A1" display="4月份"/>
    <hyperlink ref="R22:R23" location="'5月'!A1" display="5月份"/>
    <hyperlink ref="R24:R25" location="'6月'!A1" display="6月份"/>
    <hyperlink ref="R26:R27" location="'7月'!A1" display="7月份"/>
    <hyperlink ref="R28:R29" location="'8月'!A1" display="8月份"/>
    <hyperlink ref="R30:R31" location="'9月'!A1" display="9月份"/>
    <hyperlink ref="R32:R33" location="'10月'!A1" display="10月份"/>
    <hyperlink ref="R34:R35" location="'11月'!A1" display="11月份"/>
    <hyperlink ref="R36:R37" location="'12月'!A1" display="12月份"/>
    <hyperlink ref="R14:R15" location="'1月'!A1" display="1月份"/>
    <hyperlink ref="R38:R39" location="纪念日!A1" display="纪念日"/>
  </hyperlinks>
  <pageMargins left="0.74791666666666667" right="0.74791666666666667" top="0.98402777777777772" bottom="0.98402777777777772" header="0.51111111111111107" footer="0.51111111111111107"/>
  <pageSetup paperSize="9" firstPageNumber="4294963191" orientation="portrait" horizontalDpi="300" verticalDpi="300"/>
  <headerFooter alignWithMargin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BU65"/>
  <sheetViews>
    <sheetView showGridLines="0" zoomScale="80" zoomScaleSheetLayoutView="50" workbookViewId="0">
      <pane xSplit="11" ySplit="5" topLeftCell="L45" activePane="bottomRight" state="frozen"/>
      <selection pane="topRight"/>
      <selection pane="bottomLeft"/>
      <selection pane="bottomRight" activeCell="B52" sqref="B52:B53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42979</v>
      </c>
      <c r="C1" s="411">
        <f>IF(B1="","",DATE(YEAR(B1),MONTH(B1)+1,DAY(B1)-1))</f>
        <v>43008</v>
      </c>
      <c r="D1" s="411"/>
    </row>
    <row r="2" spans="2:73" ht="27.75">
      <c r="B2" s="107">
        <f>年度总表!F6</f>
        <v>2017</v>
      </c>
      <c r="C2" s="64" t="s">
        <v>51</v>
      </c>
      <c r="D2" s="1">
        <v>9</v>
      </c>
      <c r="E2" s="2" t="s">
        <v>52</v>
      </c>
      <c r="F2" s="64"/>
      <c r="J2" s="65" t="s">
        <v>53</v>
      </c>
      <c r="K2" s="66"/>
      <c r="L2" s="108">
        <f>$B$1</f>
        <v>42979</v>
      </c>
      <c r="M2" s="109" t="str">
        <f>IF(L2="","",TEXT(L2,"aaa"))</f>
        <v>五</v>
      </c>
      <c r="N2" s="108">
        <f>IF(L2="","",IF(L2&gt;=$C$1,"",L2+1))</f>
        <v>42980</v>
      </c>
      <c r="O2" s="109" t="str">
        <f>IF(N2="","",TEXT(N2,"aaa"))</f>
        <v>六</v>
      </c>
      <c r="P2" s="108">
        <f>IF(N2="","",IF(N2&gt;=$C$1,"",N2+1))</f>
        <v>42981</v>
      </c>
      <c r="Q2" s="109" t="str">
        <f>IF(P2="","",TEXT(P2,"aaa"))</f>
        <v>日</v>
      </c>
      <c r="R2" s="108">
        <f>IF(P2="","",IF(P2&gt;=$C$1,"",P2+1))</f>
        <v>42982</v>
      </c>
      <c r="S2" s="109" t="str">
        <f>IF(R2="","",TEXT(R2,"aaa"))</f>
        <v>一</v>
      </c>
      <c r="T2" s="108">
        <f>IF(R2="","",IF(R2&gt;=$C$1,"",R2+1))</f>
        <v>42983</v>
      </c>
      <c r="U2" s="109" t="str">
        <f>IF(T2="","",TEXT(T2,"aaa"))</f>
        <v>二</v>
      </c>
      <c r="V2" s="108">
        <f>IF(T2="","",IF(T2&gt;=$C$1,"",T2+1))</f>
        <v>42984</v>
      </c>
      <c r="W2" s="109" t="str">
        <f>IF(V2="","",TEXT(V2,"aaa"))</f>
        <v>三</v>
      </c>
      <c r="X2" s="108">
        <f>IF(V2="","",IF(V2&gt;=$C$1,"",V2+1))</f>
        <v>42985</v>
      </c>
      <c r="Y2" s="110" t="str">
        <f>IF(X2="","",TEXT(X2,"aaa"))</f>
        <v>四</v>
      </c>
      <c r="Z2" s="108">
        <f>IF(X2="","",IF(X2&gt;=$C$1,"",X2+1))</f>
        <v>42986</v>
      </c>
      <c r="AA2" s="109" t="str">
        <f>IF(Z2="","",TEXT(Z2,"aaa"))</f>
        <v>五</v>
      </c>
      <c r="AB2" s="108">
        <f>IF(Z2="","",IF(Z2&gt;=$C$1,"",Z2+1))</f>
        <v>42987</v>
      </c>
      <c r="AC2" s="109" t="str">
        <f>IF(AB2="","",TEXT(AB2,"aaa"))</f>
        <v>六</v>
      </c>
      <c r="AD2" s="108">
        <f>IF(AB2="","",IF(AB2&gt;=$C$1,"",AB2+1))</f>
        <v>42988</v>
      </c>
      <c r="AE2" s="109" t="str">
        <f>IF(AD2="","",TEXT(AD2,"aaa"))</f>
        <v>日</v>
      </c>
      <c r="AF2" s="108">
        <f>IF(AD2="","",IF(AD2&gt;=$C$1,"",AD2+1))</f>
        <v>42989</v>
      </c>
      <c r="AG2" s="109" t="str">
        <f>IF(AF2="","",TEXT(AF2,"aaa"))</f>
        <v>一</v>
      </c>
      <c r="AH2" s="108">
        <f>IF(AF2="","",IF(AF2&gt;=$C$1,"",AF2+1))</f>
        <v>42990</v>
      </c>
      <c r="AI2" s="109" t="str">
        <f>IF(AH2="","",TEXT(AH2,"aaa"))</f>
        <v>二</v>
      </c>
      <c r="AJ2" s="108">
        <f>IF(AH2="","",IF(AH2&gt;=$C$1,"",AH2+1))</f>
        <v>42991</v>
      </c>
      <c r="AK2" s="109" t="str">
        <f>IF(AJ2="","",TEXT(AJ2,"aaa"))</f>
        <v>三</v>
      </c>
      <c r="AL2" s="108">
        <f>IF(AJ2="","",IF(AJ2&gt;=$C$1,"",AJ2+1))</f>
        <v>42992</v>
      </c>
      <c r="AM2" s="110" t="str">
        <f>IF(AL2="","",TEXT(AL2,"aaa"))</f>
        <v>四</v>
      </c>
      <c r="AN2" s="108">
        <f>IF(AL2="","",IF(AL2&gt;=$C$1,"",AL2+1))</f>
        <v>42993</v>
      </c>
      <c r="AO2" s="109" t="str">
        <f>IF(AN2="","",TEXT(AN2,"aaa"))</f>
        <v>五</v>
      </c>
      <c r="AP2" s="108">
        <f>IF(AN2="","",IF(AN2&gt;=$C$1,"",AN2+1))</f>
        <v>42994</v>
      </c>
      <c r="AQ2" s="109" t="str">
        <f>IF(AP2="","",TEXT(AP2,"aaa"))</f>
        <v>六</v>
      </c>
      <c r="AR2" s="108">
        <f>IF(AP2="","",IF(AP2&gt;=$C$1,"",AP2+1))</f>
        <v>42995</v>
      </c>
      <c r="AS2" s="109" t="str">
        <f>IF(AR2="","",TEXT(AR2,"aaa"))</f>
        <v>日</v>
      </c>
      <c r="AT2" s="108">
        <f>IF(AR2="","",IF(AR2&gt;=$C$1,"",AR2+1))</f>
        <v>42996</v>
      </c>
      <c r="AU2" s="109" t="str">
        <f>IF(AT2="","",TEXT(AT2,"aaa"))</f>
        <v>一</v>
      </c>
      <c r="AV2" s="108">
        <f>IF(AT2="","",IF(AT2&gt;=$C$1,"",AT2+1))</f>
        <v>42997</v>
      </c>
      <c r="AW2" s="109" t="str">
        <f>IF(AV2="","",TEXT(AV2,"aaa"))</f>
        <v>二</v>
      </c>
      <c r="AX2" s="108">
        <f>IF(AV2="","",IF(AV2&gt;=$C$1,"",AV2+1))</f>
        <v>42998</v>
      </c>
      <c r="AY2" s="109" t="str">
        <f>IF(AX2="","",TEXT(AX2,"aaa"))</f>
        <v>三</v>
      </c>
      <c r="AZ2" s="108">
        <f>IF(AX2="","",IF(AX2&gt;=$C$1,"",AX2+1))</f>
        <v>42999</v>
      </c>
      <c r="BA2" s="110" t="str">
        <f>IF(AZ2="","",TEXT(AZ2,"aaa"))</f>
        <v>四</v>
      </c>
      <c r="BB2" s="108">
        <f>IF(AZ2="","",IF(AZ2&gt;=$C$1,"",AZ2+1))</f>
        <v>43000</v>
      </c>
      <c r="BC2" s="109" t="str">
        <f>IF(BB2="","",TEXT(BB2,"aaa"))</f>
        <v>五</v>
      </c>
      <c r="BD2" s="108">
        <f>IF(BB2="","",IF(BB2&gt;=$C$1,"",BB2+1))</f>
        <v>43001</v>
      </c>
      <c r="BE2" s="109" t="str">
        <f>IF(BD2="","",TEXT(BD2,"aaa"))</f>
        <v>六</v>
      </c>
      <c r="BF2" s="108">
        <f>IF(BD2="","",IF(BD2&gt;=$C$1,"",BD2+1))</f>
        <v>43002</v>
      </c>
      <c r="BG2" s="109" t="str">
        <f>IF(BF2="","",TEXT(BF2,"aaa"))</f>
        <v>日</v>
      </c>
      <c r="BH2" s="108">
        <f>IF(BF2="","",IF(BF2&gt;=$C$1,"",BF2+1))</f>
        <v>43003</v>
      </c>
      <c r="BI2" s="109" t="str">
        <f>IF(BH2="","",TEXT(BH2,"aaa"))</f>
        <v>一</v>
      </c>
      <c r="BJ2" s="108">
        <f>IF(BH2="","",IF(BH2&gt;=$C$1,"",BH2+1))</f>
        <v>43004</v>
      </c>
      <c r="BK2" s="109" t="str">
        <f>IF(BJ2="","",TEXT(BJ2,"aaa"))</f>
        <v>二</v>
      </c>
      <c r="BL2" s="108">
        <f>IF(BJ2="","",IF(BJ2&gt;=$C$1,"",BJ2+1))</f>
        <v>43005</v>
      </c>
      <c r="BM2" s="109" t="str">
        <f>IF(BL2="","",TEXT(BL2,"aaa"))</f>
        <v>三</v>
      </c>
      <c r="BN2" s="108">
        <f>IF(BL2="","",IF(BL2&gt;=$C$1,"",BL2+1))</f>
        <v>43006</v>
      </c>
      <c r="BO2" s="110" t="str">
        <f>IF(BN2="","",TEXT(BN2,"aaa"))</f>
        <v>四</v>
      </c>
      <c r="BP2" s="108">
        <f>IF(BN2="","",IF(BN2&gt;=$C$1,"",BN2+1))</f>
        <v>43007</v>
      </c>
      <c r="BQ2" s="109" t="str">
        <f>IF(BP2="","",TEXT(BP2,"aaa"))</f>
        <v>五</v>
      </c>
      <c r="BR2" s="108">
        <f>IF(BP2="","",IF(BP2&gt;=$C$1,"",BP2+1))</f>
        <v>43008</v>
      </c>
      <c r="BS2" s="111" t="str">
        <f>IF(BR2="","",TEXT(BR2,"aaa"))</f>
        <v>六</v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68" t="s">
        <v>54</v>
      </c>
      <c r="D3" s="368"/>
      <c r="E3" s="368"/>
      <c r="F3" s="368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8"/>
      <c r="D4" s="368"/>
      <c r="E4" s="368"/>
      <c r="F4" s="368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7" t="str">
        <f>IF(ISNA(VLOOKUP(BT$2,纪念日!$F$5:$G$33,2,FALSE)),"",VLOOKUP(BT$2,纪念日!$F$5:$G$33,2,FALSE))</f>
        <v/>
      </c>
      <c r="BU4" s="387"/>
    </row>
    <row r="5" spans="2:73">
      <c r="C5" s="368"/>
      <c r="D5" s="368"/>
      <c r="E5" s="368"/>
      <c r="F5" s="368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8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8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8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8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8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8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8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9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7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8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8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8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8">
        <f>C13-C32-G13</f>
        <v>0</v>
      </c>
      <c r="G19" s="388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394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394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402">
        <f>'8月'!$F$22+F19</f>
        <v>-597</v>
      </c>
      <c r="G22" s="403"/>
      <c r="J22" s="394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4"/>
      <c r="G23" s="405"/>
      <c r="J23" s="394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394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6"/>
      <c r="G26" s="406"/>
      <c r="J26" s="394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6"/>
      <c r="G27" s="406"/>
      <c r="J27" s="394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6"/>
      <c r="G28" s="406"/>
      <c r="J28" s="394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6"/>
      <c r="G29" s="406"/>
      <c r="J29" s="394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6"/>
      <c r="G30" s="406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6"/>
      <c r="G31" s="406"/>
      <c r="J31" s="394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6"/>
      <c r="G32" s="406"/>
      <c r="J32" s="394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6"/>
      <c r="G33" s="406"/>
      <c r="J33" s="394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6"/>
      <c r="G34" s="406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6"/>
      <c r="G35" s="406"/>
      <c r="J35" s="395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8" t="s">
        <v>136</v>
      </c>
      <c r="D36" s="42"/>
      <c r="F36" s="406"/>
      <c r="G36" s="406"/>
      <c r="J36" s="396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8"/>
      <c r="D37" s="42"/>
      <c r="F37" s="406"/>
      <c r="G37" s="406"/>
      <c r="J37" s="396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69" t="s">
        <v>139</v>
      </c>
      <c r="D38" s="42"/>
      <c r="F38" s="406"/>
      <c r="G38" s="406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69"/>
      <c r="C39" s="99"/>
      <c r="F39" s="406"/>
      <c r="G39" s="406"/>
      <c r="J39" s="394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29" t="s">
        <v>141</v>
      </c>
      <c r="J40" s="394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29"/>
      <c r="J41" s="394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76" t="s">
        <v>137</v>
      </c>
      <c r="H42" s="407"/>
      <c r="I42" s="92"/>
      <c r="J42" s="394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76"/>
      <c r="H43" s="407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62" t="s">
        <v>34</v>
      </c>
      <c r="H44" s="407"/>
      <c r="I44" s="92"/>
      <c r="J44" s="397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62"/>
      <c r="H45" s="407"/>
      <c r="I45" s="92"/>
      <c r="J45" s="398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3" t="s">
        <v>142</v>
      </c>
      <c r="H46" s="407"/>
      <c r="I46" s="92"/>
      <c r="J46" s="399"/>
      <c r="K46" s="74"/>
      <c r="L46" s="100"/>
      <c r="M46" s="101"/>
      <c r="N46" s="102"/>
      <c r="O46" s="103"/>
      <c r="P46" s="102"/>
      <c r="Q46" s="103"/>
      <c r="R46" s="102"/>
      <c r="S46" s="103"/>
      <c r="T46" s="102"/>
      <c r="U46" s="103"/>
      <c r="V46" s="102"/>
      <c r="W46" s="103"/>
      <c r="X46" s="102"/>
      <c r="Y46" s="103"/>
      <c r="Z46" s="102"/>
      <c r="AA46" s="103"/>
      <c r="AB46" s="102"/>
      <c r="AC46" s="103"/>
      <c r="AD46" s="102"/>
      <c r="AE46" s="103"/>
      <c r="AF46" s="102"/>
      <c r="AG46" s="103"/>
      <c r="AH46" s="102"/>
      <c r="AI46" s="103"/>
      <c r="AJ46" s="102"/>
      <c r="AK46" s="103"/>
      <c r="AL46" s="102"/>
      <c r="AM46" s="103"/>
      <c r="AN46" s="102"/>
      <c r="AO46" s="103"/>
      <c r="AP46" s="102"/>
      <c r="AQ46" s="103"/>
      <c r="AR46" s="102"/>
      <c r="AS46" s="103"/>
      <c r="AT46" s="102"/>
      <c r="AU46" s="103"/>
      <c r="AV46" s="102"/>
      <c r="AW46" s="103"/>
      <c r="AX46" s="102"/>
      <c r="AY46" s="103"/>
      <c r="AZ46" s="102"/>
      <c r="BA46" s="103"/>
      <c r="BB46" s="102"/>
      <c r="BC46" s="103"/>
      <c r="BD46" s="102"/>
      <c r="BE46" s="103"/>
      <c r="BF46" s="102"/>
      <c r="BG46" s="103"/>
      <c r="BH46" s="102"/>
      <c r="BI46" s="103"/>
      <c r="BJ46" s="102"/>
      <c r="BK46" s="103"/>
      <c r="BL46" s="102"/>
      <c r="BM46" s="103"/>
      <c r="BN46" s="102"/>
      <c r="BO46" s="103"/>
      <c r="BP46" s="102"/>
      <c r="BQ46" s="103"/>
      <c r="BR46" s="102"/>
      <c r="BS46" s="103"/>
      <c r="BT46" s="102"/>
      <c r="BU46" s="103"/>
    </row>
    <row r="47" spans="2:73" ht="17.25" customHeight="1">
      <c r="B47" s="363"/>
      <c r="H47" s="407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73" t="s">
        <v>143</v>
      </c>
      <c r="H48" s="407"/>
      <c r="I48" s="92"/>
      <c r="J48" s="397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73"/>
      <c r="H49" s="407"/>
      <c r="I49" s="92"/>
      <c r="J49" s="398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74" t="s">
        <v>144</v>
      </c>
      <c r="H50" s="407"/>
      <c r="I50" s="92"/>
      <c r="J50" s="398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74"/>
      <c r="H51" s="407"/>
      <c r="I51" s="92"/>
      <c r="J51" s="398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75" t="s">
        <v>47</v>
      </c>
      <c r="H52" s="407"/>
      <c r="I52" s="92"/>
      <c r="J52" s="398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75"/>
      <c r="H53" s="407"/>
      <c r="I53" s="92"/>
      <c r="J53" s="398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76" t="s">
        <v>48</v>
      </c>
      <c r="H54" s="407"/>
      <c r="I54" s="92"/>
      <c r="J54" s="399"/>
      <c r="K54" s="74"/>
      <c r="L54" s="100"/>
      <c r="M54" s="101"/>
      <c r="N54" s="102"/>
      <c r="O54" s="103"/>
      <c r="P54" s="102"/>
      <c r="Q54" s="103"/>
      <c r="R54" s="102"/>
      <c r="S54" s="103"/>
      <c r="T54" s="102"/>
      <c r="U54" s="103"/>
      <c r="V54" s="102"/>
      <c r="W54" s="103"/>
      <c r="X54" s="102"/>
      <c r="Y54" s="103"/>
      <c r="Z54" s="102"/>
      <c r="AA54" s="103"/>
      <c r="AB54" s="102"/>
      <c r="AC54" s="103"/>
      <c r="AD54" s="102"/>
      <c r="AE54" s="103"/>
      <c r="AF54" s="102"/>
      <c r="AG54" s="103"/>
      <c r="AH54" s="102"/>
      <c r="AI54" s="103"/>
      <c r="AJ54" s="102"/>
      <c r="AK54" s="103"/>
      <c r="AL54" s="102"/>
      <c r="AM54" s="103"/>
      <c r="AN54" s="102"/>
      <c r="AO54" s="103"/>
      <c r="AP54" s="102"/>
      <c r="AQ54" s="103"/>
      <c r="AR54" s="102"/>
      <c r="AS54" s="103"/>
      <c r="AT54" s="102"/>
      <c r="AU54" s="103"/>
      <c r="AV54" s="102"/>
      <c r="AW54" s="103"/>
      <c r="AX54" s="102"/>
      <c r="AY54" s="103"/>
      <c r="AZ54" s="102"/>
      <c r="BA54" s="103"/>
      <c r="BB54" s="102"/>
      <c r="BC54" s="103"/>
      <c r="BD54" s="102"/>
      <c r="BE54" s="103"/>
      <c r="BF54" s="102"/>
      <c r="BG54" s="103"/>
      <c r="BH54" s="102"/>
      <c r="BI54" s="103"/>
      <c r="BJ54" s="102"/>
      <c r="BK54" s="103"/>
      <c r="BL54" s="102"/>
      <c r="BM54" s="103"/>
      <c r="BN54" s="102"/>
      <c r="BO54" s="103"/>
      <c r="BP54" s="102"/>
      <c r="BQ54" s="103"/>
      <c r="BR54" s="102"/>
      <c r="BS54" s="103"/>
      <c r="BT54" s="102"/>
      <c r="BU54" s="103"/>
    </row>
    <row r="55" spans="2:73" ht="17.25" customHeight="1">
      <c r="B55" s="376"/>
      <c r="H55" s="407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8" t="s">
        <v>49</v>
      </c>
      <c r="H56" s="407"/>
      <c r="I56" s="92"/>
      <c r="J56" s="397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8"/>
      <c r="H57" s="407"/>
      <c r="I57" s="92"/>
      <c r="J57" s="398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70" t="s">
        <v>50</v>
      </c>
      <c r="H58" s="407"/>
      <c r="I58" s="92"/>
      <c r="J58" s="398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3"/>
      <c r="H59" s="407"/>
      <c r="I59" s="92"/>
      <c r="J59" s="399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7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7"/>
      <c r="I61" s="92"/>
      <c r="J61" s="397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7"/>
      <c r="I62" s="92"/>
      <c r="J62" s="398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7"/>
      <c r="I63" s="92"/>
      <c r="J63" s="399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7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7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56:J59"/>
    <mergeCell ref="J61:J63"/>
    <mergeCell ref="F26:G39"/>
    <mergeCell ref="F22:G23"/>
    <mergeCell ref="H42:H65"/>
    <mergeCell ref="J20:J24"/>
    <mergeCell ref="J26:J29"/>
    <mergeCell ref="J31:J33"/>
    <mergeCell ref="J35:J37"/>
    <mergeCell ref="J39:J42"/>
    <mergeCell ref="J44:J46"/>
    <mergeCell ref="J48:J54"/>
    <mergeCell ref="B52:B53"/>
    <mergeCell ref="B54:B55"/>
    <mergeCell ref="B36:B37"/>
    <mergeCell ref="B38:B39"/>
    <mergeCell ref="B40:B41"/>
    <mergeCell ref="B42:B43"/>
    <mergeCell ref="B56:B57"/>
    <mergeCell ref="B58:B59"/>
    <mergeCell ref="B44:B45"/>
    <mergeCell ref="B46:B47"/>
    <mergeCell ref="B48:B49"/>
    <mergeCell ref="B50:B51"/>
    <mergeCell ref="BP4:BQ4"/>
    <mergeCell ref="BR4:BS4"/>
    <mergeCell ref="BT4:BU4"/>
    <mergeCell ref="F19:G19"/>
    <mergeCell ref="C3:F5"/>
    <mergeCell ref="BH4:BI4"/>
    <mergeCell ref="BJ4:BK4"/>
    <mergeCell ref="BL4:BM4"/>
    <mergeCell ref="BN4:BO4"/>
    <mergeCell ref="AZ4:BA4"/>
    <mergeCell ref="J6:J13"/>
    <mergeCell ref="J15:J18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4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7月'!A1" display="7月份"/>
    <hyperlink ref="B50:B51" location="'8月'!A1" display="8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B1:BU65"/>
  <sheetViews>
    <sheetView showGridLines="0" zoomScale="80" zoomScaleSheetLayoutView="50" workbookViewId="0">
      <pane xSplit="11" ySplit="5" topLeftCell="L48" activePane="bottomRight" state="frozen"/>
      <selection pane="topRight"/>
      <selection pane="bottomLeft"/>
      <selection pane="bottomRight" activeCell="B54" sqref="B54:B55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43009</v>
      </c>
      <c r="C1" s="411">
        <f>IF(B1="","",DATE(YEAR(B1),MONTH(B1)+1,DAY(B1)-1))</f>
        <v>43039</v>
      </c>
      <c r="D1" s="411"/>
    </row>
    <row r="2" spans="2:73" ht="27.75">
      <c r="B2" s="107">
        <f>年度总表!F6</f>
        <v>2017</v>
      </c>
      <c r="C2" s="64" t="s">
        <v>51</v>
      </c>
      <c r="D2" s="1">
        <v>10</v>
      </c>
      <c r="E2" s="2" t="s">
        <v>52</v>
      </c>
      <c r="F2" s="64"/>
      <c r="J2" s="65" t="s">
        <v>53</v>
      </c>
      <c r="K2" s="66"/>
      <c r="L2" s="108">
        <f>$B$1</f>
        <v>43009</v>
      </c>
      <c r="M2" s="109" t="str">
        <f>IF(L2="","",TEXT(L2,"aaa"))</f>
        <v>日</v>
      </c>
      <c r="N2" s="108">
        <f>IF(L2="","",IF(L2&gt;=$C$1,"",L2+1))</f>
        <v>43010</v>
      </c>
      <c r="O2" s="109" t="str">
        <f>IF(N2="","",TEXT(N2,"aaa"))</f>
        <v>一</v>
      </c>
      <c r="P2" s="108">
        <f>IF(N2="","",IF(N2&gt;=$C$1,"",N2+1))</f>
        <v>43011</v>
      </c>
      <c r="Q2" s="109" t="str">
        <f>IF(P2="","",TEXT(P2,"aaa"))</f>
        <v>二</v>
      </c>
      <c r="R2" s="108">
        <f>IF(P2="","",IF(P2&gt;=$C$1,"",P2+1))</f>
        <v>43012</v>
      </c>
      <c r="S2" s="109" t="str">
        <f>IF(R2="","",TEXT(R2,"aaa"))</f>
        <v>三</v>
      </c>
      <c r="T2" s="108">
        <f>IF(R2="","",IF(R2&gt;=$C$1,"",R2+1))</f>
        <v>43013</v>
      </c>
      <c r="U2" s="109" t="str">
        <f>IF(T2="","",TEXT(T2,"aaa"))</f>
        <v>四</v>
      </c>
      <c r="V2" s="108">
        <f>IF(T2="","",IF(T2&gt;=$C$1,"",T2+1))</f>
        <v>43014</v>
      </c>
      <c r="W2" s="109" t="str">
        <f>IF(V2="","",TEXT(V2,"aaa"))</f>
        <v>五</v>
      </c>
      <c r="X2" s="108">
        <f>IF(V2="","",IF(V2&gt;=$C$1,"",V2+1))</f>
        <v>43015</v>
      </c>
      <c r="Y2" s="110" t="str">
        <f>IF(X2="","",TEXT(X2,"aaa"))</f>
        <v>六</v>
      </c>
      <c r="Z2" s="108">
        <f>IF(X2="","",IF(X2&gt;=$C$1,"",X2+1))</f>
        <v>43016</v>
      </c>
      <c r="AA2" s="109" t="str">
        <f>IF(Z2="","",TEXT(Z2,"aaa"))</f>
        <v>日</v>
      </c>
      <c r="AB2" s="108">
        <f>IF(Z2="","",IF(Z2&gt;=$C$1,"",Z2+1))</f>
        <v>43017</v>
      </c>
      <c r="AC2" s="109" t="str">
        <f>IF(AB2="","",TEXT(AB2,"aaa"))</f>
        <v>一</v>
      </c>
      <c r="AD2" s="108">
        <f>IF(AB2="","",IF(AB2&gt;=$C$1,"",AB2+1))</f>
        <v>43018</v>
      </c>
      <c r="AE2" s="109" t="str">
        <f>IF(AD2="","",TEXT(AD2,"aaa"))</f>
        <v>二</v>
      </c>
      <c r="AF2" s="108">
        <f>IF(AD2="","",IF(AD2&gt;=$C$1,"",AD2+1))</f>
        <v>43019</v>
      </c>
      <c r="AG2" s="109" t="str">
        <f>IF(AF2="","",TEXT(AF2,"aaa"))</f>
        <v>三</v>
      </c>
      <c r="AH2" s="108">
        <f>IF(AF2="","",IF(AF2&gt;=$C$1,"",AF2+1))</f>
        <v>43020</v>
      </c>
      <c r="AI2" s="109" t="str">
        <f>IF(AH2="","",TEXT(AH2,"aaa"))</f>
        <v>四</v>
      </c>
      <c r="AJ2" s="108">
        <f>IF(AH2="","",IF(AH2&gt;=$C$1,"",AH2+1))</f>
        <v>43021</v>
      </c>
      <c r="AK2" s="109" t="str">
        <f>IF(AJ2="","",TEXT(AJ2,"aaa"))</f>
        <v>五</v>
      </c>
      <c r="AL2" s="108">
        <f>IF(AJ2="","",IF(AJ2&gt;=$C$1,"",AJ2+1))</f>
        <v>43022</v>
      </c>
      <c r="AM2" s="110" t="str">
        <f>IF(AL2="","",TEXT(AL2,"aaa"))</f>
        <v>六</v>
      </c>
      <c r="AN2" s="108">
        <f>IF(AL2="","",IF(AL2&gt;=$C$1,"",AL2+1))</f>
        <v>43023</v>
      </c>
      <c r="AO2" s="109" t="str">
        <f>IF(AN2="","",TEXT(AN2,"aaa"))</f>
        <v>日</v>
      </c>
      <c r="AP2" s="108">
        <f>IF(AN2="","",IF(AN2&gt;=$C$1,"",AN2+1))</f>
        <v>43024</v>
      </c>
      <c r="AQ2" s="109" t="str">
        <f>IF(AP2="","",TEXT(AP2,"aaa"))</f>
        <v>一</v>
      </c>
      <c r="AR2" s="108">
        <f>IF(AP2="","",IF(AP2&gt;=$C$1,"",AP2+1))</f>
        <v>43025</v>
      </c>
      <c r="AS2" s="109" t="str">
        <f>IF(AR2="","",TEXT(AR2,"aaa"))</f>
        <v>二</v>
      </c>
      <c r="AT2" s="108">
        <f>IF(AR2="","",IF(AR2&gt;=$C$1,"",AR2+1))</f>
        <v>43026</v>
      </c>
      <c r="AU2" s="109" t="str">
        <f>IF(AT2="","",TEXT(AT2,"aaa"))</f>
        <v>三</v>
      </c>
      <c r="AV2" s="108">
        <f>IF(AT2="","",IF(AT2&gt;=$C$1,"",AT2+1))</f>
        <v>43027</v>
      </c>
      <c r="AW2" s="109" t="str">
        <f>IF(AV2="","",TEXT(AV2,"aaa"))</f>
        <v>四</v>
      </c>
      <c r="AX2" s="108">
        <f>IF(AV2="","",IF(AV2&gt;=$C$1,"",AV2+1))</f>
        <v>43028</v>
      </c>
      <c r="AY2" s="109" t="str">
        <f>IF(AX2="","",TEXT(AX2,"aaa"))</f>
        <v>五</v>
      </c>
      <c r="AZ2" s="108">
        <f>IF(AX2="","",IF(AX2&gt;=$C$1,"",AX2+1))</f>
        <v>43029</v>
      </c>
      <c r="BA2" s="110" t="str">
        <f>IF(AZ2="","",TEXT(AZ2,"aaa"))</f>
        <v>六</v>
      </c>
      <c r="BB2" s="108">
        <f>IF(AZ2="","",IF(AZ2&gt;=$C$1,"",AZ2+1))</f>
        <v>43030</v>
      </c>
      <c r="BC2" s="109" t="str">
        <f>IF(BB2="","",TEXT(BB2,"aaa"))</f>
        <v>日</v>
      </c>
      <c r="BD2" s="108">
        <f>IF(BB2="","",IF(BB2&gt;=$C$1,"",BB2+1))</f>
        <v>43031</v>
      </c>
      <c r="BE2" s="109" t="str">
        <f>IF(BD2="","",TEXT(BD2,"aaa"))</f>
        <v>一</v>
      </c>
      <c r="BF2" s="108">
        <f>IF(BD2="","",IF(BD2&gt;=$C$1,"",BD2+1))</f>
        <v>43032</v>
      </c>
      <c r="BG2" s="109" t="str">
        <f>IF(BF2="","",TEXT(BF2,"aaa"))</f>
        <v>二</v>
      </c>
      <c r="BH2" s="108">
        <f>IF(BF2="","",IF(BF2&gt;=$C$1,"",BF2+1))</f>
        <v>43033</v>
      </c>
      <c r="BI2" s="109" t="str">
        <f>IF(BH2="","",TEXT(BH2,"aaa"))</f>
        <v>三</v>
      </c>
      <c r="BJ2" s="108">
        <f>IF(BH2="","",IF(BH2&gt;=$C$1,"",BH2+1))</f>
        <v>43034</v>
      </c>
      <c r="BK2" s="109" t="str">
        <f>IF(BJ2="","",TEXT(BJ2,"aaa"))</f>
        <v>四</v>
      </c>
      <c r="BL2" s="108">
        <f>IF(BJ2="","",IF(BJ2&gt;=$C$1,"",BJ2+1))</f>
        <v>43035</v>
      </c>
      <c r="BM2" s="109" t="str">
        <f>IF(BL2="","",TEXT(BL2,"aaa"))</f>
        <v>五</v>
      </c>
      <c r="BN2" s="108">
        <f>IF(BL2="","",IF(BL2&gt;=$C$1,"",BL2+1))</f>
        <v>43036</v>
      </c>
      <c r="BO2" s="110" t="str">
        <f>IF(BN2="","",TEXT(BN2,"aaa"))</f>
        <v>六</v>
      </c>
      <c r="BP2" s="108">
        <f>IF(BN2="","",IF(BN2&gt;=$C$1,"",BN2+1))</f>
        <v>43037</v>
      </c>
      <c r="BQ2" s="109" t="str">
        <f>IF(BP2="","",TEXT(BP2,"aaa"))</f>
        <v>日</v>
      </c>
      <c r="BR2" s="108">
        <f>IF(BP2="","",IF(BP2&gt;=$C$1,"",BP2+1))</f>
        <v>43038</v>
      </c>
      <c r="BS2" s="111" t="str">
        <f>IF(BR2="","",TEXT(BR2,"aaa"))</f>
        <v>一</v>
      </c>
      <c r="BT2" s="112">
        <f>IF(BR2="","",IF(BR2&gt;=$C$1,"",BR2+1))</f>
        <v>43039</v>
      </c>
      <c r="BU2" s="110" t="str">
        <f>IF(BT2="","",TEXT(BT2,"aaa"))</f>
        <v>二</v>
      </c>
    </row>
    <row r="3" spans="2:73" ht="17.25" customHeight="1">
      <c r="B3" s="2"/>
      <c r="C3" s="368" t="s">
        <v>54</v>
      </c>
      <c r="D3" s="368"/>
      <c r="E3" s="368"/>
      <c r="F3" s="368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8"/>
      <c r="D4" s="368"/>
      <c r="E4" s="368"/>
      <c r="F4" s="368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7" t="str">
        <f>IF(ISNA(VLOOKUP(BT$2,纪念日!$F$5:$G$33,2,FALSE)),"",VLOOKUP(BT$2,纪念日!$F$5:$G$33,2,FALSE))</f>
        <v/>
      </c>
      <c r="BU4" s="387"/>
    </row>
    <row r="5" spans="2:73">
      <c r="C5" s="368"/>
      <c r="D5" s="368"/>
      <c r="E5" s="368"/>
      <c r="F5" s="368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8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8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8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8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8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8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8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9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7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8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8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8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8">
        <f>C13-C32-G13</f>
        <v>0</v>
      </c>
      <c r="G19" s="388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394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394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402">
        <f>'9月'!$F$22+F19</f>
        <v>-597</v>
      </c>
      <c r="G22" s="403"/>
      <c r="J22" s="394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4"/>
      <c r="G23" s="405"/>
      <c r="J23" s="394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394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6"/>
      <c r="G26" s="406"/>
      <c r="J26" s="394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6"/>
      <c r="G27" s="406"/>
      <c r="J27" s="394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6"/>
      <c r="G28" s="406"/>
      <c r="J28" s="394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6"/>
      <c r="G29" s="406"/>
      <c r="J29" s="394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6"/>
      <c r="G30" s="406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6"/>
      <c r="G31" s="406"/>
      <c r="J31" s="394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6"/>
      <c r="G32" s="406"/>
      <c r="J32" s="394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6"/>
      <c r="G33" s="406"/>
      <c r="J33" s="394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6"/>
      <c r="G34" s="406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6"/>
      <c r="G35" s="406"/>
      <c r="J35" s="395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8" t="s">
        <v>136</v>
      </c>
      <c r="D36" s="42"/>
      <c r="F36" s="406"/>
      <c r="G36" s="406"/>
      <c r="J36" s="396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8"/>
      <c r="D37" s="42"/>
      <c r="F37" s="406"/>
      <c r="G37" s="406"/>
      <c r="J37" s="396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69" t="s">
        <v>139</v>
      </c>
      <c r="D38" s="42"/>
      <c r="F38" s="406"/>
      <c r="G38" s="406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69"/>
      <c r="C39" s="99"/>
      <c r="F39" s="406"/>
      <c r="G39" s="406"/>
      <c r="J39" s="394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29" t="s">
        <v>141</v>
      </c>
      <c r="J40" s="394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29"/>
      <c r="J41" s="394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76" t="s">
        <v>137</v>
      </c>
      <c r="H42" s="407"/>
      <c r="I42" s="92"/>
      <c r="J42" s="394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76"/>
      <c r="H43" s="407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62" t="s">
        <v>34</v>
      </c>
      <c r="H44" s="407"/>
      <c r="I44" s="92"/>
      <c r="J44" s="397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62"/>
      <c r="H45" s="407"/>
      <c r="I45" s="92"/>
      <c r="J45" s="398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3" t="s">
        <v>142</v>
      </c>
      <c r="H46" s="407"/>
      <c r="I46" s="92"/>
      <c r="J46" s="399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3"/>
      <c r="H47" s="407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73" t="s">
        <v>143</v>
      </c>
      <c r="H48" s="407"/>
      <c r="I48" s="92"/>
      <c r="J48" s="397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73"/>
      <c r="H49" s="407"/>
      <c r="I49" s="92"/>
      <c r="J49" s="398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74" t="s">
        <v>144</v>
      </c>
      <c r="H50" s="407"/>
      <c r="I50" s="92"/>
      <c r="J50" s="398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74"/>
      <c r="H51" s="407"/>
      <c r="I51" s="92"/>
      <c r="J51" s="398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75" t="s">
        <v>145</v>
      </c>
      <c r="H52" s="407"/>
      <c r="I52" s="92"/>
      <c r="J52" s="398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75"/>
      <c r="H53" s="407"/>
      <c r="I53" s="92"/>
      <c r="J53" s="398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76" t="s">
        <v>48</v>
      </c>
      <c r="H54" s="407"/>
      <c r="I54" s="92"/>
      <c r="J54" s="399"/>
      <c r="K54" s="74"/>
      <c r="L54" s="100"/>
      <c r="M54" s="101"/>
      <c r="N54" s="102"/>
      <c r="O54" s="103"/>
      <c r="P54" s="102"/>
      <c r="Q54" s="103"/>
      <c r="R54" s="102"/>
      <c r="S54" s="103"/>
      <c r="T54" s="102"/>
      <c r="U54" s="103"/>
      <c r="V54" s="102"/>
      <c r="W54" s="103"/>
      <c r="X54" s="102"/>
      <c r="Y54" s="103"/>
      <c r="Z54" s="102"/>
      <c r="AA54" s="103"/>
      <c r="AB54" s="102"/>
      <c r="AC54" s="103"/>
      <c r="AD54" s="102"/>
      <c r="AE54" s="103"/>
      <c r="AF54" s="102"/>
      <c r="AG54" s="103"/>
      <c r="AH54" s="102"/>
      <c r="AI54" s="103"/>
      <c r="AJ54" s="102"/>
      <c r="AK54" s="103"/>
      <c r="AL54" s="102"/>
      <c r="AM54" s="103"/>
      <c r="AN54" s="102"/>
      <c r="AO54" s="103"/>
      <c r="AP54" s="102"/>
      <c r="AQ54" s="103"/>
      <c r="AR54" s="102"/>
      <c r="AS54" s="103"/>
      <c r="AT54" s="102"/>
      <c r="AU54" s="103"/>
      <c r="AV54" s="102"/>
      <c r="AW54" s="103"/>
      <c r="AX54" s="102"/>
      <c r="AY54" s="103"/>
      <c r="AZ54" s="102"/>
      <c r="BA54" s="103"/>
      <c r="BB54" s="102"/>
      <c r="BC54" s="103"/>
      <c r="BD54" s="102"/>
      <c r="BE54" s="103"/>
      <c r="BF54" s="102"/>
      <c r="BG54" s="103"/>
      <c r="BH54" s="102"/>
      <c r="BI54" s="103"/>
      <c r="BJ54" s="102"/>
      <c r="BK54" s="103"/>
      <c r="BL54" s="102"/>
      <c r="BM54" s="103"/>
      <c r="BN54" s="102"/>
      <c r="BO54" s="103"/>
      <c r="BP54" s="102"/>
      <c r="BQ54" s="103"/>
      <c r="BR54" s="102"/>
      <c r="BS54" s="103"/>
      <c r="BT54" s="102"/>
      <c r="BU54" s="103"/>
    </row>
    <row r="55" spans="2:73" ht="17.25" customHeight="1">
      <c r="B55" s="376"/>
      <c r="H55" s="407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8" t="s">
        <v>49</v>
      </c>
      <c r="H56" s="407"/>
      <c r="I56" s="92"/>
      <c r="J56" s="397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8"/>
      <c r="H57" s="407"/>
      <c r="I57" s="92"/>
      <c r="J57" s="398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70" t="s">
        <v>50</v>
      </c>
      <c r="H58" s="407"/>
      <c r="I58" s="92"/>
      <c r="J58" s="398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3"/>
      <c r="H59" s="407"/>
      <c r="I59" s="92"/>
      <c r="J59" s="399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7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7"/>
      <c r="I61" s="92"/>
      <c r="J61" s="397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7"/>
      <c r="I62" s="92"/>
      <c r="J62" s="398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7"/>
      <c r="I63" s="92"/>
      <c r="J63" s="399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7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7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56:J59"/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B52:B53"/>
    <mergeCell ref="B54:B55"/>
    <mergeCell ref="B36:B37"/>
    <mergeCell ref="B38:B39"/>
    <mergeCell ref="B40:B41"/>
    <mergeCell ref="B56:B57"/>
    <mergeCell ref="B58:B59"/>
    <mergeCell ref="B44:B45"/>
    <mergeCell ref="B46:B47"/>
    <mergeCell ref="B48:B49"/>
    <mergeCell ref="B50:B51"/>
    <mergeCell ref="B42:B43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J31:J33"/>
    <mergeCell ref="J35:J37"/>
    <mergeCell ref="J39:J42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3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7月'!A1" display="7月份"/>
    <hyperlink ref="B50:B51" location="'8月'!A1" display="8月份"/>
    <hyperlink ref="B52:B53" location="'9月'!A1" display="9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B1:BU65"/>
  <sheetViews>
    <sheetView showGridLines="0" zoomScale="80" zoomScaleSheetLayoutView="50" workbookViewId="0">
      <pane xSplit="11" ySplit="5" topLeftCell="AJ54" activePane="bottomRight" state="frozen"/>
      <selection pane="topRight"/>
      <selection pane="bottomLeft"/>
      <selection pane="bottomRight" activeCell="B55" sqref="B55:B56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43040</v>
      </c>
      <c r="C1" s="411">
        <f>IF(B1="","",DATE(YEAR(B1),MONTH(B1)+1,DAY(B1)-1))</f>
        <v>43069</v>
      </c>
      <c r="D1" s="411"/>
    </row>
    <row r="2" spans="2:73" ht="27.75">
      <c r="B2" s="107">
        <f>年度总表!F6</f>
        <v>2017</v>
      </c>
      <c r="C2" s="64" t="s">
        <v>51</v>
      </c>
      <c r="D2" s="1">
        <v>11</v>
      </c>
      <c r="E2" s="2" t="s">
        <v>52</v>
      </c>
      <c r="F2" s="64"/>
      <c r="J2" s="65" t="s">
        <v>53</v>
      </c>
      <c r="K2" s="66"/>
      <c r="L2" s="108">
        <f>$B$1</f>
        <v>43040</v>
      </c>
      <c r="M2" s="109" t="str">
        <f>IF(L2="","",TEXT(L2,"aaa"))</f>
        <v>三</v>
      </c>
      <c r="N2" s="108">
        <f>IF(L2="","",IF(L2&gt;=$C$1,"",L2+1))</f>
        <v>43041</v>
      </c>
      <c r="O2" s="109" t="str">
        <f>IF(N2="","",TEXT(N2,"aaa"))</f>
        <v>四</v>
      </c>
      <c r="P2" s="108">
        <f>IF(N2="","",IF(N2&gt;=$C$1,"",N2+1))</f>
        <v>43042</v>
      </c>
      <c r="Q2" s="109" t="str">
        <f>IF(P2="","",TEXT(P2,"aaa"))</f>
        <v>五</v>
      </c>
      <c r="R2" s="108">
        <f>IF(P2="","",IF(P2&gt;=$C$1,"",P2+1))</f>
        <v>43043</v>
      </c>
      <c r="S2" s="109" t="str">
        <f>IF(R2="","",TEXT(R2,"aaa"))</f>
        <v>六</v>
      </c>
      <c r="T2" s="108">
        <f>IF(R2="","",IF(R2&gt;=$C$1,"",R2+1))</f>
        <v>43044</v>
      </c>
      <c r="U2" s="109" t="str">
        <f>IF(T2="","",TEXT(T2,"aaa"))</f>
        <v>日</v>
      </c>
      <c r="V2" s="108">
        <f>IF(T2="","",IF(T2&gt;=$C$1,"",T2+1))</f>
        <v>43045</v>
      </c>
      <c r="W2" s="109" t="str">
        <f>IF(V2="","",TEXT(V2,"aaa"))</f>
        <v>一</v>
      </c>
      <c r="X2" s="108">
        <f>IF(V2="","",IF(V2&gt;=$C$1,"",V2+1))</f>
        <v>43046</v>
      </c>
      <c r="Y2" s="110" t="str">
        <f>IF(X2="","",TEXT(X2,"aaa"))</f>
        <v>二</v>
      </c>
      <c r="Z2" s="108">
        <f>IF(X2="","",IF(X2&gt;=$C$1,"",X2+1))</f>
        <v>43047</v>
      </c>
      <c r="AA2" s="109" t="str">
        <f>IF(Z2="","",TEXT(Z2,"aaa"))</f>
        <v>三</v>
      </c>
      <c r="AB2" s="108">
        <f>IF(Z2="","",IF(Z2&gt;=$C$1,"",Z2+1))</f>
        <v>43048</v>
      </c>
      <c r="AC2" s="109" t="str">
        <f>IF(AB2="","",TEXT(AB2,"aaa"))</f>
        <v>四</v>
      </c>
      <c r="AD2" s="108">
        <f>IF(AB2="","",IF(AB2&gt;=$C$1,"",AB2+1))</f>
        <v>43049</v>
      </c>
      <c r="AE2" s="109" t="str">
        <f>IF(AD2="","",TEXT(AD2,"aaa"))</f>
        <v>五</v>
      </c>
      <c r="AF2" s="108">
        <f>IF(AD2="","",IF(AD2&gt;=$C$1,"",AD2+1))</f>
        <v>43050</v>
      </c>
      <c r="AG2" s="109" t="str">
        <f>IF(AF2="","",TEXT(AF2,"aaa"))</f>
        <v>六</v>
      </c>
      <c r="AH2" s="108">
        <f>IF(AF2="","",IF(AF2&gt;=$C$1,"",AF2+1))</f>
        <v>43051</v>
      </c>
      <c r="AI2" s="109" t="str">
        <f>IF(AH2="","",TEXT(AH2,"aaa"))</f>
        <v>日</v>
      </c>
      <c r="AJ2" s="108">
        <f>IF(AH2="","",IF(AH2&gt;=$C$1,"",AH2+1))</f>
        <v>43052</v>
      </c>
      <c r="AK2" s="109" t="str">
        <f>IF(AJ2="","",TEXT(AJ2,"aaa"))</f>
        <v>一</v>
      </c>
      <c r="AL2" s="108">
        <f>IF(AJ2="","",IF(AJ2&gt;=$C$1,"",AJ2+1))</f>
        <v>43053</v>
      </c>
      <c r="AM2" s="110" t="str">
        <f>IF(AL2="","",TEXT(AL2,"aaa"))</f>
        <v>二</v>
      </c>
      <c r="AN2" s="108">
        <f>IF(AL2="","",IF(AL2&gt;=$C$1,"",AL2+1))</f>
        <v>43054</v>
      </c>
      <c r="AO2" s="109" t="str">
        <f>IF(AN2="","",TEXT(AN2,"aaa"))</f>
        <v>三</v>
      </c>
      <c r="AP2" s="108">
        <f>IF(AN2="","",IF(AN2&gt;=$C$1,"",AN2+1))</f>
        <v>43055</v>
      </c>
      <c r="AQ2" s="109" t="str">
        <f>IF(AP2="","",TEXT(AP2,"aaa"))</f>
        <v>四</v>
      </c>
      <c r="AR2" s="108">
        <f>IF(AP2="","",IF(AP2&gt;=$C$1,"",AP2+1))</f>
        <v>43056</v>
      </c>
      <c r="AS2" s="109" t="str">
        <f>IF(AR2="","",TEXT(AR2,"aaa"))</f>
        <v>五</v>
      </c>
      <c r="AT2" s="108">
        <f>IF(AR2="","",IF(AR2&gt;=$C$1,"",AR2+1))</f>
        <v>43057</v>
      </c>
      <c r="AU2" s="109" t="str">
        <f>IF(AT2="","",TEXT(AT2,"aaa"))</f>
        <v>六</v>
      </c>
      <c r="AV2" s="108">
        <f>IF(AT2="","",IF(AT2&gt;=$C$1,"",AT2+1))</f>
        <v>43058</v>
      </c>
      <c r="AW2" s="109" t="str">
        <f>IF(AV2="","",TEXT(AV2,"aaa"))</f>
        <v>日</v>
      </c>
      <c r="AX2" s="108">
        <f>IF(AV2="","",IF(AV2&gt;=$C$1,"",AV2+1))</f>
        <v>43059</v>
      </c>
      <c r="AY2" s="109" t="str">
        <f>IF(AX2="","",TEXT(AX2,"aaa"))</f>
        <v>一</v>
      </c>
      <c r="AZ2" s="108">
        <f>IF(AX2="","",IF(AX2&gt;=$C$1,"",AX2+1))</f>
        <v>43060</v>
      </c>
      <c r="BA2" s="110" t="str">
        <f>IF(AZ2="","",TEXT(AZ2,"aaa"))</f>
        <v>二</v>
      </c>
      <c r="BB2" s="108">
        <f>IF(AZ2="","",IF(AZ2&gt;=$C$1,"",AZ2+1))</f>
        <v>43061</v>
      </c>
      <c r="BC2" s="109" t="str">
        <f>IF(BB2="","",TEXT(BB2,"aaa"))</f>
        <v>三</v>
      </c>
      <c r="BD2" s="108">
        <f>IF(BB2="","",IF(BB2&gt;=$C$1,"",BB2+1))</f>
        <v>43062</v>
      </c>
      <c r="BE2" s="109" t="str">
        <f>IF(BD2="","",TEXT(BD2,"aaa"))</f>
        <v>四</v>
      </c>
      <c r="BF2" s="108">
        <f>IF(BD2="","",IF(BD2&gt;=$C$1,"",BD2+1))</f>
        <v>43063</v>
      </c>
      <c r="BG2" s="109" t="str">
        <f>IF(BF2="","",TEXT(BF2,"aaa"))</f>
        <v>五</v>
      </c>
      <c r="BH2" s="108">
        <f>IF(BF2="","",IF(BF2&gt;=$C$1,"",BF2+1))</f>
        <v>43064</v>
      </c>
      <c r="BI2" s="109" t="str">
        <f>IF(BH2="","",TEXT(BH2,"aaa"))</f>
        <v>六</v>
      </c>
      <c r="BJ2" s="108">
        <f>IF(BH2="","",IF(BH2&gt;=$C$1,"",BH2+1))</f>
        <v>43065</v>
      </c>
      <c r="BK2" s="109" t="str">
        <f>IF(BJ2="","",TEXT(BJ2,"aaa"))</f>
        <v>日</v>
      </c>
      <c r="BL2" s="108">
        <f>IF(BJ2="","",IF(BJ2&gt;=$C$1,"",BJ2+1))</f>
        <v>43066</v>
      </c>
      <c r="BM2" s="109" t="str">
        <f>IF(BL2="","",TEXT(BL2,"aaa"))</f>
        <v>一</v>
      </c>
      <c r="BN2" s="108">
        <f>IF(BL2="","",IF(BL2&gt;=$C$1,"",BL2+1))</f>
        <v>43067</v>
      </c>
      <c r="BO2" s="110" t="str">
        <f>IF(BN2="","",TEXT(BN2,"aaa"))</f>
        <v>二</v>
      </c>
      <c r="BP2" s="108">
        <f>IF(BN2="","",IF(BN2&gt;=$C$1,"",BN2+1))</f>
        <v>43068</v>
      </c>
      <c r="BQ2" s="109" t="str">
        <f>IF(BP2="","",TEXT(BP2,"aaa"))</f>
        <v>三</v>
      </c>
      <c r="BR2" s="108">
        <f>IF(BP2="","",IF(BP2&gt;=$C$1,"",BP2+1))</f>
        <v>43069</v>
      </c>
      <c r="BS2" s="111" t="str">
        <f>IF(BR2="","",TEXT(BR2,"aaa"))</f>
        <v>四</v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68" t="s">
        <v>54</v>
      </c>
      <c r="D3" s="368"/>
      <c r="E3" s="368"/>
      <c r="F3" s="368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8"/>
      <c r="D4" s="368"/>
      <c r="E4" s="368"/>
      <c r="F4" s="368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7" t="str">
        <f>IF(ISNA(VLOOKUP(BT$2,纪念日!$F$5:$G$33,2,FALSE)),"",VLOOKUP(BT$2,纪念日!$F$5:$G$33,2,FALSE))</f>
        <v/>
      </c>
      <c r="BU4" s="387"/>
    </row>
    <row r="5" spans="2:73">
      <c r="C5" s="368"/>
      <c r="D5" s="368"/>
      <c r="E5" s="368"/>
      <c r="F5" s="368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8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8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8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8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8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8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8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9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>SUM(O6:O13)</f>
        <v>0</v>
      </c>
      <c r="P14" s="40"/>
      <c r="Q14" s="114">
        <f t="shared" ref="Q14:BU14" si="0">SUM(Q6:Q13)</f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7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8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8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8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8">
        <f>C13-C32-G13</f>
        <v>0</v>
      </c>
      <c r="G19" s="388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394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394"/>
      <c r="K21" s="74" t="s">
        <v>89</v>
      </c>
      <c r="L21" s="37"/>
      <c r="M21" s="30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402">
        <f>'10月'!$F$22+F19</f>
        <v>-597</v>
      </c>
      <c r="G22" s="403"/>
      <c r="J22" s="394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4"/>
      <c r="G23" s="405"/>
      <c r="J23" s="394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394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6"/>
      <c r="G26" s="406"/>
      <c r="J26" s="394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6"/>
      <c r="G27" s="406"/>
      <c r="J27" s="394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6"/>
      <c r="G28" s="406"/>
      <c r="J28" s="394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6"/>
      <c r="G29" s="406"/>
      <c r="J29" s="394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6"/>
      <c r="G30" s="406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6"/>
      <c r="G31" s="406"/>
      <c r="J31" s="394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6"/>
      <c r="G32" s="406"/>
      <c r="J32" s="394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6"/>
      <c r="G33" s="406"/>
      <c r="J33" s="394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6"/>
      <c r="G34" s="406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368" t="s">
        <v>136</v>
      </c>
      <c r="D35" s="42"/>
      <c r="F35" s="406"/>
      <c r="G35" s="406"/>
      <c r="J35" s="395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8"/>
      <c r="D36" s="42"/>
      <c r="F36" s="406"/>
      <c r="G36" s="406"/>
      <c r="J36" s="396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9" t="s">
        <v>139</v>
      </c>
      <c r="D37" s="42"/>
      <c r="F37" s="406"/>
      <c r="G37" s="406"/>
      <c r="J37" s="396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69"/>
      <c r="D38" s="42"/>
      <c r="F38" s="406"/>
      <c r="G38" s="406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429" t="s">
        <v>141</v>
      </c>
      <c r="C39" s="99"/>
      <c r="F39" s="406"/>
      <c r="G39" s="406"/>
      <c r="J39" s="394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29"/>
      <c r="J40" s="394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376" t="s">
        <v>137</v>
      </c>
      <c r="J41" s="394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76"/>
      <c r="H42" s="407"/>
      <c r="I42" s="92"/>
      <c r="J42" s="394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2" t="s">
        <v>34</v>
      </c>
      <c r="H43" s="407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62"/>
      <c r="H44" s="407"/>
      <c r="I44" s="92"/>
      <c r="J44" s="397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63" t="s">
        <v>142</v>
      </c>
      <c r="H45" s="407"/>
      <c r="I45" s="92"/>
      <c r="J45" s="398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3"/>
      <c r="H46" s="407"/>
      <c r="I46" s="92"/>
      <c r="J46" s="399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73" t="s">
        <v>143</v>
      </c>
      <c r="H47" s="407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73"/>
      <c r="H48" s="407"/>
      <c r="I48" s="92"/>
      <c r="J48" s="397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74" t="s">
        <v>144</v>
      </c>
      <c r="H49" s="407"/>
      <c r="I49" s="92"/>
      <c r="J49" s="398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74"/>
      <c r="H50" s="407"/>
      <c r="I50" s="92"/>
      <c r="J50" s="398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75" t="s">
        <v>145</v>
      </c>
      <c r="H51" s="407"/>
      <c r="I51" s="92"/>
      <c r="J51" s="398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75"/>
      <c r="H52" s="407"/>
      <c r="I52" s="92"/>
      <c r="J52" s="398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76" t="s">
        <v>146</v>
      </c>
      <c r="H53" s="407"/>
      <c r="I53" s="92"/>
      <c r="J53" s="398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76"/>
      <c r="H54" s="407"/>
      <c r="I54" s="92"/>
      <c r="J54" s="399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8" t="s">
        <v>49</v>
      </c>
      <c r="H55" s="407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8"/>
      <c r="H56" s="407"/>
      <c r="I56" s="92"/>
      <c r="J56" s="397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70" t="s">
        <v>50</v>
      </c>
      <c r="H57" s="407"/>
      <c r="I57" s="92"/>
      <c r="J57" s="398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63"/>
      <c r="H58" s="407"/>
      <c r="I58" s="92"/>
      <c r="J58" s="398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182"/>
      <c r="H59" s="407"/>
      <c r="I59" s="92"/>
      <c r="J59" s="399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7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7"/>
      <c r="I61" s="92"/>
      <c r="J61" s="397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7"/>
      <c r="I62" s="92"/>
      <c r="J62" s="398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7"/>
      <c r="I63" s="92"/>
      <c r="J63" s="399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7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7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56:J59"/>
    <mergeCell ref="J61:J63"/>
    <mergeCell ref="F26:G39"/>
    <mergeCell ref="F22:G23"/>
    <mergeCell ref="H42:H65"/>
    <mergeCell ref="J20:J24"/>
    <mergeCell ref="J26:J29"/>
    <mergeCell ref="J31:J33"/>
    <mergeCell ref="J35:J37"/>
    <mergeCell ref="J39:J42"/>
    <mergeCell ref="J44:J46"/>
    <mergeCell ref="J48:J54"/>
    <mergeCell ref="B51:B52"/>
    <mergeCell ref="B53:B54"/>
    <mergeCell ref="B35:B36"/>
    <mergeCell ref="B37:B38"/>
    <mergeCell ref="B39:B40"/>
    <mergeCell ref="B41:B42"/>
    <mergeCell ref="B55:B56"/>
    <mergeCell ref="B57:B58"/>
    <mergeCell ref="B43:B44"/>
    <mergeCell ref="B45:B46"/>
    <mergeCell ref="B47:B48"/>
    <mergeCell ref="B49:B50"/>
    <mergeCell ref="BP4:BQ4"/>
    <mergeCell ref="BR4:BS4"/>
    <mergeCell ref="BT4:BU4"/>
    <mergeCell ref="F19:G19"/>
    <mergeCell ref="C3:F5"/>
    <mergeCell ref="BH4:BI4"/>
    <mergeCell ref="BJ4:BK4"/>
    <mergeCell ref="BL4:BM4"/>
    <mergeCell ref="BN4:BO4"/>
    <mergeCell ref="AZ4:BA4"/>
    <mergeCell ref="J6:J13"/>
    <mergeCell ref="J15:J18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2" priority="1" stopIfTrue="1">
      <formula>"公式保护"</formula>
    </cfRule>
  </conditionalFormatting>
  <hyperlinks>
    <hyperlink ref="C3" location="年度总表!A1" display="返回年度總表"/>
    <hyperlink ref="B35:B56" location="'2月'!A1" display="1月份"/>
    <hyperlink ref="B37:B38" location="'2月'!A1" display="2月份"/>
    <hyperlink ref="B39:B40" location="'3月'!A1" display="3月份"/>
    <hyperlink ref="B41:B42" location="'4月'!A1" display="4月份"/>
    <hyperlink ref="B43:B44" location="'5月'!A1" display="5月份"/>
    <hyperlink ref="B45:B46" location="'6月'!A1" display="6月份"/>
    <hyperlink ref="B47:B48" location="'7月'!A1" display="7月份"/>
    <hyperlink ref="B49:B50" location="'8月'!A1" display="8月份"/>
    <hyperlink ref="B51:B52" location="'9月'!A1" display="9月份"/>
    <hyperlink ref="B53:B54" location="'10月'!A1" display="10月份"/>
    <hyperlink ref="B55:B56" location="'12月'!A1" display="12月份"/>
    <hyperlink ref="B57:B58" location="纪念日!A1" display="纪念日"/>
    <hyperlink ref="B35:B36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B1:BU65"/>
  <sheetViews>
    <sheetView showGridLines="0" zoomScale="80" zoomScaleSheetLayoutView="50" workbookViewId="0">
      <pane xSplit="11" ySplit="5" topLeftCell="X30" activePane="bottomRight" state="frozen"/>
      <selection pane="topRight"/>
      <selection pane="bottomLeft"/>
      <selection pane="bottomRight" activeCell="B36" sqref="B36:B37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43070</v>
      </c>
      <c r="C1" s="411">
        <f>IF(B1="","",DATE(YEAR(B1),MONTH(B1)+1,DAY(B1)-1))</f>
        <v>43100</v>
      </c>
      <c r="D1" s="411"/>
      <c r="J1" s="6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9"/>
    </row>
    <row r="2" spans="2:73" ht="27.75">
      <c r="B2" s="107">
        <f>年度总表!F6</f>
        <v>2017</v>
      </c>
      <c r="C2" s="64" t="s">
        <v>51</v>
      </c>
      <c r="D2" s="1">
        <v>12</v>
      </c>
      <c r="E2" s="2" t="s">
        <v>52</v>
      </c>
      <c r="F2" s="64"/>
      <c r="J2" s="120" t="s">
        <v>53</v>
      </c>
      <c r="K2" s="121"/>
      <c r="L2" s="125">
        <f>$B$1</f>
        <v>43070</v>
      </c>
      <c r="M2" s="126" t="str">
        <f>IF(L2="","",TEXT(L2,"aaa"))</f>
        <v>五</v>
      </c>
      <c r="N2" s="125">
        <f>IF(L2="","",IF(L2&gt;=$C$1,"",L2+1))</f>
        <v>43071</v>
      </c>
      <c r="O2" s="126" t="str">
        <f>IF(N2="","",TEXT(N2,"aaa"))</f>
        <v>六</v>
      </c>
      <c r="P2" s="125">
        <f>IF(N2="","",IF(N2&gt;=$C$1,"",N2+1))</f>
        <v>43072</v>
      </c>
      <c r="Q2" s="126" t="str">
        <f>IF(P2="","",TEXT(P2,"aaa"))</f>
        <v>日</v>
      </c>
      <c r="R2" s="125">
        <f>IF(P2="","",IF(P2&gt;=$C$1,"",P2+1))</f>
        <v>43073</v>
      </c>
      <c r="S2" s="126" t="str">
        <f>IF(R2="","",TEXT(R2,"aaa"))</f>
        <v>一</v>
      </c>
      <c r="T2" s="125">
        <f>IF(R2="","",IF(R2&gt;=$C$1,"",R2+1))</f>
        <v>43074</v>
      </c>
      <c r="U2" s="126" t="str">
        <f>IF(T2="","",TEXT(T2,"aaa"))</f>
        <v>二</v>
      </c>
      <c r="V2" s="125">
        <f>IF(T2="","",IF(T2&gt;=$C$1,"",T2+1))</f>
        <v>43075</v>
      </c>
      <c r="W2" s="126" t="str">
        <f>IF(V2="","",TEXT(V2,"aaa"))</f>
        <v>三</v>
      </c>
      <c r="X2" s="125">
        <f>IF(V2="","",IF(V2&gt;=$C$1,"",V2+1))</f>
        <v>43076</v>
      </c>
      <c r="Y2" s="127" t="str">
        <f>IF(X2="","",TEXT(X2,"aaa"))</f>
        <v>四</v>
      </c>
      <c r="Z2" s="125">
        <f>IF(X2="","",IF(X2&gt;=$C$1,"",X2+1))</f>
        <v>43077</v>
      </c>
      <c r="AA2" s="126" t="str">
        <f>IF(Z2="","",TEXT(Z2,"aaa"))</f>
        <v>五</v>
      </c>
      <c r="AB2" s="125">
        <f>IF(Z2="","",IF(Z2&gt;=$C$1,"",Z2+1))</f>
        <v>43078</v>
      </c>
      <c r="AC2" s="126" t="str">
        <f>IF(AB2="","",TEXT(AB2,"aaa"))</f>
        <v>六</v>
      </c>
      <c r="AD2" s="125">
        <f>IF(AB2="","",IF(AB2&gt;=$C$1,"",AB2+1))</f>
        <v>43079</v>
      </c>
      <c r="AE2" s="126" t="str">
        <f>IF(AD2="","",TEXT(AD2,"aaa"))</f>
        <v>日</v>
      </c>
      <c r="AF2" s="125">
        <f>IF(AD2="","",IF(AD2&gt;=$C$1,"",AD2+1))</f>
        <v>43080</v>
      </c>
      <c r="AG2" s="126" t="str">
        <f>IF(AF2="","",TEXT(AF2,"aaa"))</f>
        <v>一</v>
      </c>
      <c r="AH2" s="125">
        <f>IF(AF2="","",IF(AF2&gt;=$C$1,"",AF2+1))</f>
        <v>43081</v>
      </c>
      <c r="AI2" s="126" t="str">
        <f>IF(AH2="","",TEXT(AH2,"aaa"))</f>
        <v>二</v>
      </c>
      <c r="AJ2" s="125">
        <f>IF(AH2="","",IF(AH2&gt;=$C$1,"",AH2+1))</f>
        <v>43082</v>
      </c>
      <c r="AK2" s="126" t="str">
        <f>IF(AJ2="","",TEXT(AJ2,"aaa"))</f>
        <v>三</v>
      </c>
      <c r="AL2" s="125">
        <f>IF(AJ2="","",IF(AJ2&gt;=$C$1,"",AJ2+1))</f>
        <v>43083</v>
      </c>
      <c r="AM2" s="127" t="str">
        <f>IF(AL2="","",TEXT(AL2,"aaa"))</f>
        <v>四</v>
      </c>
      <c r="AN2" s="125">
        <f>IF(AL2="","",IF(AL2&gt;=$C$1,"",AL2+1))</f>
        <v>43084</v>
      </c>
      <c r="AO2" s="126" t="str">
        <f>IF(AN2="","",TEXT(AN2,"aaa"))</f>
        <v>五</v>
      </c>
      <c r="AP2" s="125">
        <f>IF(AN2="","",IF(AN2&gt;=$C$1,"",AN2+1))</f>
        <v>43085</v>
      </c>
      <c r="AQ2" s="126" t="str">
        <f>IF(AP2="","",TEXT(AP2,"aaa"))</f>
        <v>六</v>
      </c>
      <c r="AR2" s="125">
        <f>IF(AP2="","",IF(AP2&gt;=$C$1,"",AP2+1))</f>
        <v>43086</v>
      </c>
      <c r="AS2" s="126" t="str">
        <f>IF(AR2="","",TEXT(AR2,"aaa"))</f>
        <v>日</v>
      </c>
      <c r="AT2" s="125">
        <f>IF(AR2="","",IF(AR2&gt;=$C$1,"",AR2+1))</f>
        <v>43087</v>
      </c>
      <c r="AU2" s="126" t="str">
        <f>IF(AT2="","",TEXT(AT2,"aaa"))</f>
        <v>一</v>
      </c>
      <c r="AV2" s="125">
        <f>IF(AT2="","",IF(AT2&gt;=$C$1,"",AT2+1))</f>
        <v>43088</v>
      </c>
      <c r="AW2" s="126" t="str">
        <f>IF(AV2="","",TEXT(AV2,"aaa"))</f>
        <v>二</v>
      </c>
      <c r="AX2" s="125">
        <f>IF(AV2="","",IF(AV2&gt;=$C$1,"",AV2+1))</f>
        <v>43089</v>
      </c>
      <c r="AY2" s="126" t="str">
        <f>IF(AX2="","",TEXT(AX2,"aaa"))</f>
        <v>三</v>
      </c>
      <c r="AZ2" s="125">
        <f>IF(AX2="","",IF(AX2&gt;=$C$1,"",AX2+1))</f>
        <v>43090</v>
      </c>
      <c r="BA2" s="127" t="str">
        <f>IF(AZ2="","",TEXT(AZ2,"aaa"))</f>
        <v>四</v>
      </c>
      <c r="BB2" s="125">
        <f>IF(AZ2="","",IF(AZ2&gt;=$C$1,"",AZ2+1))</f>
        <v>43091</v>
      </c>
      <c r="BC2" s="126" t="str">
        <f>IF(BB2="","",TEXT(BB2,"aaa"))</f>
        <v>五</v>
      </c>
      <c r="BD2" s="125">
        <f>IF(BB2="","",IF(BB2&gt;=$C$1,"",BB2+1))</f>
        <v>43092</v>
      </c>
      <c r="BE2" s="126" t="str">
        <f>IF(BD2="","",TEXT(BD2,"aaa"))</f>
        <v>六</v>
      </c>
      <c r="BF2" s="125">
        <f>IF(BD2="","",IF(BD2&gt;=$C$1,"",BD2+1))</f>
        <v>43093</v>
      </c>
      <c r="BG2" s="126" t="str">
        <f>IF(BF2="","",TEXT(BF2,"aaa"))</f>
        <v>日</v>
      </c>
      <c r="BH2" s="125">
        <f>IF(BF2="","",IF(BF2&gt;=$C$1,"",BF2+1))</f>
        <v>43094</v>
      </c>
      <c r="BI2" s="126" t="str">
        <f>IF(BH2="","",TEXT(BH2,"aaa"))</f>
        <v>一</v>
      </c>
      <c r="BJ2" s="125">
        <f>IF(BH2="","",IF(BH2&gt;=$C$1,"",BH2+1))</f>
        <v>43095</v>
      </c>
      <c r="BK2" s="126" t="str">
        <f>IF(BJ2="","",TEXT(BJ2,"aaa"))</f>
        <v>二</v>
      </c>
      <c r="BL2" s="125">
        <f>IF(BJ2="","",IF(BJ2&gt;=$C$1,"",BJ2+1))</f>
        <v>43096</v>
      </c>
      <c r="BM2" s="126" t="str">
        <f>IF(BL2="","",TEXT(BL2,"aaa"))</f>
        <v>三</v>
      </c>
      <c r="BN2" s="125">
        <f>IF(BL2="","",IF(BL2&gt;=$C$1,"",BL2+1))</f>
        <v>43097</v>
      </c>
      <c r="BO2" s="127" t="str">
        <f>IF(BN2="","",TEXT(BN2,"aaa"))</f>
        <v>四</v>
      </c>
      <c r="BP2" s="125">
        <f>IF(BN2="","",IF(BN2&gt;=$C$1,"",BN2+1))</f>
        <v>43098</v>
      </c>
      <c r="BQ2" s="126" t="str">
        <f>IF(BP2="","",TEXT(BP2,"aaa"))</f>
        <v>五</v>
      </c>
      <c r="BR2" s="125">
        <f>IF(BP2="","",IF(BP2&gt;=$C$1,"",BP2+1))</f>
        <v>43099</v>
      </c>
      <c r="BS2" s="128" t="str">
        <f>IF(BR2="","",TEXT(BR2,"aaa"))</f>
        <v>六</v>
      </c>
      <c r="BT2" s="129">
        <f>IF(BR2="","",IF(BR2&gt;=$C$1,"",BR2+1))</f>
        <v>43100</v>
      </c>
      <c r="BU2" s="130" t="str">
        <f>IF(BT2="","",TEXT(BT2,"aaa"))</f>
        <v>日</v>
      </c>
    </row>
    <row r="3" spans="2:73" ht="17.25" customHeight="1">
      <c r="B3" s="2"/>
      <c r="C3" s="458" t="s">
        <v>54</v>
      </c>
      <c r="D3" s="458"/>
      <c r="E3" s="458"/>
      <c r="F3" s="458"/>
      <c r="J3" s="52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450"/>
    </row>
    <row r="4" spans="2:73" ht="17.25" customHeight="1">
      <c r="B4" s="2"/>
      <c r="C4" s="458"/>
      <c r="D4" s="458"/>
      <c r="E4" s="458"/>
      <c r="F4" s="458"/>
      <c r="J4" s="53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7" t="str">
        <f>IF(ISNA(VLOOKUP(BT$2,纪念日!$F$5:$G$33,2,FALSE)),"",VLOOKUP(BT$2,纪念日!$F$5:$G$33,2,FALSE))</f>
        <v/>
      </c>
      <c r="BU4" s="451"/>
    </row>
    <row r="5" spans="2:73" ht="19.5" customHeight="1">
      <c r="C5" s="458"/>
      <c r="D5" s="458"/>
      <c r="E5" s="458"/>
      <c r="F5" s="458"/>
      <c r="J5" s="54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122" t="s">
        <v>60</v>
      </c>
    </row>
    <row r="6" spans="2:73" ht="24" customHeight="1">
      <c r="B6" s="73" t="s">
        <v>61</v>
      </c>
      <c r="F6" s="73" t="s">
        <v>62</v>
      </c>
      <c r="J6" s="456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55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56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55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56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55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56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55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56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55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56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55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56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55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57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55"/>
    </row>
    <row r="14" spans="2:73" ht="20.25" customHeight="1">
      <c r="B14" s="92"/>
      <c r="C14" s="93"/>
      <c r="D14" s="93"/>
      <c r="F14" s="92"/>
      <c r="G14" s="93"/>
      <c r="J14" s="56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31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455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55"/>
    </row>
    <row r="16" spans="2:73" ht="17.25" customHeight="1">
      <c r="J16" s="456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55"/>
    </row>
    <row r="17" spans="2:73" ht="23.25" customHeight="1">
      <c r="B17" s="73" t="s">
        <v>83</v>
      </c>
      <c r="J17" s="456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55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456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55"/>
    </row>
    <row r="19" spans="2:73" ht="19.5" customHeight="1">
      <c r="B19" s="96" t="s">
        <v>21</v>
      </c>
      <c r="C19" s="115">
        <f>SUM(M14:BU14)</f>
        <v>0</v>
      </c>
      <c r="D19" s="10"/>
      <c r="F19" s="388">
        <f>C13-C32-G13</f>
        <v>0</v>
      </c>
      <c r="G19" s="388"/>
      <c r="J19" s="56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31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52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57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52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55"/>
    </row>
    <row r="22" spans="2:73" ht="17.25" customHeight="1">
      <c r="B22" s="82" t="s">
        <v>26</v>
      </c>
      <c r="C22" s="115">
        <f>SUM(M30:BU30)</f>
        <v>0</v>
      </c>
      <c r="D22" s="10"/>
      <c r="F22" s="402">
        <f>'11月'!$F$22+F19</f>
        <v>-597</v>
      </c>
      <c r="G22" s="403"/>
      <c r="J22" s="452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58"/>
    </row>
    <row r="23" spans="2:73" ht="17.25" customHeight="1">
      <c r="B23" s="82" t="s">
        <v>27</v>
      </c>
      <c r="C23" s="115">
        <f>SUM(M34:BU34)</f>
        <v>0</v>
      </c>
      <c r="D23" s="10"/>
      <c r="F23" s="404"/>
      <c r="G23" s="405"/>
      <c r="J23" s="452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55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52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55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56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31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6"/>
      <c r="G26" s="406"/>
      <c r="J26" s="452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55"/>
    </row>
    <row r="27" spans="2:73" ht="17.25" customHeight="1">
      <c r="B27" s="82" t="s">
        <v>33</v>
      </c>
      <c r="C27" s="115">
        <f>SUM(M55:BU55)</f>
        <v>0</v>
      </c>
      <c r="D27" s="10"/>
      <c r="F27" s="406"/>
      <c r="G27" s="406"/>
      <c r="J27" s="452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55"/>
    </row>
    <row r="28" spans="2:73" ht="17.25" customHeight="1">
      <c r="B28" s="82" t="s">
        <v>35</v>
      </c>
      <c r="C28" s="115">
        <f>SUM(M60:BU60)</f>
        <v>0</v>
      </c>
      <c r="D28" s="10"/>
      <c r="F28" s="406"/>
      <c r="G28" s="406"/>
      <c r="J28" s="452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55"/>
    </row>
    <row r="29" spans="2:73" ht="17.25" customHeight="1">
      <c r="B29" s="82" t="s">
        <v>36</v>
      </c>
      <c r="C29" s="115">
        <f>SUM(M64:BU64)</f>
        <v>0</v>
      </c>
      <c r="D29" s="10"/>
      <c r="F29" s="406"/>
      <c r="G29" s="406"/>
      <c r="J29" s="452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55"/>
    </row>
    <row r="30" spans="2:73" ht="17.25" customHeight="1">
      <c r="B30" s="11"/>
      <c r="C30" s="3"/>
      <c r="D30" s="10"/>
      <c r="F30" s="406"/>
      <c r="G30" s="406"/>
      <c r="J30" s="56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31">
        <f t="shared" si="3"/>
        <v>0</v>
      </c>
    </row>
    <row r="31" spans="2:73" ht="17.25" customHeight="1">
      <c r="B31" s="11"/>
      <c r="C31" s="3"/>
      <c r="D31" s="10"/>
      <c r="F31" s="406"/>
      <c r="G31" s="406"/>
      <c r="J31" s="452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55"/>
    </row>
    <row r="32" spans="2:73" ht="17.25" customHeight="1">
      <c r="B32" s="98" t="s">
        <v>99</v>
      </c>
      <c r="C32" s="116">
        <f>SUM(C19:C29)</f>
        <v>0</v>
      </c>
      <c r="D32" s="98"/>
      <c r="F32" s="406"/>
      <c r="G32" s="406"/>
      <c r="J32" s="452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55"/>
    </row>
    <row r="33" spans="2:73" ht="17.25" customHeight="1">
      <c r="D33" s="42"/>
      <c r="F33" s="406"/>
      <c r="G33" s="406"/>
      <c r="J33" s="452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55"/>
    </row>
    <row r="34" spans="2:73" ht="17.25" customHeight="1">
      <c r="D34" s="42"/>
      <c r="F34" s="406"/>
      <c r="G34" s="406"/>
      <c r="J34" s="56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31">
        <f t="shared" si="4"/>
        <v>0</v>
      </c>
    </row>
    <row r="35" spans="2:73" ht="17.25" customHeight="1">
      <c r="D35" s="42"/>
      <c r="F35" s="406"/>
      <c r="G35" s="406"/>
      <c r="J35" s="453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55"/>
    </row>
    <row r="36" spans="2:73" ht="17.25" customHeight="1">
      <c r="B36" s="368" t="s">
        <v>136</v>
      </c>
      <c r="D36" s="42"/>
      <c r="F36" s="406"/>
      <c r="G36" s="406"/>
      <c r="J36" s="454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55"/>
    </row>
    <row r="37" spans="2:73" ht="17.25" customHeight="1">
      <c r="B37" s="368"/>
      <c r="D37" s="42"/>
      <c r="F37" s="406"/>
      <c r="G37" s="406"/>
      <c r="J37" s="454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55"/>
    </row>
    <row r="38" spans="2:73" ht="17.25" customHeight="1">
      <c r="B38" s="369" t="s">
        <v>139</v>
      </c>
      <c r="D38" s="42"/>
      <c r="F38" s="406"/>
      <c r="G38" s="406"/>
      <c r="J38" s="56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31">
        <f t="shared" si="5"/>
        <v>0</v>
      </c>
    </row>
    <row r="39" spans="2:73" ht="17.25" customHeight="1">
      <c r="B39" s="369"/>
      <c r="C39" s="99"/>
      <c r="F39" s="406"/>
      <c r="G39" s="406"/>
      <c r="J39" s="452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55"/>
    </row>
    <row r="40" spans="2:73" ht="17.25" customHeight="1">
      <c r="B40" s="429" t="s">
        <v>141</v>
      </c>
      <c r="J40" s="452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55"/>
    </row>
    <row r="41" spans="2:73" ht="17.25" customHeight="1">
      <c r="B41" s="429"/>
      <c r="J41" s="452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57"/>
    </row>
    <row r="42" spans="2:73" ht="17.25" customHeight="1">
      <c r="B42" s="376" t="s">
        <v>137</v>
      </c>
      <c r="H42" s="407"/>
      <c r="I42" s="92"/>
      <c r="J42" s="452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23"/>
    </row>
    <row r="43" spans="2:73" ht="17.25" customHeight="1">
      <c r="B43" s="376"/>
      <c r="H43" s="407"/>
      <c r="I43" s="92"/>
      <c r="J43" s="56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31">
        <f t="shared" si="6"/>
        <v>0</v>
      </c>
    </row>
    <row r="44" spans="2:73" ht="17.25" customHeight="1">
      <c r="B44" s="362" t="s">
        <v>34</v>
      </c>
      <c r="H44" s="407"/>
      <c r="I44" s="92"/>
      <c r="J44" s="455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7"/>
    </row>
    <row r="45" spans="2:73" ht="17.25" customHeight="1">
      <c r="B45" s="362"/>
      <c r="H45" s="407"/>
      <c r="I45" s="92"/>
      <c r="J45" s="456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7"/>
    </row>
    <row r="46" spans="2:73" ht="17.25" customHeight="1">
      <c r="B46" s="363" t="s">
        <v>142</v>
      </c>
      <c r="H46" s="407"/>
      <c r="I46" s="92"/>
      <c r="J46" s="457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7"/>
    </row>
    <row r="47" spans="2:73" ht="17.25" customHeight="1">
      <c r="B47" s="363"/>
      <c r="H47" s="407"/>
      <c r="I47" s="92"/>
      <c r="J47" s="56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31">
        <f t="shared" si="7"/>
        <v>0</v>
      </c>
    </row>
    <row r="48" spans="2:73" ht="17.25" customHeight="1">
      <c r="B48" s="373" t="s">
        <v>143</v>
      </c>
      <c r="H48" s="407"/>
      <c r="I48" s="92"/>
      <c r="J48" s="455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7"/>
    </row>
    <row r="49" spans="2:73" ht="17.25" customHeight="1">
      <c r="B49" s="373"/>
      <c r="H49" s="407"/>
      <c r="I49" s="92"/>
      <c r="J49" s="456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7"/>
    </row>
    <row r="50" spans="2:73" ht="17.25" customHeight="1">
      <c r="B50" s="374" t="s">
        <v>144</v>
      </c>
      <c r="H50" s="407"/>
      <c r="I50" s="92"/>
      <c r="J50" s="456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7"/>
    </row>
    <row r="51" spans="2:73" ht="17.25" customHeight="1">
      <c r="B51" s="374"/>
      <c r="H51" s="407"/>
      <c r="I51" s="92"/>
      <c r="J51" s="456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7"/>
    </row>
    <row r="52" spans="2:73" ht="17.25" customHeight="1">
      <c r="B52" s="375" t="s">
        <v>145</v>
      </c>
      <c r="H52" s="407"/>
      <c r="I52" s="92"/>
      <c r="J52" s="456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7"/>
    </row>
    <row r="53" spans="2:73" ht="17.25" customHeight="1">
      <c r="B53" s="375"/>
      <c r="H53" s="407"/>
      <c r="I53" s="92"/>
      <c r="J53" s="456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7"/>
    </row>
    <row r="54" spans="2:73" ht="17.25" customHeight="1">
      <c r="B54" s="376" t="s">
        <v>146</v>
      </c>
      <c r="H54" s="407"/>
      <c r="I54" s="92"/>
      <c r="J54" s="457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7"/>
    </row>
    <row r="55" spans="2:73" ht="17.25" customHeight="1">
      <c r="B55" s="376"/>
      <c r="H55" s="407"/>
      <c r="I55" s="92"/>
      <c r="J55" s="56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31">
        <f t="shared" si="8"/>
        <v>0</v>
      </c>
    </row>
    <row r="56" spans="2:73" ht="17.25" customHeight="1">
      <c r="B56" s="368" t="s">
        <v>147</v>
      </c>
      <c r="H56" s="407"/>
      <c r="I56" s="92"/>
      <c r="J56" s="455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7"/>
    </row>
    <row r="57" spans="2:73" ht="17.25" customHeight="1">
      <c r="B57" s="368"/>
      <c r="H57" s="407"/>
      <c r="I57" s="92"/>
      <c r="J57" s="456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7"/>
    </row>
    <row r="58" spans="2:73" ht="17.25" customHeight="1">
      <c r="B58" s="370" t="s">
        <v>50</v>
      </c>
      <c r="H58" s="407"/>
      <c r="I58" s="92"/>
      <c r="J58" s="456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7"/>
    </row>
    <row r="59" spans="2:73" ht="17.25" customHeight="1">
      <c r="B59" s="363"/>
      <c r="H59" s="407"/>
      <c r="I59" s="92"/>
      <c r="J59" s="457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7"/>
    </row>
    <row r="60" spans="2:73" ht="17.25" customHeight="1">
      <c r="H60" s="407"/>
      <c r="I60" s="92"/>
      <c r="J60" s="56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31">
        <f t="shared" si="9"/>
        <v>0</v>
      </c>
    </row>
    <row r="61" spans="2:73" ht="17.25" customHeight="1">
      <c r="H61" s="407"/>
      <c r="I61" s="92"/>
      <c r="J61" s="455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7"/>
    </row>
    <row r="62" spans="2:73" ht="17.25" customHeight="1">
      <c r="H62" s="407"/>
      <c r="I62" s="92"/>
      <c r="J62" s="456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7"/>
    </row>
    <row r="63" spans="2:73" ht="17.25" customHeight="1">
      <c r="H63" s="407"/>
      <c r="I63" s="92"/>
      <c r="J63" s="457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7"/>
    </row>
    <row r="64" spans="2:73" ht="17.25" customHeight="1">
      <c r="H64" s="407"/>
      <c r="I64" s="92"/>
      <c r="J64" s="56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31">
        <f t="shared" si="10"/>
        <v>0</v>
      </c>
    </row>
    <row r="65" spans="8:73" ht="48" customHeight="1">
      <c r="H65" s="407"/>
      <c r="I65" s="92"/>
      <c r="J65" s="59" t="s">
        <v>134</v>
      </c>
      <c r="K65" s="124"/>
      <c r="L65" s="60"/>
      <c r="M65" s="132">
        <f>M64+M60+M55+M47+M43+M38+M34+M30+M25+M19+M14</f>
        <v>0</v>
      </c>
      <c r="N65" s="61"/>
      <c r="O65" s="132">
        <f t="shared" ref="O65:BU65" si="11">O64+O60+O55+O47+O43+O38+O34+O30+O25+O19+O14</f>
        <v>0</v>
      </c>
      <c r="P65" s="61"/>
      <c r="Q65" s="132">
        <f t="shared" si="11"/>
        <v>0</v>
      </c>
      <c r="R65" s="61"/>
      <c r="S65" s="132">
        <f t="shared" si="11"/>
        <v>0</v>
      </c>
      <c r="T65" s="61"/>
      <c r="U65" s="132">
        <f t="shared" si="11"/>
        <v>0</v>
      </c>
      <c r="V65" s="61"/>
      <c r="W65" s="132">
        <f t="shared" si="11"/>
        <v>0</v>
      </c>
      <c r="X65" s="61"/>
      <c r="Y65" s="132">
        <f t="shared" si="11"/>
        <v>0</v>
      </c>
      <c r="Z65" s="61"/>
      <c r="AA65" s="132">
        <f t="shared" si="11"/>
        <v>0</v>
      </c>
      <c r="AB65" s="61"/>
      <c r="AC65" s="132">
        <f t="shared" si="11"/>
        <v>0</v>
      </c>
      <c r="AD65" s="61"/>
      <c r="AE65" s="132">
        <f t="shared" si="11"/>
        <v>0</v>
      </c>
      <c r="AF65" s="61"/>
      <c r="AG65" s="132">
        <f t="shared" si="11"/>
        <v>0</v>
      </c>
      <c r="AH65" s="61"/>
      <c r="AI65" s="132">
        <f t="shared" si="11"/>
        <v>0</v>
      </c>
      <c r="AJ65" s="61"/>
      <c r="AK65" s="132">
        <f t="shared" si="11"/>
        <v>0</v>
      </c>
      <c r="AL65" s="61"/>
      <c r="AM65" s="132">
        <f t="shared" si="11"/>
        <v>0</v>
      </c>
      <c r="AN65" s="61"/>
      <c r="AO65" s="132">
        <f t="shared" si="11"/>
        <v>0</v>
      </c>
      <c r="AP65" s="61"/>
      <c r="AQ65" s="132">
        <f t="shared" si="11"/>
        <v>0</v>
      </c>
      <c r="AR65" s="61"/>
      <c r="AS65" s="132">
        <f t="shared" si="11"/>
        <v>0</v>
      </c>
      <c r="AT65" s="61"/>
      <c r="AU65" s="132">
        <f t="shared" si="11"/>
        <v>0</v>
      </c>
      <c r="AV65" s="61"/>
      <c r="AW65" s="132">
        <f t="shared" si="11"/>
        <v>0</v>
      </c>
      <c r="AX65" s="61"/>
      <c r="AY65" s="132">
        <f t="shared" si="11"/>
        <v>0</v>
      </c>
      <c r="AZ65" s="61"/>
      <c r="BA65" s="132">
        <f t="shared" si="11"/>
        <v>0</v>
      </c>
      <c r="BB65" s="61"/>
      <c r="BC65" s="132">
        <f t="shared" si="11"/>
        <v>0</v>
      </c>
      <c r="BD65" s="61"/>
      <c r="BE65" s="132">
        <f t="shared" si="11"/>
        <v>0</v>
      </c>
      <c r="BF65" s="61"/>
      <c r="BG65" s="132">
        <f t="shared" si="11"/>
        <v>0</v>
      </c>
      <c r="BH65" s="61"/>
      <c r="BI65" s="132">
        <f t="shared" si="11"/>
        <v>0</v>
      </c>
      <c r="BJ65" s="61"/>
      <c r="BK65" s="132">
        <f t="shared" si="11"/>
        <v>0</v>
      </c>
      <c r="BL65" s="61"/>
      <c r="BM65" s="132">
        <f t="shared" si="11"/>
        <v>0</v>
      </c>
      <c r="BN65" s="61"/>
      <c r="BO65" s="132">
        <f t="shared" si="11"/>
        <v>0</v>
      </c>
      <c r="BP65" s="61"/>
      <c r="BQ65" s="132">
        <f t="shared" si="11"/>
        <v>0</v>
      </c>
      <c r="BR65" s="61"/>
      <c r="BS65" s="132">
        <f t="shared" si="11"/>
        <v>0</v>
      </c>
      <c r="BT65" s="61"/>
      <c r="BU65" s="133">
        <f t="shared" si="11"/>
        <v>0</v>
      </c>
    </row>
  </sheetData>
  <sheetProtection password="B392" sheet="1" objects="1" formatCells="0" formatColumns="0" formatRows="0"/>
  <mergeCells count="91">
    <mergeCell ref="J56:J59"/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B52:B53"/>
    <mergeCell ref="B54:B55"/>
    <mergeCell ref="B36:B37"/>
    <mergeCell ref="B38:B39"/>
    <mergeCell ref="B40:B41"/>
    <mergeCell ref="B56:B57"/>
    <mergeCell ref="B58:B59"/>
    <mergeCell ref="B44:B45"/>
    <mergeCell ref="B46:B47"/>
    <mergeCell ref="B48:B49"/>
    <mergeCell ref="B50:B51"/>
    <mergeCell ref="B42:B43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J31:J33"/>
    <mergeCell ref="J35:J37"/>
    <mergeCell ref="J39:J42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1:F2 G1:IV1048576 C6:F65536 A1:B1048576">
    <cfRule type="expression" dxfId="1" priority="1" stopIfTrue="1">
      <formula>"公式保护"</formula>
    </cfRule>
  </conditionalFormatting>
  <hyperlinks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7月'!A1" display="7月份"/>
    <hyperlink ref="B50:B51" location="'8月'!A1" display="8月份"/>
    <hyperlink ref="B52:B53" location="'9月'!A1" display="9月份"/>
    <hyperlink ref="B54:B55" location="'10月'!A1" display="10月份"/>
    <hyperlink ref="B56:B57" location="'11月'!A1" display="11月份"/>
    <hyperlink ref="B58:B59" location="纪念日!A1" display="纪念日"/>
    <hyperlink ref="B36:B37" location="'1月'!A1" display="1月份"/>
    <hyperlink ref="C3:F5" location="年度总表!A1" display="返回年度總表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B1:I34"/>
  <sheetViews>
    <sheetView showGridLines="0" zoomScale="80" zoomScaleSheetLayoutView="50" workbookViewId="0">
      <selection activeCell="B34" sqref="B34:G34"/>
    </sheetView>
  </sheetViews>
  <sheetFormatPr defaultRowHeight="15.75"/>
  <cols>
    <col min="1" max="1" width="1.25" style="12" customWidth="1"/>
    <col min="2" max="2" width="10.625" style="13" customWidth="1"/>
    <col min="3" max="3" width="15.625" style="12" customWidth="1"/>
    <col min="4" max="5" width="9" style="12" bestFit="1" customWidth="1"/>
    <col min="6" max="6" width="10.625" style="13" customWidth="1"/>
    <col min="7" max="7" width="15.625" style="12" customWidth="1"/>
    <col min="8" max="8" width="9" style="12" bestFit="1" customWidth="1"/>
    <col min="9" max="9" width="11.5" style="12" customWidth="1"/>
    <col min="10" max="10" width="9" style="12" bestFit="1"/>
    <col min="11" max="16384" width="9" style="12"/>
  </cols>
  <sheetData>
    <row r="1" spans="2:9" ht="78.75" customHeight="1">
      <c r="B1" s="459" t="s">
        <v>148</v>
      </c>
      <c r="C1" s="459"/>
      <c r="D1" s="459"/>
      <c r="E1" s="459"/>
      <c r="F1" s="459"/>
      <c r="G1" s="459"/>
    </row>
    <row r="2" spans="2:9" s="179" customFormat="1" ht="41.25" customHeight="1">
      <c r="B2" s="460" t="s">
        <v>54</v>
      </c>
      <c r="C2" s="461"/>
      <c r="D2" s="461"/>
      <c r="E2" s="461"/>
      <c r="F2" s="461"/>
      <c r="G2" s="462"/>
    </row>
    <row r="3" spans="2:9">
      <c r="B3" s="463" t="s">
        <v>149</v>
      </c>
      <c r="C3" s="463"/>
      <c r="F3" s="464" t="s">
        <v>56</v>
      </c>
      <c r="G3" s="464"/>
    </row>
    <row r="4" spans="2:9" ht="15.75" customHeight="1">
      <c r="B4" s="14" t="s">
        <v>150</v>
      </c>
      <c r="C4" s="15" t="s">
        <v>151</v>
      </c>
      <c r="F4" s="14" t="s">
        <v>150</v>
      </c>
      <c r="G4" s="15" t="s">
        <v>151</v>
      </c>
      <c r="I4" s="468" t="s">
        <v>152</v>
      </c>
    </row>
    <row r="5" spans="2:9" ht="15.75" customHeight="1">
      <c r="B5" s="16"/>
      <c r="C5" s="17"/>
      <c r="F5" s="18">
        <v>39788</v>
      </c>
      <c r="G5" s="19" t="s">
        <v>153</v>
      </c>
      <c r="I5" s="468"/>
    </row>
    <row r="6" spans="2:9" ht="15.75" customHeight="1">
      <c r="B6" s="20"/>
      <c r="C6" s="21"/>
      <c r="F6" s="22">
        <v>39803</v>
      </c>
      <c r="G6" s="23" t="s">
        <v>154</v>
      </c>
      <c r="I6" s="368" t="s">
        <v>25</v>
      </c>
    </row>
    <row r="7" spans="2:9" ht="15.75" customHeight="1">
      <c r="B7" s="20"/>
      <c r="C7" s="21"/>
      <c r="F7" s="22"/>
      <c r="G7" s="23"/>
      <c r="I7" s="368"/>
    </row>
    <row r="8" spans="2:9" ht="15.75" customHeight="1">
      <c r="B8" s="20"/>
      <c r="C8" s="21"/>
      <c r="F8" s="22"/>
      <c r="G8" s="23"/>
      <c r="I8" s="369" t="s">
        <v>28</v>
      </c>
    </row>
    <row r="9" spans="2:9" ht="15.75" customHeight="1">
      <c r="B9" s="20"/>
      <c r="C9" s="21"/>
      <c r="F9" s="22"/>
      <c r="G9" s="23"/>
      <c r="I9" s="369"/>
    </row>
    <row r="10" spans="2:9" ht="15.75" customHeight="1">
      <c r="B10" s="20"/>
      <c r="C10" s="21"/>
      <c r="F10" s="22"/>
      <c r="G10" s="23"/>
      <c r="I10" s="429" t="s">
        <v>137</v>
      </c>
    </row>
    <row r="11" spans="2:9" ht="15.75" customHeight="1">
      <c r="B11" s="20"/>
      <c r="C11" s="21"/>
      <c r="F11" s="22"/>
      <c r="G11" s="23"/>
      <c r="I11" s="429"/>
    </row>
    <row r="12" spans="2:9" ht="15.75" customHeight="1">
      <c r="B12" s="20"/>
      <c r="C12" s="21"/>
      <c r="F12" s="22"/>
      <c r="G12" s="23"/>
      <c r="I12" s="376" t="s">
        <v>34</v>
      </c>
    </row>
    <row r="13" spans="2:9" ht="15.75" customHeight="1">
      <c r="B13" s="20"/>
      <c r="C13" s="21"/>
      <c r="F13" s="22"/>
      <c r="G13" s="23"/>
      <c r="I13" s="376"/>
    </row>
    <row r="14" spans="2:9" ht="15.75" customHeight="1">
      <c r="B14" s="20"/>
      <c r="C14" s="21"/>
      <c r="F14" s="22"/>
      <c r="G14" s="23"/>
      <c r="I14" s="362" t="s">
        <v>37</v>
      </c>
    </row>
    <row r="15" spans="2:9" ht="15.75" customHeight="1">
      <c r="B15" s="20"/>
      <c r="C15" s="21"/>
      <c r="F15" s="22"/>
      <c r="G15" s="23"/>
      <c r="I15" s="362"/>
    </row>
    <row r="16" spans="2:9" ht="15.75" customHeight="1">
      <c r="B16" s="20"/>
      <c r="C16" s="21"/>
      <c r="F16" s="22"/>
      <c r="G16" s="23"/>
      <c r="I16" s="363" t="s">
        <v>40</v>
      </c>
    </row>
    <row r="17" spans="2:9" ht="15.75" customHeight="1">
      <c r="B17" s="20"/>
      <c r="C17" s="21"/>
      <c r="F17" s="22"/>
      <c r="G17" s="23"/>
      <c r="I17" s="363"/>
    </row>
    <row r="18" spans="2:9" ht="15.75" customHeight="1">
      <c r="B18" s="20"/>
      <c r="C18" s="21"/>
      <c r="F18" s="22"/>
      <c r="G18" s="23"/>
      <c r="I18" s="373" t="s">
        <v>43</v>
      </c>
    </row>
    <row r="19" spans="2:9" ht="15.75" customHeight="1">
      <c r="B19" s="20"/>
      <c r="C19" s="21"/>
      <c r="F19" s="22"/>
      <c r="G19" s="23"/>
      <c r="I19" s="373"/>
    </row>
    <row r="20" spans="2:9" ht="15.75" customHeight="1">
      <c r="B20" s="20"/>
      <c r="C20" s="21"/>
      <c r="F20" s="22"/>
      <c r="G20" s="23"/>
      <c r="I20" s="374" t="s">
        <v>46</v>
      </c>
    </row>
    <row r="21" spans="2:9" ht="15.75" customHeight="1">
      <c r="B21" s="20"/>
      <c r="C21" s="21"/>
      <c r="F21" s="22"/>
      <c r="G21" s="23"/>
      <c r="I21" s="374"/>
    </row>
    <row r="22" spans="2:9" ht="15.75" customHeight="1">
      <c r="B22" s="20"/>
      <c r="C22" s="21"/>
      <c r="F22" s="22"/>
      <c r="G22" s="23"/>
      <c r="I22" s="375" t="s">
        <v>47</v>
      </c>
    </row>
    <row r="23" spans="2:9" ht="15.75" customHeight="1">
      <c r="B23" s="20"/>
      <c r="C23" s="21"/>
      <c r="F23" s="22"/>
      <c r="G23" s="23"/>
      <c r="I23" s="375"/>
    </row>
    <row r="24" spans="2:9" ht="15.75" customHeight="1">
      <c r="B24" s="20"/>
      <c r="C24" s="21"/>
      <c r="F24" s="22"/>
      <c r="G24" s="23"/>
      <c r="I24" s="376" t="s">
        <v>48</v>
      </c>
    </row>
    <row r="25" spans="2:9" ht="15.75" customHeight="1">
      <c r="B25" s="20"/>
      <c r="C25" s="21"/>
      <c r="F25" s="22"/>
      <c r="G25" s="23"/>
      <c r="I25" s="376"/>
    </row>
    <row r="26" spans="2:9" ht="15.75" customHeight="1">
      <c r="B26" s="20"/>
      <c r="C26" s="21"/>
      <c r="F26" s="22"/>
      <c r="G26" s="23"/>
      <c r="I26" s="368" t="s">
        <v>49</v>
      </c>
    </row>
    <row r="27" spans="2:9" ht="15.75" customHeight="1">
      <c r="B27" s="20"/>
      <c r="C27" s="21"/>
      <c r="F27" s="22"/>
      <c r="G27" s="23"/>
      <c r="I27" s="368"/>
    </row>
    <row r="28" spans="2:9" ht="15.75" customHeight="1">
      <c r="B28" s="20"/>
      <c r="C28" s="21"/>
      <c r="F28" s="22"/>
      <c r="G28" s="23"/>
      <c r="I28" s="465"/>
    </row>
    <row r="29" spans="2:9" ht="15.75" customHeight="1">
      <c r="B29" s="20"/>
      <c r="C29" s="21"/>
      <c r="F29" s="22"/>
      <c r="G29" s="23"/>
      <c r="I29" s="466"/>
    </row>
    <row r="30" spans="2:9" ht="15.75" customHeight="1">
      <c r="B30" s="20"/>
      <c r="C30" s="21"/>
      <c r="F30" s="22"/>
      <c r="G30" s="23"/>
    </row>
    <row r="31" spans="2:9">
      <c r="B31" s="20"/>
      <c r="C31" s="21"/>
      <c r="F31" s="22"/>
      <c r="G31" s="23"/>
    </row>
    <row r="32" spans="2:9">
      <c r="B32" s="20"/>
      <c r="C32" s="21"/>
      <c r="F32" s="22"/>
      <c r="G32" s="23"/>
    </row>
    <row r="33" spans="2:7">
      <c r="B33" s="24"/>
      <c r="C33" s="25"/>
      <c r="F33" s="26"/>
      <c r="G33" s="27"/>
    </row>
    <row r="34" spans="2:7" s="180" customFormat="1" ht="48.75" customHeight="1">
      <c r="B34" s="467" t="s">
        <v>54</v>
      </c>
      <c r="C34" s="467"/>
      <c r="D34" s="467"/>
      <c r="E34" s="467"/>
      <c r="F34" s="467"/>
      <c r="G34" s="467"/>
    </row>
  </sheetData>
  <mergeCells count="18">
    <mergeCell ref="I22:I23"/>
    <mergeCell ref="I24:I25"/>
    <mergeCell ref="I26:I27"/>
    <mergeCell ref="I28:I29"/>
    <mergeCell ref="B34:G34"/>
    <mergeCell ref="I14:I15"/>
    <mergeCell ref="I16:I17"/>
    <mergeCell ref="I18:I19"/>
    <mergeCell ref="I20:I21"/>
    <mergeCell ref="B1:G1"/>
    <mergeCell ref="B2:G2"/>
    <mergeCell ref="B3:C3"/>
    <mergeCell ref="F3:G3"/>
    <mergeCell ref="I4:I5"/>
    <mergeCell ref="I6:I7"/>
    <mergeCell ref="I8:I9"/>
    <mergeCell ref="I10:I11"/>
    <mergeCell ref="I12:I13"/>
  </mergeCells>
  <phoneticPr fontId="63" type="noConversion"/>
  <conditionalFormatting sqref="I6:I29">
    <cfRule type="expression" dxfId="0" priority="1" stopIfTrue="1">
      <formula>"公式保护"</formula>
    </cfRule>
  </conditionalFormatting>
  <hyperlinks>
    <hyperlink ref="B2" location="年度總表!F6" display="返回年度總表"/>
    <hyperlink ref="B34" location="年度總表!F6" display="返回年度總表"/>
    <hyperlink ref="B34:G34" location="年度总表!A1" display="返回年度總表"/>
    <hyperlink ref="I6:I27" location="'2月'!A1" display="2月份"/>
    <hyperlink ref="I8:I9" location="'3月'!A1" display="3月份"/>
    <hyperlink ref="I10:I11" location="'4月'!A1" display="4月份"/>
    <hyperlink ref="I12:I13" location="'5月'!A1" display="5月份"/>
    <hyperlink ref="I14:I15" location="'6月'!A1" display="6月份"/>
    <hyperlink ref="I16:I17" location="'7月'!A1" display="7月份"/>
    <hyperlink ref="I18:I19" location="'8月'!A1" display="8月份"/>
    <hyperlink ref="I20:I21" location="'9月'!A1" display="9月份"/>
    <hyperlink ref="I22:I23" location="'10月'!A1" display="10月份"/>
    <hyperlink ref="I24:I25" location="'11月'!A1" display="11月份"/>
    <hyperlink ref="I26:I27" location="'12月'!A1" display="12月份"/>
    <hyperlink ref="I4:I5" location="'1月'!A1" display="1月份"/>
    <hyperlink ref="B2:G2" location="年度总表!A1" display="返回年度總表"/>
  </hyperlinks>
  <pageMargins left="0.74791666666666667" right="0.74791666666666667" top="0.98402777777777772" bottom="0.98402777777777772" header="0.51111111111111107" footer="0.51111111111111107"/>
  <pageSetup paperSize="9" firstPageNumber="4294963191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BU65"/>
  <sheetViews>
    <sheetView showGridLines="0" tabSelected="1" zoomScale="75" zoomScaleSheetLayoutView="50" workbookViewId="0">
      <pane xSplit="11" ySplit="5" topLeftCell="L15" activePane="bottomRight" state="frozen"/>
      <selection pane="topRight"/>
      <selection pane="bottomLeft"/>
      <selection pane="bottomRight" activeCell="C37" sqref="C37"/>
    </sheetView>
  </sheetViews>
  <sheetFormatPr defaultRowHeight="19.5"/>
  <cols>
    <col min="1" max="1" width="1.125" style="41" customWidth="1"/>
    <col min="2" max="2" width="16.75" style="41" customWidth="1"/>
    <col min="3" max="3" width="13.5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16.5" customHeight="1">
      <c r="B1" s="117">
        <f>IF(OR(B2="",D2=""),"",DATE(B2,D2,1))</f>
        <v>42736</v>
      </c>
      <c r="C1" s="379">
        <f>IF(B1="","",DATE(YEAR(B1),MONTH(B1)+1,DAY(B1)-1))</f>
        <v>42766</v>
      </c>
      <c r="D1" s="379"/>
    </row>
    <row r="2" spans="2:73" ht="27.75">
      <c r="B2" s="107">
        <f>年度总表!F6</f>
        <v>2017</v>
      </c>
      <c r="C2" s="64" t="s">
        <v>51</v>
      </c>
      <c r="D2" s="1">
        <v>1</v>
      </c>
      <c r="E2" s="2" t="s">
        <v>52</v>
      </c>
      <c r="F2" s="64"/>
      <c r="J2" s="65" t="s">
        <v>53</v>
      </c>
      <c r="K2" s="66"/>
      <c r="L2" s="108">
        <f>$B$1</f>
        <v>42736</v>
      </c>
      <c r="M2" s="109" t="str">
        <f>IF(L2="","",TEXT(L2,"aaa"))</f>
        <v>日</v>
      </c>
      <c r="N2" s="108">
        <f>IF(L2="","",IF(L2&gt;=$C$1,"",L2+1))</f>
        <v>42737</v>
      </c>
      <c r="O2" s="109" t="str">
        <f>IF(N2="","",TEXT(N2,"aaa"))</f>
        <v>一</v>
      </c>
      <c r="P2" s="108">
        <f>IF(N2="","",IF(N2&gt;=$C$1,"",N2+1))</f>
        <v>42738</v>
      </c>
      <c r="Q2" s="109" t="str">
        <f>IF(P2="","",TEXT(P2,"aaa"))</f>
        <v>二</v>
      </c>
      <c r="R2" s="108">
        <f>IF(P2="","",IF(P2&gt;=$C$1,"",P2+1))</f>
        <v>42739</v>
      </c>
      <c r="S2" s="109" t="str">
        <f>IF(R2="","",TEXT(R2,"aaa"))</f>
        <v>三</v>
      </c>
      <c r="T2" s="108">
        <f>IF(R2="","",IF(R2&gt;=$C$1,"",R2+1))</f>
        <v>42740</v>
      </c>
      <c r="U2" s="109" t="str">
        <f>IF(T2="","",TEXT(T2,"aaa"))</f>
        <v>四</v>
      </c>
      <c r="V2" s="108">
        <f>IF(T2="","",IF(T2&gt;=$C$1,"",T2+1))</f>
        <v>42741</v>
      </c>
      <c r="W2" s="109" t="str">
        <f>IF(V2="","",TEXT(V2,"aaa"))</f>
        <v>五</v>
      </c>
      <c r="X2" s="108">
        <f>IF(V2="","",IF(V2&gt;=$C$1,"",V2+1))</f>
        <v>42742</v>
      </c>
      <c r="Y2" s="110" t="str">
        <f>IF(X2="","",TEXT(X2,"aaa"))</f>
        <v>六</v>
      </c>
      <c r="Z2" s="108">
        <f>IF(X2="","",IF(X2&gt;=$C$1,"",X2+1))</f>
        <v>42743</v>
      </c>
      <c r="AA2" s="109" t="str">
        <f>IF(Z2="","",TEXT(Z2,"aaa"))</f>
        <v>日</v>
      </c>
      <c r="AB2" s="108">
        <f>IF(Z2="","",IF(Z2&gt;=$C$1,"",Z2+1))</f>
        <v>42744</v>
      </c>
      <c r="AC2" s="109" t="str">
        <f>IF(AB2="","",TEXT(AB2,"aaa"))</f>
        <v>一</v>
      </c>
      <c r="AD2" s="108">
        <f>IF(AB2="","",IF(AB2&gt;=$C$1,"",AB2+1))</f>
        <v>42745</v>
      </c>
      <c r="AE2" s="109" t="str">
        <f>IF(AD2="","",TEXT(AD2,"aaa"))</f>
        <v>二</v>
      </c>
      <c r="AF2" s="108">
        <f>IF(AD2="","",IF(AD2&gt;=$C$1,"",AD2+1))</f>
        <v>42746</v>
      </c>
      <c r="AG2" s="109" t="str">
        <f>IF(AF2="","",TEXT(AF2,"aaa"))</f>
        <v>三</v>
      </c>
      <c r="AH2" s="108">
        <f>IF(AF2="","",IF(AF2&gt;=$C$1,"",AF2+1))</f>
        <v>42747</v>
      </c>
      <c r="AI2" s="109" t="str">
        <f>IF(AH2="","",TEXT(AH2,"aaa"))</f>
        <v>四</v>
      </c>
      <c r="AJ2" s="108">
        <f>IF(AH2="","",IF(AH2&gt;=$C$1,"",AH2+1))</f>
        <v>42748</v>
      </c>
      <c r="AK2" s="109" t="str">
        <f>IF(AJ2="","",TEXT(AJ2,"aaa"))</f>
        <v>五</v>
      </c>
      <c r="AL2" s="108">
        <f>IF(AJ2="","",IF(AJ2&gt;=$C$1,"",AJ2+1))</f>
        <v>42749</v>
      </c>
      <c r="AM2" s="110" t="str">
        <f>IF(AL2="","",TEXT(AL2,"aaa"))</f>
        <v>六</v>
      </c>
      <c r="AN2" s="108">
        <f>IF(AL2="","",IF(AL2&gt;=$C$1,"",AL2+1))</f>
        <v>42750</v>
      </c>
      <c r="AO2" s="109" t="str">
        <f>IF(AN2="","",TEXT(AN2,"aaa"))</f>
        <v>日</v>
      </c>
      <c r="AP2" s="108">
        <f>IF(AN2="","",IF(AN2&gt;=$C$1,"",AN2+1))</f>
        <v>42751</v>
      </c>
      <c r="AQ2" s="109" t="str">
        <f>IF(AP2="","",TEXT(AP2,"aaa"))</f>
        <v>一</v>
      </c>
      <c r="AR2" s="108">
        <f>IF(AP2="","",IF(AP2&gt;=$C$1,"",AP2+1))</f>
        <v>42752</v>
      </c>
      <c r="AS2" s="109" t="str">
        <f>IF(AR2="","",TEXT(AR2,"aaa"))</f>
        <v>二</v>
      </c>
      <c r="AT2" s="108">
        <f>IF(AR2="","",IF(AR2&gt;=$C$1,"",AR2+1))</f>
        <v>42753</v>
      </c>
      <c r="AU2" s="109" t="str">
        <f>IF(AT2="","",TEXT(AT2,"aaa"))</f>
        <v>三</v>
      </c>
      <c r="AV2" s="108">
        <f>IF(AT2="","",IF(AT2&gt;=$C$1,"",AT2+1))</f>
        <v>42754</v>
      </c>
      <c r="AW2" s="109" t="str">
        <f>IF(AV2="","",TEXT(AV2,"aaa"))</f>
        <v>四</v>
      </c>
      <c r="AX2" s="108">
        <f>IF(AV2="","",IF(AV2&gt;=$C$1,"",AV2+1))</f>
        <v>42755</v>
      </c>
      <c r="AY2" s="109" t="str">
        <f>IF(AX2="","",TEXT(AX2,"aaa"))</f>
        <v>五</v>
      </c>
      <c r="AZ2" s="108">
        <f>IF(AX2="","",IF(AX2&gt;=$C$1,"",AX2+1))</f>
        <v>42756</v>
      </c>
      <c r="BA2" s="110" t="str">
        <f>IF(AZ2="","",TEXT(AZ2,"aaa"))</f>
        <v>六</v>
      </c>
      <c r="BB2" s="108">
        <f>IF(AZ2="","",IF(AZ2&gt;=$C$1,"",AZ2+1))</f>
        <v>42757</v>
      </c>
      <c r="BC2" s="109" t="str">
        <f>IF(BB2="","",TEXT(BB2,"aaa"))</f>
        <v>日</v>
      </c>
      <c r="BD2" s="108">
        <f>IF(BB2="","",IF(BB2&gt;=$C$1,"",BB2+1))</f>
        <v>42758</v>
      </c>
      <c r="BE2" s="109" t="str">
        <f>IF(BD2="","",TEXT(BD2,"aaa"))</f>
        <v>一</v>
      </c>
      <c r="BF2" s="108">
        <f>IF(BD2="","",IF(BD2&gt;=$C$1,"",BD2+1))</f>
        <v>42759</v>
      </c>
      <c r="BG2" s="109" t="str">
        <f>IF(BF2="","",TEXT(BF2,"aaa"))</f>
        <v>二</v>
      </c>
      <c r="BH2" s="108">
        <f>IF(BF2="","",IF(BF2&gt;=$C$1,"",BF2+1))</f>
        <v>42760</v>
      </c>
      <c r="BI2" s="109" t="str">
        <f>IF(BH2="","",TEXT(BH2,"aaa"))</f>
        <v>三</v>
      </c>
      <c r="BJ2" s="108">
        <f>IF(BH2="","",IF(BH2&gt;=$C$1,"",BH2+1))</f>
        <v>42761</v>
      </c>
      <c r="BK2" s="109" t="str">
        <f>IF(BJ2="","",TEXT(BJ2,"aaa"))</f>
        <v>四</v>
      </c>
      <c r="BL2" s="108">
        <f>IF(BJ2="","",IF(BJ2&gt;=$C$1,"",BJ2+1))</f>
        <v>42762</v>
      </c>
      <c r="BM2" s="109" t="str">
        <f>IF(BL2="","",TEXT(BL2,"aaa"))</f>
        <v>五</v>
      </c>
      <c r="BN2" s="108">
        <f>IF(BL2="","",IF(BL2&gt;=$C$1,"",BL2+1))</f>
        <v>42763</v>
      </c>
      <c r="BO2" s="110" t="str">
        <f>IF(BN2="","",TEXT(BN2,"aaa"))</f>
        <v>六</v>
      </c>
      <c r="BP2" s="108">
        <f>IF(BN2="","",IF(BN2&gt;=$C$1,"",BN2+1))</f>
        <v>42764</v>
      </c>
      <c r="BQ2" s="109" t="str">
        <f>IF(BP2="","",TEXT(BP2,"aaa"))</f>
        <v>日</v>
      </c>
      <c r="BR2" s="108">
        <f>IF(BP2="","",IF(BP2&gt;=$C$1,"",BP2+1))</f>
        <v>42765</v>
      </c>
      <c r="BS2" s="111" t="str">
        <f>IF(BR2="","",TEXT(BR2,"aaa"))</f>
        <v>一</v>
      </c>
      <c r="BT2" s="112">
        <f>IF(BR2="","",IF(BR2&gt;=$C$1,"",BR2+1))</f>
        <v>42766</v>
      </c>
      <c r="BU2" s="110" t="str">
        <f>IF(BT2="","",TEXT(BT2,"aaa"))</f>
        <v>二</v>
      </c>
    </row>
    <row r="3" spans="2:73" ht="17.25" customHeight="1">
      <c r="B3" s="2"/>
      <c r="C3" s="368" t="s">
        <v>54</v>
      </c>
      <c r="D3" s="368"/>
      <c r="E3" s="368"/>
      <c r="F3" s="368"/>
      <c r="J3" s="44" t="s">
        <v>55</v>
      </c>
      <c r="K3" s="67"/>
      <c r="L3" s="380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27" customHeight="1">
      <c r="B4" s="2"/>
      <c r="C4" s="368"/>
      <c r="D4" s="368"/>
      <c r="E4" s="368"/>
      <c r="F4" s="368"/>
      <c r="J4" s="45" t="s">
        <v>56</v>
      </c>
      <c r="K4" s="68"/>
      <c r="L4" s="384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7" t="str">
        <f>IF(ISNA(VLOOKUP(BT$2,纪念日!$F$5:$G$33,2,FALSE)),"",VLOOKUP(BT$2,纪念日!$F$5:$G$33,2,FALSE))</f>
        <v/>
      </c>
      <c r="BU4" s="387"/>
    </row>
    <row r="5" spans="2:73">
      <c r="C5" s="368"/>
      <c r="D5" s="368"/>
      <c r="E5" s="368"/>
      <c r="F5" s="368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8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8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8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8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8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8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8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24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9"/>
      <c r="K13" s="74"/>
      <c r="L13" s="37"/>
      <c r="M13" s="28">
        <v>30</v>
      </c>
      <c r="N13" s="28"/>
      <c r="O13" s="28">
        <v>13</v>
      </c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30</v>
      </c>
      <c r="N14" s="40"/>
      <c r="O14" s="114">
        <f t="shared" ref="O14:BU14" si="0">SUM(O6:O13)</f>
        <v>13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7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8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8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8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43</v>
      </c>
      <c r="D19" s="10"/>
      <c r="F19" s="388">
        <f>C13-C32-G13</f>
        <v>-597</v>
      </c>
      <c r="G19" s="388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394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394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100</v>
      </c>
      <c r="D22" s="10"/>
      <c r="F22" s="402">
        <f>F19</f>
        <v>-597</v>
      </c>
      <c r="G22" s="403"/>
      <c r="J22" s="394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4"/>
      <c r="G23" s="405"/>
      <c r="J23" s="394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394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6"/>
      <c r="G26" s="406"/>
      <c r="J26" s="394" t="s">
        <v>26</v>
      </c>
      <c r="K26" s="74" t="s">
        <v>94</v>
      </c>
      <c r="L26" s="37"/>
      <c r="M26" s="51">
        <v>100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6"/>
      <c r="G27" s="406"/>
      <c r="J27" s="394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90</v>
      </c>
      <c r="D28" s="10"/>
      <c r="F28" s="406"/>
      <c r="G28" s="406"/>
      <c r="J28" s="394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364</v>
      </c>
      <c r="D29" s="10"/>
      <c r="F29" s="406"/>
      <c r="G29" s="406"/>
      <c r="J29" s="394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6"/>
      <c r="G30" s="406"/>
      <c r="J30" s="47" t="s">
        <v>97</v>
      </c>
      <c r="K30" s="74"/>
      <c r="L30" s="37"/>
      <c r="M30" s="114">
        <f>SUM(M26:M29)</f>
        <v>100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6"/>
      <c r="G31" s="406"/>
      <c r="J31" s="394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22.5" customHeight="1">
      <c r="B32" s="98" t="s">
        <v>99</v>
      </c>
      <c r="C32" s="116">
        <f>SUM(C19:C29)</f>
        <v>597</v>
      </c>
      <c r="D32" s="98"/>
      <c r="F32" s="406"/>
      <c r="G32" s="406"/>
      <c r="J32" s="394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6"/>
      <c r="G33" s="406"/>
      <c r="J33" s="394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6"/>
      <c r="G34" s="406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6"/>
      <c r="G35" s="406"/>
      <c r="J35" s="395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89" t="s">
        <v>103</v>
      </c>
      <c r="D36" s="42"/>
      <c r="F36" s="406"/>
      <c r="G36" s="406"/>
      <c r="J36" s="396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89"/>
      <c r="D37" s="42"/>
      <c r="F37" s="406"/>
      <c r="G37" s="406"/>
      <c r="J37" s="396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401" t="s">
        <v>105</v>
      </c>
      <c r="D38" s="42"/>
      <c r="F38" s="406"/>
      <c r="G38" s="406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401"/>
      <c r="C39" s="99"/>
      <c r="F39" s="406"/>
      <c r="G39" s="406"/>
      <c r="J39" s="394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377" t="s">
        <v>31</v>
      </c>
      <c r="J40" s="394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377"/>
      <c r="J41" s="394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86" t="s">
        <v>110</v>
      </c>
      <c r="H42" s="407"/>
      <c r="I42" s="92"/>
      <c r="J42" s="394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86"/>
      <c r="H43" s="407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90" t="s">
        <v>112</v>
      </c>
      <c r="H44" s="407"/>
      <c r="I44" s="92"/>
      <c r="J44" s="397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90"/>
      <c r="H45" s="407"/>
      <c r="I45" s="92"/>
      <c r="J45" s="398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91" t="s">
        <v>115</v>
      </c>
      <c r="H46" s="407"/>
      <c r="I46" s="92"/>
      <c r="J46" s="399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91"/>
      <c r="H47" s="407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92" t="s">
        <v>117</v>
      </c>
      <c r="H48" s="407"/>
      <c r="I48" s="92"/>
      <c r="J48" s="397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92"/>
      <c r="H49" s="407"/>
      <c r="I49" s="92"/>
      <c r="J49" s="398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93" t="s">
        <v>120</v>
      </c>
      <c r="H50" s="407"/>
      <c r="I50" s="92"/>
      <c r="J50" s="398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93"/>
      <c r="H51" s="407"/>
      <c r="I51" s="92"/>
      <c r="J51" s="398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400" t="s">
        <v>123</v>
      </c>
      <c r="H52" s="407"/>
      <c r="I52" s="92"/>
      <c r="J52" s="398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400"/>
      <c r="H53" s="407"/>
      <c r="I53" s="92"/>
      <c r="J53" s="398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86" t="s">
        <v>126</v>
      </c>
      <c r="H54" s="407"/>
      <c r="I54" s="92"/>
      <c r="J54" s="399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86"/>
      <c r="H55" s="407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89" t="s">
        <v>128</v>
      </c>
      <c r="H56" s="407"/>
      <c r="I56" s="92"/>
      <c r="J56" s="397" t="s">
        <v>35</v>
      </c>
      <c r="K56" s="74" t="s">
        <v>35</v>
      </c>
      <c r="L56" s="186" t="s">
        <v>155</v>
      </c>
      <c r="M56" s="185">
        <v>90</v>
      </c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89"/>
      <c r="H57" s="407"/>
      <c r="I57" s="92"/>
      <c r="J57" s="398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70" t="s">
        <v>50</v>
      </c>
      <c r="H58" s="407"/>
      <c r="I58" s="92"/>
      <c r="J58" s="398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3"/>
      <c r="H59" s="407"/>
      <c r="I59" s="92"/>
      <c r="J59" s="399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7"/>
      <c r="I60" s="92"/>
      <c r="J60" s="47" t="s">
        <v>131</v>
      </c>
      <c r="K60" s="74"/>
      <c r="L60" s="100"/>
      <c r="M60" s="114">
        <f>SUM(M56:M59)</f>
        <v>90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7"/>
      <c r="I61" s="92"/>
      <c r="J61" s="397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7"/>
      <c r="I62" s="92"/>
      <c r="J62" s="398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7"/>
      <c r="I63" s="92"/>
      <c r="J63" s="399"/>
      <c r="K63" s="74" t="s">
        <v>156</v>
      </c>
      <c r="L63" s="186"/>
      <c r="M63" s="185">
        <v>364</v>
      </c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7"/>
      <c r="I64" s="92"/>
      <c r="J64" s="47" t="s">
        <v>133</v>
      </c>
      <c r="K64" s="104"/>
      <c r="L64" s="100"/>
      <c r="M64" s="114">
        <f>SUM(M61:M63)</f>
        <v>364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7"/>
      <c r="I65" s="92"/>
      <c r="J65" s="48" t="s">
        <v>134</v>
      </c>
      <c r="K65" s="105"/>
      <c r="L65" s="39"/>
      <c r="M65" s="114">
        <f>M64+M60+M55+M47+M43+M38+M34+M30+M25+M19+M14</f>
        <v>584</v>
      </c>
      <c r="N65" s="40"/>
      <c r="O65" s="114">
        <f t="shared" ref="O65:BU65" si="11">O64+O60+O55+O47+O43+O38+O34+O30+O25+O19+O14</f>
        <v>13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56:J59"/>
    <mergeCell ref="J61:J63"/>
    <mergeCell ref="C3:F5"/>
    <mergeCell ref="F22:G23"/>
    <mergeCell ref="F26:G39"/>
    <mergeCell ref="H42:H65"/>
    <mergeCell ref="J6:J13"/>
    <mergeCell ref="J15:J18"/>
    <mergeCell ref="J20:J24"/>
    <mergeCell ref="J26:J29"/>
    <mergeCell ref="J44:J46"/>
    <mergeCell ref="J48:J54"/>
    <mergeCell ref="B52:B53"/>
    <mergeCell ref="B54:B55"/>
    <mergeCell ref="B36:B37"/>
    <mergeCell ref="B38:B39"/>
    <mergeCell ref="B40:B41"/>
    <mergeCell ref="B56:B57"/>
    <mergeCell ref="B58:B59"/>
    <mergeCell ref="B44:B45"/>
    <mergeCell ref="B46:B47"/>
    <mergeCell ref="B48:B49"/>
    <mergeCell ref="B50:B51"/>
    <mergeCell ref="B42:B43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J31:J33"/>
    <mergeCell ref="J35:J37"/>
    <mergeCell ref="J39:J42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12" priority="1" stopIfTrue="1">
      <formula>"公式保护"</formula>
    </cfRule>
  </conditionalFormatting>
  <hyperlinks>
    <hyperlink ref="C3" location="年度总表!A1" display="返回年度總表"/>
    <hyperlink ref="B36:B57" location="'2月'!A1" display="2月份"/>
    <hyperlink ref="B38:B39" location="'3月'!A1" display="3月份"/>
    <hyperlink ref="B40:B41" location="'4月'!A1" display="4月份"/>
    <hyperlink ref="B42:B43" location="'5月'!A1" display="5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</hyperlinks>
  <pageMargins left="0.62986111111111109" right="0.62986111111111109" top="0.78749999999999998" bottom="0.78749999999999998" header="0.51111111111111107" footer="0.51111111111111107"/>
  <pageSetup paperSize="9" scale="40" firstPageNumber="4294963191" orientation="landscape" horizontalDpi="300" verticalDpi="300"/>
  <headerFooter alignWithMargins="0"/>
  <colBreaks count="5" manualBreakCount="5">
    <brk id="11" max="1048575" man="1"/>
    <brk id="25" max="1048575" man="1"/>
    <brk id="39" max="1048575" man="1"/>
    <brk id="53" max="1048575" man="1"/>
    <brk id="67" max="1048575" man="1"/>
  </colBreak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BU65"/>
  <sheetViews>
    <sheetView showGridLines="0" zoomScale="80" zoomScaleSheetLayoutView="50" workbookViewId="0">
      <pane xSplit="11" ySplit="5" topLeftCell="L18" activePane="bottomRight" state="frozen"/>
      <selection pane="topRight"/>
      <selection pane="bottomLeft"/>
      <selection pane="bottomRight" activeCell="B38" sqref="B38:B39"/>
    </sheetView>
  </sheetViews>
  <sheetFormatPr defaultRowHeight="19.5"/>
  <cols>
    <col min="1" max="1" width="1.125" style="41" customWidth="1"/>
    <col min="2" max="2" width="17.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9" width="1.125" style="4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9.75" customHeight="1">
      <c r="B1" s="106">
        <f>IF(OR(B2="",D2=""),"",DATE(B2,D2,1))</f>
        <v>42767</v>
      </c>
      <c r="C1" s="411">
        <f>IF(B1="","",DATE(YEAR(B1),MONTH(B1)+1,DAY(B1)-1))</f>
        <v>42794</v>
      </c>
      <c r="D1" s="411"/>
    </row>
    <row r="2" spans="2:73" ht="27.75">
      <c r="B2" s="107">
        <f>年度总表!F6</f>
        <v>2017</v>
      </c>
      <c r="C2" s="64" t="s">
        <v>51</v>
      </c>
      <c r="D2" s="1">
        <v>2</v>
      </c>
      <c r="E2" s="2" t="s">
        <v>52</v>
      </c>
      <c r="F2" s="64"/>
      <c r="J2" s="65" t="s">
        <v>53</v>
      </c>
      <c r="K2" s="66"/>
      <c r="L2" s="108">
        <f>$B$1</f>
        <v>42767</v>
      </c>
      <c r="M2" s="109" t="str">
        <f>IF(L2="","",TEXT(L2,"aaa"))</f>
        <v>三</v>
      </c>
      <c r="N2" s="108">
        <f>IF(L2="","",IF(L2&gt;=$C$1,"",L2+1))</f>
        <v>42768</v>
      </c>
      <c r="O2" s="109" t="str">
        <f>IF(N2="","",TEXT(N2,"aaa"))</f>
        <v>四</v>
      </c>
      <c r="P2" s="108">
        <f>IF(N2="","",IF(N2&gt;=$C$1,"",N2+1))</f>
        <v>42769</v>
      </c>
      <c r="Q2" s="109" t="str">
        <f>IF(P2="","",TEXT(P2,"aaa"))</f>
        <v>五</v>
      </c>
      <c r="R2" s="108">
        <f>IF(P2="","",IF(P2&gt;=$C$1,"",P2+1))</f>
        <v>42770</v>
      </c>
      <c r="S2" s="109" t="str">
        <f>IF(R2="","",TEXT(R2,"aaa"))</f>
        <v>六</v>
      </c>
      <c r="T2" s="108">
        <f>IF(R2="","",IF(R2&gt;=$C$1,"",R2+1))</f>
        <v>42771</v>
      </c>
      <c r="U2" s="109" t="str">
        <f>IF(T2="","",TEXT(T2,"aaa"))</f>
        <v>日</v>
      </c>
      <c r="V2" s="108">
        <f>IF(T2="","",IF(T2&gt;=$C$1,"",T2+1))</f>
        <v>42772</v>
      </c>
      <c r="W2" s="109" t="str">
        <f>IF(V2="","",TEXT(V2,"aaa"))</f>
        <v>一</v>
      </c>
      <c r="X2" s="108">
        <f>IF(V2="","",IF(V2&gt;=$C$1,"",V2+1))</f>
        <v>42773</v>
      </c>
      <c r="Y2" s="110" t="str">
        <f>IF(X2="","",TEXT(X2,"aaa"))</f>
        <v>二</v>
      </c>
      <c r="Z2" s="108">
        <f>IF(X2="","",IF(X2&gt;=$C$1,"",X2+1))</f>
        <v>42774</v>
      </c>
      <c r="AA2" s="109" t="str">
        <f>IF(Z2="","",TEXT(Z2,"aaa"))</f>
        <v>三</v>
      </c>
      <c r="AB2" s="108">
        <f>IF(Z2="","",IF(Z2&gt;=$C$1,"",Z2+1))</f>
        <v>42775</v>
      </c>
      <c r="AC2" s="109" t="str">
        <f>IF(AB2="","",TEXT(AB2,"aaa"))</f>
        <v>四</v>
      </c>
      <c r="AD2" s="108">
        <f>IF(AB2="","",IF(AB2&gt;=$C$1,"",AB2+1))</f>
        <v>42776</v>
      </c>
      <c r="AE2" s="109" t="str">
        <f>IF(AD2="","",TEXT(AD2,"aaa"))</f>
        <v>五</v>
      </c>
      <c r="AF2" s="108">
        <f>IF(AD2="","",IF(AD2&gt;=$C$1,"",AD2+1))</f>
        <v>42777</v>
      </c>
      <c r="AG2" s="109" t="str">
        <f>IF(AF2="","",TEXT(AF2,"aaa"))</f>
        <v>六</v>
      </c>
      <c r="AH2" s="108">
        <f>IF(AF2="","",IF(AF2&gt;=$C$1,"",AF2+1))</f>
        <v>42778</v>
      </c>
      <c r="AI2" s="109" t="str">
        <f>IF(AH2="","",TEXT(AH2,"aaa"))</f>
        <v>日</v>
      </c>
      <c r="AJ2" s="108">
        <f>IF(AH2="","",IF(AH2&gt;=$C$1,"",AH2+1))</f>
        <v>42779</v>
      </c>
      <c r="AK2" s="109" t="str">
        <f>IF(AJ2="","",TEXT(AJ2,"aaa"))</f>
        <v>一</v>
      </c>
      <c r="AL2" s="108">
        <f>IF(AJ2="","",IF(AJ2&gt;=$C$1,"",AJ2+1))</f>
        <v>42780</v>
      </c>
      <c r="AM2" s="110" t="str">
        <f>IF(AL2="","",TEXT(AL2,"aaa"))</f>
        <v>二</v>
      </c>
      <c r="AN2" s="108">
        <f>IF(AL2="","",IF(AL2&gt;=$C$1,"",AL2+1))</f>
        <v>42781</v>
      </c>
      <c r="AO2" s="109" t="str">
        <f>IF(AN2="","",TEXT(AN2,"aaa"))</f>
        <v>三</v>
      </c>
      <c r="AP2" s="108">
        <f>IF(AN2="","",IF(AN2&gt;=$C$1,"",AN2+1))</f>
        <v>42782</v>
      </c>
      <c r="AQ2" s="109" t="str">
        <f>IF(AP2="","",TEXT(AP2,"aaa"))</f>
        <v>四</v>
      </c>
      <c r="AR2" s="108">
        <f>IF(AP2="","",IF(AP2&gt;=$C$1,"",AP2+1))</f>
        <v>42783</v>
      </c>
      <c r="AS2" s="109" t="str">
        <f>IF(AR2="","",TEXT(AR2,"aaa"))</f>
        <v>五</v>
      </c>
      <c r="AT2" s="108">
        <f>IF(AR2="","",IF(AR2&gt;=$C$1,"",AR2+1))</f>
        <v>42784</v>
      </c>
      <c r="AU2" s="109" t="str">
        <f>IF(AT2="","",TEXT(AT2,"aaa"))</f>
        <v>六</v>
      </c>
      <c r="AV2" s="108">
        <f>IF(AT2="","",IF(AT2&gt;=$C$1,"",AT2+1))</f>
        <v>42785</v>
      </c>
      <c r="AW2" s="109" t="str">
        <f>IF(AV2="","",TEXT(AV2,"aaa"))</f>
        <v>日</v>
      </c>
      <c r="AX2" s="108">
        <f>IF(AV2="","",IF(AV2&gt;=$C$1,"",AV2+1))</f>
        <v>42786</v>
      </c>
      <c r="AY2" s="109" t="str">
        <f>IF(AX2="","",TEXT(AX2,"aaa"))</f>
        <v>一</v>
      </c>
      <c r="AZ2" s="108">
        <f>IF(AX2="","",IF(AX2&gt;=$C$1,"",AX2+1))</f>
        <v>42787</v>
      </c>
      <c r="BA2" s="110" t="str">
        <f>IF(AZ2="","",TEXT(AZ2,"aaa"))</f>
        <v>二</v>
      </c>
      <c r="BB2" s="108">
        <f>IF(AZ2="","",IF(AZ2&gt;=$C$1,"",AZ2+1))</f>
        <v>42788</v>
      </c>
      <c r="BC2" s="109" t="str">
        <f>IF(BB2="","",TEXT(BB2,"aaa"))</f>
        <v>三</v>
      </c>
      <c r="BD2" s="108">
        <f>IF(BB2="","",IF(BB2&gt;=$C$1,"",BB2+1))</f>
        <v>42789</v>
      </c>
      <c r="BE2" s="109" t="str">
        <f>IF(BD2="","",TEXT(BD2,"aaa"))</f>
        <v>四</v>
      </c>
      <c r="BF2" s="108">
        <f>IF(BD2="","",IF(BD2&gt;=$C$1,"",BD2+1))</f>
        <v>42790</v>
      </c>
      <c r="BG2" s="109" t="str">
        <f>IF(BF2="","",TEXT(BF2,"aaa"))</f>
        <v>五</v>
      </c>
      <c r="BH2" s="108">
        <f>IF(BF2="","",IF(BF2&gt;=$C$1,"",BF2+1))</f>
        <v>42791</v>
      </c>
      <c r="BI2" s="109" t="str">
        <f>IF(BH2="","",TEXT(BH2,"aaa"))</f>
        <v>六</v>
      </c>
      <c r="BJ2" s="108">
        <f>IF(BH2="","",IF(BH2&gt;=$C$1,"",BH2+1))</f>
        <v>42792</v>
      </c>
      <c r="BK2" s="109" t="str">
        <f>IF(BJ2="","",TEXT(BJ2,"aaa"))</f>
        <v>日</v>
      </c>
      <c r="BL2" s="108">
        <f>IF(BJ2="","",IF(BJ2&gt;=$C$1,"",BJ2+1))</f>
        <v>42793</v>
      </c>
      <c r="BM2" s="109" t="str">
        <f>IF(BL2="","",TEXT(BL2,"aaa"))</f>
        <v>一</v>
      </c>
      <c r="BN2" s="108">
        <f>IF(BL2="","",IF(BL2&gt;=$C$1,"",BL2+1))</f>
        <v>42794</v>
      </c>
      <c r="BO2" s="110" t="str">
        <f>IF(BN2="","",TEXT(BN2,"aaa"))</f>
        <v>二</v>
      </c>
      <c r="BP2" s="108" t="str">
        <f>IF(BN2="","",IF(BN2&gt;=$C$1,"",BN2+1))</f>
        <v/>
      </c>
      <c r="BQ2" s="109" t="str">
        <f>IF(BP2="","",TEXT(BP2,"aaa"))</f>
        <v/>
      </c>
      <c r="BR2" s="108" t="str">
        <f>IF(BP2="","",IF(BP2&gt;=$C$1,"",BP2+1))</f>
        <v/>
      </c>
      <c r="BS2" s="111" t="str">
        <f>IF(BR2="","",TEXT(BR2,"aaa"))</f>
        <v/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89" t="s">
        <v>54</v>
      </c>
      <c r="D3" s="368"/>
      <c r="E3" s="368"/>
      <c r="F3" s="368"/>
      <c r="J3" s="44" t="s">
        <v>55</v>
      </c>
      <c r="K3" s="67"/>
      <c r="L3" s="380" t="str">
        <f>IF(ISNA(VLOOKUP(L$2,纪念日!$B$5:$C$33,2,FALSE)),"",VLOOKUP(L$2,纪念日!$B$5:$C$33,2,FALSE))</f>
        <v/>
      </c>
      <c r="M3" s="381"/>
      <c r="N3" s="410" t="str">
        <f>IF(ISNA(VLOOKUP(N$2,纪念日!$B$5:$C$33,2,FALSE)),"",VLOOKUP(N$2,纪念日!$B$5:$C$33,2,FALSE))</f>
        <v/>
      </c>
      <c r="O3" s="381"/>
      <c r="P3" s="410" t="str">
        <f>IF(ISNA(VLOOKUP(P$2,纪念日!$B$5:$C$33,2,FALSE)),"",VLOOKUP(P$2,纪念日!$B$5:$C$33,2,FALSE))</f>
        <v/>
      </c>
      <c r="Q3" s="381"/>
      <c r="R3" s="410" t="str">
        <f>IF(ISNA(VLOOKUP(R$2,纪念日!$B$5:$C$33,2,FALSE)),"",VLOOKUP(R$2,纪念日!$B$5:$C$33,2,FALSE))</f>
        <v/>
      </c>
      <c r="S3" s="381"/>
      <c r="T3" s="410" t="str">
        <f>IF(ISNA(VLOOKUP(T$2,纪念日!$B$5:$C$33,2,FALSE)),"",VLOOKUP(T$2,纪念日!$B$5:$C$33,2,FALSE))</f>
        <v/>
      </c>
      <c r="U3" s="381"/>
      <c r="V3" s="410" t="str">
        <f>IF(ISNA(VLOOKUP(V$2,纪念日!$B$5:$C$33,2,FALSE)),"",VLOOKUP(V$2,纪念日!$B$5:$C$33,2,FALSE))</f>
        <v/>
      </c>
      <c r="W3" s="381"/>
      <c r="X3" s="410" t="str">
        <f>IF(ISNA(VLOOKUP(X$2,纪念日!$B$5:$C$33,2,FALSE)),"",VLOOKUP(X$2,纪念日!$B$5:$C$33,2,FALSE))</f>
        <v/>
      </c>
      <c r="Y3" s="381"/>
      <c r="Z3" s="410" t="str">
        <f>IF(ISNA(VLOOKUP(Z$2,纪念日!$B$5:$C$33,2,FALSE)),"",VLOOKUP(Z$2,纪念日!$B$5:$C$33,2,FALSE))</f>
        <v/>
      </c>
      <c r="AA3" s="381"/>
      <c r="AB3" s="410" t="str">
        <f>IF(ISNA(VLOOKUP(AB$2,纪念日!$B$5:$C$33,2,FALSE)),"",VLOOKUP(AB$2,纪念日!$B$5:$C$33,2,FALSE))</f>
        <v/>
      </c>
      <c r="AC3" s="381"/>
      <c r="AD3" s="410" t="str">
        <f>IF(ISNA(VLOOKUP(AD$2,纪念日!$B$5:$C$33,2,FALSE)),"",VLOOKUP(AD$2,纪念日!$B$5:$C$33,2,FALSE))</f>
        <v/>
      </c>
      <c r="AE3" s="381"/>
      <c r="AF3" s="410" t="str">
        <f>IF(ISNA(VLOOKUP(AF$2,纪念日!$B$5:$C$33,2,FALSE)),"",VLOOKUP(AF$2,纪念日!$B$5:$C$33,2,FALSE))</f>
        <v/>
      </c>
      <c r="AG3" s="381"/>
      <c r="AH3" s="410" t="str">
        <f>IF(ISNA(VLOOKUP(AH$2,纪念日!$B$5:$C$33,2,FALSE)),"",VLOOKUP(AH$2,纪念日!$B$5:$C$33,2,FALSE))</f>
        <v/>
      </c>
      <c r="AI3" s="381"/>
      <c r="AJ3" s="410" t="str">
        <f>IF(ISNA(VLOOKUP(AJ$2,纪念日!$B$5:$C$33,2,FALSE)),"",VLOOKUP(AJ$2,纪念日!$B$5:$C$33,2,FALSE))</f>
        <v/>
      </c>
      <c r="AK3" s="381"/>
      <c r="AL3" s="410" t="str">
        <f>IF(ISNA(VLOOKUP(AL$2,纪念日!$B$5:$C$33,2,FALSE)),"",VLOOKUP(AL$2,纪念日!$B$5:$C$33,2,FALSE))</f>
        <v/>
      </c>
      <c r="AM3" s="381"/>
      <c r="AN3" s="410" t="str">
        <f>IF(ISNA(VLOOKUP(AN$2,纪念日!$B$5:$C$33,2,FALSE)),"",VLOOKUP(AN$2,纪念日!$B$5:$C$33,2,FALSE))</f>
        <v/>
      </c>
      <c r="AO3" s="381"/>
      <c r="AP3" s="410" t="str">
        <f>IF(ISNA(VLOOKUP(AP$2,纪念日!$B$5:$C$33,2,FALSE)),"",VLOOKUP(AP$2,纪念日!$B$5:$C$33,2,FALSE))</f>
        <v/>
      </c>
      <c r="AQ3" s="381"/>
      <c r="AR3" s="410" t="str">
        <f>IF(ISNA(VLOOKUP(AR$2,纪念日!$B$5:$C$33,2,FALSE)),"",VLOOKUP(AR$2,纪念日!$B$5:$C$33,2,FALSE))</f>
        <v/>
      </c>
      <c r="AS3" s="381"/>
      <c r="AT3" s="410" t="str">
        <f>IF(ISNA(VLOOKUP(AT$2,纪念日!$B$5:$C$33,2,FALSE)),"",VLOOKUP(AT$2,纪念日!$B$5:$C$33,2,FALSE))</f>
        <v/>
      </c>
      <c r="AU3" s="381"/>
      <c r="AV3" s="410" t="str">
        <f>IF(ISNA(VLOOKUP(AV$2,纪念日!$B$5:$C$33,2,FALSE)),"",VLOOKUP(AV$2,纪念日!$B$5:$C$33,2,FALSE))</f>
        <v/>
      </c>
      <c r="AW3" s="381"/>
      <c r="AX3" s="410" t="str">
        <f>IF(ISNA(VLOOKUP(AX$2,纪念日!$B$5:$C$33,2,FALSE)),"",VLOOKUP(AX$2,纪念日!$B$5:$C$33,2,FALSE))</f>
        <v/>
      </c>
      <c r="AY3" s="381"/>
      <c r="AZ3" s="410" t="str">
        <f>IF(ISNA(VLOOKUP(AZ$2,纪念日!$B$5:$C$33,2,FALSE)),"",VLOOKUP(AZ$2,纪念日!$B$5:$C$33,2,FALSE))</f>
        <v/>
      </c>
      <c r="BA3" s="381"/>
      <c r="BB3" s="410" t="str">
        <f>IF(ISNA(VLOOKUP(BB$2,纪念日!$B$5:$C$33,2,FALSE)),"",VLOOKUP(BB$2,纪念日!$B$5:$C$33,2,FALSE))</f>
        <v/>
      </c>
      <c r="BC3" s="381"/>
      <c r="BD3" s="410" t="str">
        <f>IF(ISNA(VLOOKUP(BD$2,纪念日!$B$5:$C$33,2,FALSE)),"",VLOOKUP(BD$2,纪念日!$B$5:$C$33,2,FALSE))</f>
        <v/>
      </c>
      <c r="BE3" s="381"/>
      <c r="BF3" s="410" t="str">
        <f>IF(ISNA(VLOOKUP(BF$2,纪念日!$B$5:$C$33,2,FALSE)),"",VLOOKUP(BF$2,纪念日!$B$5:$C$33,2,FALSE))</f>
        <v/>
      </c>
      <c r="BG3" s="381"/>
      <c r="BH3" s="410" t="str">
        <f>IF(ISNA(VLOOKUP(BH$2,纪念日!$B$5:$C$33,2,FALSE)),"",VLOOKUP(BH$2,纪念日!$B$5:$C$33,2,FALSE))</f>
        <v/>
      </c>
      <c r="BI3" s="381"/>
      <c r="BJ3" s="410" t="str">
        <f>IF(ISNA(VLOOKUP(BJ$2,纪念日!$B$5:$C$33,2,FALSE)),"",VLOOKUP(BJ$2,纪念日!$B$5:$C$33,2,FALSE))</f>
        <v/>
      </c>
      <c r="BK3" s="381"/>
      <c r="BL3" s="410" t="str">
        <f>IF(ISNA(VLOOKUP(BL$2,纪念日!$B$5:$C$33,2,FALSE)),"",VLOOKUP(BL$2,纪念日!$B$5:$C$33,2,FALSE))</f>
        <v/>
      </c>
      <c r="BM3" s="381"/>
      <c r="BN3" s="410" t="str">
        <f>IF(ISNA(VLOOKUP(BN$2,纪念日!$B$5:$C$33,2,FALSE)),"",VLOOKUP(BN$2,纪念日!$B$5:$C$33,2,FALSE))</f>
        <v/>
      </c>
      <c r="BO3" s="381"/>
      <c r="BP3" s="410" t="str">
        <f>IF(ISNA(VLOOKUP(BP$2,纪念日!$B$5:$C$33,2,FALSE)),"",VLOOKUP(BP$2,纪念日!$B$5:$C$33,2,FALSE))</f>
        <v/>
      </c>
      <c r="BQ3" s="381"/>
      <c r="BR3" s="410" t="str">
        <f>IF(ISNA(VLOOKUP(BR$2,纪念日!$B$5:$C$33,2,FALSE)),"",VLOOKUP(BR$2,纪念日!$B$5:$C$33,2,FALSE))</f>
        <v/>
      </c>
      <c r="BS3" s="381"/>
      <c r="BT3" s="410" t="str">
        <f>IF(ISNA(VLOOKUP(BT$2,纪念日!$B$5:$C$33,2,FALSE)),"",VLOOKUP(BT$2,纪念日!$B$5:$C$33,2,FALSE))</f>
        <v/>
      </c>
      <c r="BU3" s="412"/>
    </row>
    <row r="4" spans="2:73" ht="17.25" customHeight="1">
      <c r="B4" s="2"/>
      <c r="C4" s="368"/>
      <c r="D4" s="368"/>
      <c r="E4" s="368"/>
      <c r="F4" s="368"/>
      <c r="J4" s="45" t="s">
        <v>56</v>
      </c>
      <c r="K4" s="68"/>
      <c r="L4" s="384" t="str">
        <f>IF(ISNA(VLOOKUP(L$2,纪念日!$F$5:$G$33,2,FALSE)),"",VLOOKUP(L$2,纪念日!$F$5:$G$33,2,FALSE))</f>
        <v/>
      </c>
      <c r="M4" s="385"/>
      <c r="N4" s="413" t="str">
        <f>IF(ISNA(VLOOKUP(N$2,纪念日!$F$5:$G$33,2,FALSE)),"",VLOOKUP(N$2,纪念日!$F$5:$G$33,2,FALSE))</f>
        <v/>
      </c>
      <c r="O4" s="385"/>
      <c r="P4" s="413" t="str">
        <f>IF(ISNA(VLOOKUP(P$2,纪念日!$F$5:$G$33,2,FALSE)),"",VLOOKUP(P$2,纪念日!$F$5:$G$33,2,FALSE))</f>
        <v/>
      </c>
      <c r="Q4" s="385"/>
      <c r="R4" s="413" t="str">
        <f>IF(ISNA(VLOOKUP(R$2,纪念日!$F$5:$G$33,2,FALSE)),"",VLOOKUP(R$2,纪念日!$F$5:$G$33,2,FALSE))</f>
        <v/>
      </c>
      <c r="S4" s="385"/>
      <c r="T4" s="413" t="str">
        <f>IF(ISNA(VLOOKUP(T$2,纪念日!$F$5:$G$33,2,FALSE)),"",VLOOKUP(T$2,纪念日!$F$5:$G$33,2,FALSE))</f>
        <v/>
      </c>
      <c r="U4" s="385"/>
      <c r="V4" s="413" t="str">
        <f>IF(ISNA(VLOOKUP(V$2,纪念日!$F$5:$G$33,2,FALSE)),"",VLOOKUP(V$2,纪念日!$F$5:$G$33,2,FALSE))</f>
        <v/>
      </c>
      <c r="W4" s="385"/>
      <c r="X4" s="413" t="str">
        <f>IF(ISNA(VLOOKUP(X$2,纪念日!$F$5:$G$33,2,FALSE)),"",VLOOKUP(X$2,纪念日!$F$5:$G$33,2,FALSE))</f>
        <v/>
      </c>
      <c r="Y4" s="385"/>
      <c r="Z4" s="413" t="str">
        <f>IF(ISNA(VLOOKUP(Z$2,纪念日!$F$5:$G$33,2,FALSE)),"",VLOOKUP(Z$2,纪念日!$F$5:$G$33,2,FALSE))</f>
        <v/>
      </c>
      <c r="AA4" s="385"/>
      <c r="AB4" s="413" t="str">
        <f>IF(ISNA(VLOOKUP(AB$2,纪念日!$F$5:$G$33,2,FALSE)),"",VLOOKUP(AB$2,纪念日!$F$5:$G$33,2,FALSE))</f>
        <v/>
      </c>
      <c r="AC4" s="385"/>
      <c r="AD4" s="413" t="str">
        <f>IF(ISNA(VLOOKUP(AD$2,纪念日!$F$5:$G$33,2,FALSE)),"",VLOOKUP(AD$2,纪念日!$F$5:$G$33,2,FALSE))</f>
        <v/>
      </c>
      <c r="AE4" s="385"/>
      <c r="AF4" s="413" t="str">
        <f>IF(ISNA(VLOOKUP(AF$2,纪念日!$F$5:$G$33,2,FALSE)),"",VLOOKUP(AF$2,纪念日!$F$5:$G$33,2,FALSE))</f>
        <v/>
      </c>
      <c r="AG4" s="385"/>
      <c r="AH4" s="413" t="str">
        <f>IF(ISNA(VLOOKUP(AH$2,纪念日!$F$5:$G$33,2,FALSE)),"",VLOOKUP(AH$2,纪念日!$F$5:$G$33,2,FALSE))</f>
        <v/>
      </c>
      <c r="AI4" s="385"/>
      <c r="AJ4" s="413" t="str">
        <f>IF(ISNA(VLOOKUP(AJ$2,纪念日!$F$5:$G$33,2,FALSE)),"",VLOOKUP(AJ$2,纪念日!$F$5:$G$33,2,FALSE))</f>
        <v/>
      </c>
      <c r="AK4" s="385"/>
      <c r="AL4" s="413" t="str">
        <f>IF(ISNA(VLOOKUP(AL$2,纪念日!$F$5:$G$33,2,FALSE)),"",VLOOKUP(AL$2,纪念日!$F$5:$G$33,2,FALSE))</f>
        <v/>
      </c>
      <c r="AM4" s="385"/>
      <c r="AN4" s="413" t="str">
        <f>IF(ISNA(VLOOKUP(AN$2,纪念日!$F$5:$G$33,2,FALSE)),"",VLOOKUP(AN$2,纪念日!$F$5:$G$33,2,FALSE))</f>
        <v/>
      </c>
      <c r="AO4" s="385"/>
      <c r="AP4" s="413" t="str">
        <f>IF(ISNA(VLOOKUP(AP$2,纪念日!$F$5:$G$33,2,FALSE)),"",VLOOKUP(AP$2,纪念日!$F$5:$G$33,2,FALSE))</f>
        <v/>
      </c>
      <c r="AQ4" s="385"/>
      <c r="AR4" s="413" t="str">
        <f>IF(ISNA(VLOOKUP(AR$2,纪念日!$F$5:$G$33,2,FALSE)),"",VLOOKUP(AR$2,纪念日!$F$5:$G$33,2,FALSE))</f>
        <v/>
      </c>
      <c r="AS4" s="385"/>
      <c r="AT4" s="413" t="str">
        <f>IF(ISNA(VLOOKUP(AT$2,纪念日!$F$5:$G$33,2,FALSE)),"",VLOOKUP(AT$2,纪念日!$F$5:$G$33,2,FALSE))</f>
        <v/>
      </c>
      <c r="AU4" s="385"/>
      <c r="AV4" s="413" t="str">
        <f>IF(ISNA(VLOOKUP(AV$2,纪念日!$F$5:$G$33,2,FALSE)),"",VLOOKUP(AV$2,纪念日!$F$5:$G$33,2,FALSE))</f>
        <v/>
      </c>
      <c r="AW4" s="385"/>
      <c r="AX4" s="413" t="str">
        <f>IF(ISNA(VLOOKUP(AX$2,纪念日!$F$5:$G$33,2,FALSE)),"",VLOOKUP(AX$2,纪念日!$F$5:$G$33,2,FALSE))</f>
        <v/>
      </c>
      <c r="AY4" s="385"/>
      <c r="AZ4" s="413" t="str">
        <f>IF(ISNA(VLOOKUP(AZ$2,纪念日!$F$5:$G$33,2,FALSE)),"",VLOOKUP(AZ$2,纪念日!$F$5:$G$33,2,FALSE))</f>
        <v/>
      </c>
      <c r="BA4" s="385"/>
      <c r="BB4" s="413" t="str">
        <f>IF(ISNA(VLOOKUP(BB$2,纪念日!$F$5:$G$33,2,FALSE)),"",VLOOKUP(BB$2,纪念日!$F$5:$G$33,2,FALSE))</f>
        <v/>
      </c>
      <c r="BC4" s="385"/>
      <c r="BD4" s="413" t="str">
        <f>IF(ISNA(VLOOKUP(BD$2,纪念日!$F$5:$G$33,2,FALSE)),"",VLOOKUP(BD$2,纪念日!$F$5:$G$33,2,FALSE))</f>
        <v/>
      </c>
      <c r="BE4" s="385"/>
      <c r="BF4" s="413" t="str">
        <f>IF(ISNA(VLOOKUP(BF$2,纪念日!$F$5:$G$33,2,FALSE)),"",VLOOKUP(BF$2,纪念日!$F$5:$G$33,2,FALSE))</f>
        <v/>
      </c>
      <c r="BG4" s="385"/>
      <c r="BH4" s="413" t="str">
        <f>IF(ISNA(VLOOKUP(BH$2,纪念日!$F$5:$G$33,2,FALSE)),"",VLOOKUP(BH$2,纪念日!$F$5:$G$33,2,FALSE))</f>
        <v/>
      </c>
      <c r="BI4" s="385"/>
      <c r="BJ4" s="413" t="str">
        <f>IF(ISNA(VLOOKUP(BJ$2,纪念日!$F$5:$G$33,2,FALSE)),"",VLOOKUP(BJ$2,纪念日!$F$5:$G$33,2,FALSE))</f>
        <v/>
      </c>
      <c r="BK4" s="385"/>
      <c r="BL4" s="413" t="str">
        <f>IF(ISNA(VLOOKUP(BL$2,纪念日!$F$5:$G$33,2,FALSE)),"",VLOOKUP(BL$2,纪念日!$F$5:$G$33,2,FALSE))</f>
        <v/>
      </c>
      <c r="BM4" s="385"/>
      <c r="BN4" s="413" t="str">
        <f>IF(ISNA(VLOOKUP(BN$2,纪念日!$F$5:$G$33,2,FALSE)),"",VLOOKUP(BN$2,纪念日!$F$5:$G$33,2,FALSE))</f>
        <v/>
      </c>
      <c r="BO4" s="385"/>
      <c r="BP4" s="413" t="str">
        <f>IF(ISNA(VLOOKUP(BP$2,纪念日!$F$5:$G$33,2,FALSE)),"",VLOOKUP(BP$2,纪念日!$F$5:$G$33,2,FALSE))</f>
        <v/>
      </c>
      <c r="BQ4" s="385"/>
      <c r="BR4" s="413" t="str">
        <f>IF(ISNA(VLOOKUP(BR$2,纪念日!$F$5:$G$33,2,FALSE)),"",VLOOKUP(BR$2,纪念日!$F$5:$G$33,2,FALSE))</f>
        <v/>
      </c>
      <c r="BS4" s="385"/>
      <c r="BT4" s="413" t="str">
        <f>IF(ISNA(VLOOKUP(BT$2,纪念日!$F$5:$G$33,2,FALSE)),"",VLOOKUP(BT$2,纪念日!$F$5:$G$33,2,FALSE))</f>
        <v/>
      </c>
      <c r="BU4" s="414"/>
    </row>
    <row r="5" spans="2:73">
      <c r="C5" s="368"/>
      <c r="D5" s="368"/>
      <c r="E5" s="368"/>
      <c r="F5" s="368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42" t="s">
        <v>21</v>
      </c>
      <c r="K6" s="191" t="s">
        <v>63</v>
      </c>
      <c r="L6" s="190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  <c r="BA6" s="189"/>
      <c r="BB6" s="189"/>
      <c r="BC6" s="189"/>
      <c r="BD6" s="189"/>
      <c r="BE6" s="189"/>
      <c r="BF6" s="189"/>
      <c r="BG6" s="189"/>
      <c r="BH6" s="189"/>
      <c r="BI6" s="189"/>
      <c r="BJ6" s="189"/>
      <c r="BK6" s="189"/>
      <c r="BL6" s="189"/>
      <c r="BM6" s="189"/>
      <c r="BN6" s="189"/>
      <c r="BO6" s="189"/>
      <c r="BP6" s="189"/>
      <c r="BQ6" s="189"/>
      <c r="BR6" s="189"/>
      <c r="BS6" s="189"/>
      <c r="BT6" s="189"/>
      <c r="BU6" s="188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42"/>
      <c r="K7" s="191" t="s">
        <v>67</v>
      </c>
      <c r="L7" s="190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8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42"/>
      <c r="K8" s="191" t="s">
        <v>69</v>
      </c>
      <c r="L8" s="190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8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42"/>
      <c r="K9" s="191" t="s">
        <v>71</v>
      </c>
      <c r="L9" s="190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89"/>
      <c r="BF9" s="189"/>
      <c r="BG9" s="189"/>
      <c r="BH9" s="189"/>
      <c r="BI9" s="189"/>
      <c r="BJ9" s="189"/>
      <c r="BK9" s="189"/>
      <c r="BL9" s="189"/>
      <c r="BM9" s="189"/>
      <c r="BN9" s="189"/>
      <c r="BO9" s="189"/>
      <c r="BP9" s="189"/>
      <c r="BQ9" s="189"/>
      <c r="BR9" s="189"/>
      <c r="BS9" s="189"/>
      <c r="BT9" s="189"/>
      <c r="BU9" s="188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42"/>
      <c r="K10" s="191" t="s">
        <v>73</v>
      </c>
      <c r="L10" s="190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8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42"/>
      <c r="K11" s="191" t="s">
        <v>75</v>
      </c>
      <c r="L11" s="190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  <c r="BA11" s="189"/>
      <c r="BB11" s="189"/>
      <c r="BC11" s="189"/>
      <c r="BD11" s="189"/>
      <c r="BE11" s="189"/>
      <c r="BF11" s="189"/>
      <c r="BG11" s="189"/>
      <c r="BH11" s="189"/>
      <c r="BI11" s="189"/>
      <c r="BJ11" s="189"/>
      <c r="BK11" s="189"/>
      <c r="BL11" s="189"/>
      <c r="BM11" s="189"/>
      <c r="BN11" s="189"/>
      <c r="BO11" s="189"/>
      <c r="BP11" s="189"/>
      <c r="BQ11" s="189"/>
      <c r="BR11" s="189"/>
      <c r="BS11" s="189"/>
      <c r="BT11" s="189"/>
      <c r="BU11" s="188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42"/>
      <c r="K12" s="191" t="s">
        <v>77</v>
      </c>
      <c r="L12" s="190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  <c r="AX12" s="189"/>
      <c r="AY12" s="189"/>
      <c r="AZ12" s="189"/>
      <c r="BA12" s="189"/>
      <c r="BB12" s="189"/>
      <c r="BC12" s="189"/>
      <c r="BD12" s="189"/>
      <c r="BE12" s="189"/>
      <c r="BF12" s="189"/>
      <c r="BG12" s="189"/>
      <c r="BH12" s="189"/>
      <c r="BI12" s="189"/>
      <c r="BJ12" s="189"/>
      <c r="BK12" s="189"/>
      <c r="BL12" s="189"/>
      <c r="BM12" s="189"/>
      <c r="BN12" s="189"/>
      <c r="BO12" s="189"/>
      <c r="BP12" s="189"/>
      <c r="BQ12" s="189"/>
      <c r="BR12" s="189"/>
      <c r="BS12" s="189"/>
      <c r="BT12" s="189"/>
      <c r="BU12" s="188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43"/>
      <c r="K13" s="191"/>
      <c r="L13" s="190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  <c r="BG13" s="189"/>
      <c r="BH13" s="189"/>
      <c r="BI13" s="189"/>
      <c r="BJ13" s="189"/>
      <c r="BK13" s="189"/>
      <c r="BL13" s="189"/>
      <c r="BM13" s="189"/>
      <c r="BN13" s="189"/>
      <c r="BO13" s="189"/>
      <c r="BP13" s="189"/>
      <c r="BQ13" s="189"/>
      <c r="BR13" s="189"/>
      <c r="BS13" s="189"/>
      <c r="BT13" s="189"/>
      <c r="BU13" s="188"/>
    </row>
    <row r="14" spans="2:73" ht="20.25" customHeight="1">
      <c r="B14" s="92"/>
      <c r="C14" s="93"/>
      <c r="D14" s="93"/>
      <c r="F14" s="92"/>
      <c r="G14" s="93"/>
      <c r="J14" s="196" t="s">
        <v>80</v>
      </c>
      <c r="K14" s="195"/>
      <c r="L14" s="194"/>
      <c r="M14" s="192">
        <f>SUM(M6:M13)</f>
        <v>0</v>
      </c>
      <c r="N14" s="193"/>
      <c r="O14" s="192">
        <f t="shared" ref="O14:BU14" si="0">SUM(O6:O13)</f>
        <v>0</v>
      </c>
      <c r="P14" s="193"/>
      <c r="Q14" s="192">
        <f t="shared" si="0"/>
        <v>0</v>
      </c>
      <c r="R14" s="193"/>
      <c r="S14" s="192">
        <f t="shared" si="0"/>
        <v>0</v>
      </c>
      <c r="T14" s="193"/>
      <c r="U14" s="192">
        <f t="shared" si="0"/>
        <v>0</v>
      </c>
      <c r="V14" s="193"/>
      <c r="W14" s="192">
        <f t="shared" si="0"/>
        <v>0</v>
      </c>
      <c r="X14" s="193"/>
      <c r="Y14" s="192">
        <f t="shared" si="0"/>
        <v>0</v>
      </c>
      <c r="Z14" s="193"/>
      <c r="AA14" s="192">
        <f t="shared" si="0"/>
        <v>0</v>
      </c>
      <c r="AB14" s="193"/>
      <c r="AC14" s="192">
        <f t="shared" si="0"/>
        <v>0</v>
      </c>
      <c r="AD14" s="193"/>
      <c r="AE14" s="192">
        <f t="shared" si="0"/>
        <v>0</v>
      </c>
      <c r="AF14" s="193"/>
      <c r="AG14" s="192">
        <f t="shared" si="0"/>
        <v>0</v>
      </c>
      <c r="AH14" s="193"/>
      <c r="AI14" s="192">
        <f t="shared" si="0"/>
        <v>0</v>
      </c>
      <c r="AJ14" s="193"/>
      <c r="AK14" s="192">
        <f t="shared" si="0"/>
        <v>0</v>
      </c>
      <c r="AL14" s="193"/>
      <c r="AM14" s="192">
        <f t="shared" si="0"/>
        <v>0</v>
      </c>
      <c r="AN14" s="193"/>
      <c r="AO14" s="192">
        <f t="shared" si="0"/>
        <v>0</v>
      </c>
      <c r="AP14" s="193"/>
      <c r="AQ14" s="192">
        <f t="shared" si="0"/>
        <v>0</v>
      </c>
      <c r="AR14" s="193"/>
      <c r="AS14" s="192">
        <f t="shared" si="0"/>
        <v>0</v>
      </c>
      <c r="AT14" s="193"/>
      <c r="AU14" s="192">
        <f t="shared" si="0"/>
        <v>0</v>
      </c>
      <c r="AV14" s="193"/>
      <c r="AW14" s="192">
        <f t="shared" si="0"/>
        <v>0</v>
      </c>
      <c r="AX14" s="193"/>
      <c r="AY14" s="192">
        <f t="shared" si="0"/>
        <v>0</v>
      </c>
      <c r="AZ14" s="193"/>
      <c r="BA14" s="192">
        <f t="shared" si="0"/>
        <v>0</v>
      </c>
      <c r="BB14" s="193"/>
      <c r="BC14" s="192">
        <f t="shared" si="0"/>
        <v>0</v>
      </c>
      <c r="BD14" s="193"/>
      <c r="BE14" s="192">
        <f t="shared" si="0"/>
        <v>0</v>
      </c>
      <c r="BF14" s="193"/>
      <c r="BG14" s="192">
        <f t="shared" si="0"/>
        <v>0</v>
      </c>
      <c r="BH14" s="193"/>
      <c r="BI14" s="192">
        <f t="shared" si="0"/>
        <v>0</v>
      </c>
      <c r="BJ14" s="193"/>
      <c r="BK14" s="192">
        <f t="shared" si="0"/>
        <v>0</v>
      </c>
      <c r="BL14" s="193"/>
      <c r="BM14" s="192">
        <f t="shared" si="0"/>
        <v>0</v>
      </c>
      <c r="BN14" s="193"/>
      <c r="BO14" s="192">
        <f t="shared" si="0"/>
        <v>0</v>
      </c>
      <c r="BP14" s="193"/>
      <c r="BQ14" s="192">
        <f t="shared" si="0"/>
        <v>0</v>
      </c>
      <c r="BR14" s="193"/>
      <c r="BS14" s="192">
        <f t="shared" si="0"/>
        <v>0</v>
      </c>
      <c r="BT14" s="193"/>
      <c r="BU14" s="192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444" t="s">
        <v>23</v>
      </c>
      <c r="K15" s="206" t="s">
        <v>81</v>
      </c>
      <c r="L15" s="205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  <c r="AS15" s="204"/>
      <c r="AT15" s="204"/>
      <c r="AU15" s="204"/>
      <c r="AV15" s="204"/>
      <c r="AW15" s="204"/>
      <c r="AX15" s="204"/>
      <c r="AY15" s="204"/>
      <c r="AZ15" s="204"/>
      <c r="BA15" s="204"/>
      <c r="BB15" s="204"/>
      <c r="BC15" s="204"/>
      <c r="BD15" s="204"/>
      <c r="BE15" s="204"/>
      <c r="BF15" s="204"/>
      <c r="BG15" s="204"/>
      <c r="BH15" s="204"/>
      <c r="BI15" s="204"/>
      <c r="BJ15" s="204"/>
      <c r="BK15" s="204"/>
      <c r="BL15" s="204"/>
      <c r="BM15" s="204"/>
      <c r="BN15" s="204"/>
      <c r="BO15" s="204"/>
      <c r="BP15" s="204"/>
      <c r="BQ15" s="204"/>
      <c r="BR15" s="204"/>
      <c r="BS15" s="204"/>
      <c r="BT15" s="204"/>
      <c r="BU15" s="203"/>
    </row>
    <row r="16" spans="2:73" ht="17.25" customHeight="1">
      <c r="J16" s="444"/>
      <c r="K16" s="202" t="s">
        <v>82</v>
      </c>
      <c r="L16" s="197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200"/>
      <c r="AY16" s="200"/>
      <c r="AZ16" s="200"/>
      <c r="BA16" s="200"/>
      <c r="BB16" s="200"/>
      <c r="BC16" s="200"/>
      <c r="BD16" s="200"/>
      <c r="BE16" s="200"/>
      <c r="BF16" s="200"/>
      <c r="BG16" s="200"/>
      <c r="BH16" s="200"/>
      <c r="BI16" s="200"/>
      <c r="BJ16" s="200"/>
      <c r="BK16" s="200"/>
      <c r="BL16" s="200"/>
      <c r="BM16" s="200"/>
      <c r="BN16" s="200"/>
      <c r="BO16" s="200"/>
      <c r="BP16" s="200"/>
      <c r="BQ16" s="200"/>
      <c r="BR16" s="200"/>
      <c r="BS16" s="200"/>
      <c r="BT16" s="200"/>
      <c r="BU16" s="199"/>
    </row>
    <row r="17" spans="2:73" ht="23.25" customHeight="1">
      <c r="B17" s="73" t="s">
        <v>83</v>
      </c>
      <c r="J17" s="444"/>
      <c r="K17" s="198" t="s">
        <v>77</v>
      </c>
      <c r="L17" s="197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200"/>
      <c r="AQ17" s="200"/>
      <c r="AR17" s="200"/>
      <c r="AS17" s="200"/>
      <c r="AT17" s="200"/>
      <c r="AU17" s="200"/>
      <c r="AV17" s="200"/>
      <c r="AW17" s="200"/>
      <c r="AX17" s="200"/>
      <c r="AY17" s="200"/>
      <c r="AZ17" s="200"/>
      <c r="BA17" s="200"/>
      <c r="BB17" s="200"/>
      <c r="BC17" s="200"/>
      <c r="BD17" s="200"/>
      <c r="BE17" s="200"/>
      <c r="BF17" s="200"/>
      <c r="BG17" s="200"/>
      <c r="BH17" s="200"/>
      <c r="BI17" s="200"/>
      <c r="BJ17" s="200"/>
      <c r="BK17" s="200"/>
      <c r="BL17" s="200"/>
      <c r="BM17" s="200"/>
      <c r="BN17" s="200"/>
      <c r="BO17" s="200"/>
      <c r="BP17" s="200"/>
      <c r="BQ17" s="200"/>
      <c r="BR17" s="200"/>
      <c r="BS17" s="200"/>
      <c r="BT17" s="200"/>
      <c r="BU17" s="19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445"/>
      <c r="K18" s="198"/>
      <c r="L18" s="197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200"/>
      <c r="AQ18" s="200"/>
      <c r="AR18" s="200"/>
      <c r="AS18" s="200"/>
      <c r="AT18" s="200"/>
      <c r="AU18" s="200"/>
      <c r="AV18" s="200"/>
      <c r="AW18" s="200"/>
      <c r="AX18" s="201"/>
      <c r="AY18" s="200"/>
      <c r="AZ18" s="200"/>
      <c r="BA18" s="200"/>
      <c r="BB18" s="200"/>
      <c r="BC18" s="200"/>
      <c r="BD18" s="200"/>
      <c r="BE18" s="200"/>
      <c r="BF18" s="200"/>
      <c r="BG18" s="200"/>
      <c r="BH18" s="200"/>
      <c r="BI18" s="200"/>
      <c r="BJ18" s="200"/>
      <c r="BK18" s="200"/>
      <c r="BL18" s="200"/>
      <c r="BM18" s="200"/>
      <c r="BN18" s="200"/>
      <c r="BO18" s="200"/>
      <c r="BP18" s="200"/>
      <c r="BQ18" s="200"/>
      <c r="BR18" s="200"/>
      <c r="BS18" s="200"/>
      <c r="BT18" s="200"/>
      <c r="BU18" s="199"/>
    </row>
    <row r="19" spans="2:73" ht="19.5" customHeight="1">
      <c r="B19" s="281" t="s">
        <v>21</v>
      </c>
      <c r="C19" s="280">
        <f>SUM(M14:BU14)</f>
        <v>0</v>
      </c>
      <c r="D19" s="279"/>
      <c r="F19" s="415">
        <f>C13-C32-G13</f>
        <v>0</v>
      </c>
      <c r="G19" s="416"/>
      <c r="J19" s="211" t="s">
        <v>86</v>
      </c>
      <c r="K19" s="210"/>
      <c r="L19" s="209"/>
      <c r="M19" s="207">
        <f>SUM(M15:M18)</f>
        <v>0</v>
      </c>
      <c r="N19" s="208"/>
      <c r="O19" s="207">
        <f t="shared" ref="O19:BU19" si="1">SUM(O15:O18)</f>
        <v>0</v>
      </c>
      <c r="P19" s="208"/>
      <c r="Q19" s="207">
        <f t="shared" si="1"/>
        <v>0</v>
      </c>
      <c r="R19" s="208"/>
      <c r="S19" s="207">
        <f t="shared" si="1"/>
        <v>0</v>
      </c>
      <c r="T19" s="208"/>
      <c r="U19" s="207">
        <f t="shared" si="1"/>
        <v>0</v>
      </c>
      <c r="V19" s="208"/>
      <c r="W19" s="207">
        <f t="shared" si="1"/>
        <v>0</v>
      </c>
      <c r="X19" s="208"/>
      <c r="Y19" s="207">
        <f t="shared" si="1"/>
        <v>0</v>
      </c>
      <c r="Z19" s="208"/>
      <c r="AA19" s="207">
        <f t="shared" si="1"/>
        <v>0</v>
      </c>
      <c r="AB19" s="208"/>
      <c r="AC19" s="207">
        <f t="shared" si="1"/>
        <v>0</v>
      </c>
      <c r="AD19" s="208"/>
      <c r="AE19" s="207">
        <f t="shared" si="1"/>
        <v>0</v>
      </c>
      <c r="AF19" s="208"/>
      <c r="AG19" s="207">
        <f t="shared" si="1"/>
        <v>0</v>
      </c>
      <c r="AH19" s="208"/>
      <c r="AI19" s="207">
        <f t="shared" si="1"/>
        <v>0</v>
      </c>
      <c r="AJ19" s="208"/>
      <c r="AK19" s="207">
        <f t="shared" si="1"/>
        <v>0</v>
      </c>
      <c r="AL19" s="208"/>
      <c r="AM19" s="207">
        <f t="shared" si="1"/>
        <v>0</v>
      </c>
      <c r="AN19" s="208"/>
      <c r="AO19" s="207">
        <f t="shared" si="1"/>
        <v>0</v>
      </c>
      <c r="AP19" s="208"/>
      <c r="AQ19" s="207">
        <f t="shared" si="1"/>
        <v>0</v>
      </c>
      <c r="AR19" s="208"/>
      <c r="AS19" s="207">
        <f t="shared" si="1"/>
        <v>0</v>
      </c>
      <c r="AT19" s="208"/>
      <c r="AU19" s="207">
        <f t="shared" si="1"/>
        <v>0</v>
      </c>
      <c r="AV19" s="208"/>
      <c r="AW19" s="207">
        <f t="shared" si="1"/>
        <v>0</v>
      </c>
      <c r="AX19" s="208"/>
      <c r="AY19" s="207">
        <f t="shared" si="1"/>
        <v>0</v>
      </c>
      <c r="AZ19" s="208"/>
      <c r="BA19" s="207">
        <f t="shared" si="1"/>
        <v>0</v>
      </c>
      <c r="BB19" s="208"/>
      <c r="BC19" s="207">
        <f t="shared" si="1"/>
        <v>0</v>
      </c>
      <c r="BD19" s="208"/>
      <c r="BE19" s="207">
        <f t="shared" si="1"/>
        <v>0</v>
      </c>
      <c r="BF19" s="208"/>
      <c r="BG19" s="207">
        <f t="shared" si="1"/>
        <v>0</v>
      </c>
      <c r="BH19" s="208"/>
      <c r="BI19" s="207">
        <f t="shared" si="1"/>
        <v>0</v>
      </c>
      <c r="BJ19" s="208"/>
      <c r="BK19" s="207">
        <f t="shared" si="1"/>
        <v>0</v>
      </c>
      <c r="BL19" s="208"/>
      <c r="BM19" s="207">
        <f t="shared" si="1"/>
        <v>0</v>
      </c>
      <c r="BN19" s="208"/>
      <c r="BO19" s="207">
        <f t="shared" si="1"/>
        <v>0</v>
      </c>
      <c r="BP19" s="208"/>
      <c r="BQ19" s="207">
        <f t="shared" si="1"/>
        <v>0</v>
      </c>
      <c r="BR19" s="208"/>
      <c r="BS19" s="207">
        <f t="shared" si="1"/>
        <v>0</v>
      </c>
      <c r="BT19" s="208"/>
      <c r="BU19" s="207">
        <f t="shared" si="1"/>
        <v>0</v>
      </c>
    </row>
    <row r="20" spans="2:73" ht="17.25" customHeight="1">
      <c r="B20" s="284" t="s">
        <v>23</v>
      </c>
      <c r="C20" s="283">
        <f>SUM(M19:BU19)</f>
        <v>0</v>
      </c>
      <c r="D20" s="282"/>
      <c r="J20" s="446" t="s">
        <v>24</v>
      </c>
      <c r="K20" s="223" t="s">
        <v>87</v>
      </c>
      <c r="L20" s="222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221"/>
      <c r="AM20" s="221"/>
      <c r="AN20" s="221"/>
      <c r="AO20" s="221"/>
      <c r="AP20" s="221"/>
      <c r="AQ20" s="221"/>
      <c r="AR20" s="221"/>
      <c r="AS20" s="221"/>
      <c r="AT20" s="221"/>
      <c r="AU20" s="221"/>
      <c r="AV20" s="221"/>
      <c r="AW20" s="221"/>
      <c r="AX20" s="221"/>
      <c r="AY20" s="221"/>
      <c r="AZ20" s="221"/>
      <c r="BA20" s="221"/>
      <c r="BB20" s="221"/>
      <c r="BC20" s="221"/>
      <c r="BD20" s="221"/>
      <c r="BE20" s="221"/>
      <c r="BF20" s="221"/>
      <c r="BG20" s="221"/>
      <c r="BH20" s="221"/>
      <c r="BI20" s="221"/>
      <c r="BJ20" s="221"/>
      <c r="BK20" s="221"/>
      <c r="BL20" s="221"/>
      <c r="BM20" s="221"/>
      <c r="BN20" s="221"/>
      <c r="BO20" s="221"/>
      <c r="BP20" s="221"/>
      <c r="BQ20" s="221"/>
      <c r="BR20" s="221"/>
      <c r="BS20" s="221"/>
      <c r="BT20" s="221"/>
      <c r="BU20" s="220"/>
    </row>
    <row r="21" spans="2:73" ht="17.25" customHeight="1">
      <c r="B21" s="287" t="s">
        <v>24</v>
      </c>
      <c r="C21" s="286">
        <f>SUM(M25:BU25)</f>
        <v>0</v>
      </c>
      <c r="D21" s="285"/>
      <c r="F21" s="73" t="s">
        <v>88</v>
      </c>
      <c r="J21" s="446"/>
      <c r="K21" s="213" t="s">
        <v>89</v>
      </c>
      <c r="L21" s="212"/>
      <c r="M21" s="215"/>
      <c r="N21" s="212"/>
      <c r="O21" s="215"/>
      <c r="P21" s="212"/>
      <c r="Q21" s="215"/>
      <c r="R21" s="212"/>
      <c r="S21" s="215"/>
      <c r="T21" s="212"/>
      <c r="U21" s="215"/>
      <c r="V21" s="212"/>
      <c r="W21" s="215"/>
      <c r="X21" s="212"/>
      <c r="Y21" s="215"/>
      <c r="Z21" s="212"/>
      <c r="AA21" s="215"/>
      <c r="AB21" s="212"/>
      <c r="AC21" s="215"/>
      <c r="AD21" s="212"/>
      <c r="AE21" s="215"/>
      <c r="AF21" s="212"/>
      <c r="AG21" s="215"/>
      <c r="AH21" s="212"/>
      <c r="AI21" s="215"/>
      <c r="AJ21" s="212"/>
      <c r="AK21" s="215"/>
      <c r="AL21" s="212"/>
      <c r="AM21" s="215"/>
      <c r="AN21" s="212"/>
      <c r="AO21" s="215"/>
      <c r="AP21" s="212"/>
      <c r="AQ21" s="215"/>
      <c r="AR21" s="212"/>
      <c r="AS21" s="215"/>
      <c r="AT21" s="212"/>
      <c r="AU21" s="215"/>
      <c r="AV21" s="212"/>
      <c r="AW21" s="215"/>
      <c r="AX21" s="212"/>
      <c r="AY21" s="215"/>
      <c r="AZ21" s="212"/>
      <c r="BA21" s="215"/>
      <c r="BB21" s="212"/>
      <c r="BC21" s="215"/>
      <c r="BD21" s="212"/>
      <c r="BE21" s="215"/>
      <c r="BF21" s="212"/>
      <c r="BG21" s="215"/>
      <c r="BH21" s="212"/>
      <c r="BI21" s="215"/>
      <c r="BJ21" s="212"/>
      <c r="BK21" s="215"/>
      <c r="BL21" s="212"/>
      <c r="BM21" s="215"/>
      <c r="BN21" s="212"/>
      <c r="BO21" s="215"/>
      <c r="BP21" s="212"/>
      <c r="BQ21" s="215"/>
      <c r="BR21" s="212"/>
      <c r="BS21" s="215"/>
      <c r="BT21" s="212"/>
      <c r="BU21" s="215"/>
    </row>
    <row r="22" spans="2:73" ht="17.25" customHeight="1">
      <c r="B22" s="290" t="s">
        <v>26</v>
      </c>
      <c r="C22" s="289">
        <f>SUM(M30:BU30)</f>
        <v>0</v>
      </c>
      <c r="D22" s="288"/>
      <c r="F22" s="402">
        <f>'1月'!$F$22+F19</f>
        <v>-597</v>
      </c>
      <c r="G22" s="403"/>
      <c r="J22" s="446"/>
      <c r="K22" s="213" t="s">
        <v>90</v>
      </c>
      <c r="L22" s="219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8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217"/>
      <c r="AY22" s="217"/>
      <c r="AZ22" s="217"/>
      <c r="BA22" s="217"/>
      <c r="BB22" s="217"/>
      <c r="BC22" s="217"/>
      <c r="BD22" s="217"/>
      <c r="BE22" s="217"/>
      <c r="BF22" s="217"/>
      <c r="BG22" s="217"/>
      <c r="BH22" s="217"/>
      <c r="BI22" s="217"/>
      <c r="BJ22" s="217"/>
      <c r="BK22" s="217"/>
      <c r="BL22" s="217"/>
      <c r="BM22" s="217"/>
      <c r="BN22" s="217"/>
      <c r="BO22" s="217"/>
      <c r="BP22" s="217"/>
      <c r="BQ22" s="217"/>
      <c r="BR22" s="217"/>
      <c r="BS22" s="217"/>
      <c r="BT22" s="217"/>
      <c r="BU22" s="216"/>
    </row>
    <row r="23" spans="2:73" ht="17.25" customHeight="1">
      <c r="B23" s="293" t="s">
        <v>27</v>
      </c>
      <c r="C23" s="292">
        <f>SUM(M34:BU34)</f>
        <v>0</v>
      </c>
      <c r="D23" s="291"/>
      <c r="F23" s="404"/>
      <c r="G23" s="405"/>
      <c r="J23" s="446"/>
      <c r="K23" s="213" t="s">
        <v>91</v>
      </c>
      <c r="L23" s="212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5"/>
      <c r="BN23" s="215"/>
      <c r="BO23" s="215"/>
      <c r="BP23" s="215"/>
      <c r="BQ23" s="215"/>
      <c r="BR23" s="215"/>
      <c r="BS23" s="215"/>
      <c r="BT23" s="215"/>
      <c r="BU23" s="214"/>
    </row>
    <row r="24" spans="2:73" ht="17.25" customHeight="1">
      <c r="B24" s="296" t="s">
        <v>29</v>
      </c>
      <c r="C24" s="295">
        <f>SUM(M38:BU38)</f>
        <v>0</v>
      </c>
      <c r="D24" s="294"/>
      <c r="F24" s="97"/>
      <c r="G24" s="97"/>
      <c r="J24" s="447"/>
      <c r="K24" s="213" t="s">
        <v>135</v>
      </c>
      <c r="L24" s="212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5"/>
      <c r="BN24" s="215"/>
      <c r="BO24" s="215"/>
      <c r="BP24" s="215"/>
      <c r="BQ24" s="215"/>
      <c r="BR24" s="215"/>
      <c r="BS24" s="215"/>
      <c r="BT24" s="215"/>
      <c r="BU24" s="214"/>
    </row>
    <row r="25" spans="2:73" ht="17.25" customHeight="1">
      <c r="B25" s="350" t="s">
        <v>30</v>
      </c>
      <c r="C25" s="349">
        <f>SUM(M43:BU43)</f>
        <v>0</v>
      </c>
      <c r="D25" s="348"/>
      <c r="F25" s="73" t="s">
        <v>92</v>
      </c>
      <c r="G25" s="97"/>
      <c r="J25" s="228" t="s">
        <v>93</v>
      </c>
      <c r="K25" s="227"/>
      <c r="L25" s="226"/>
      <c r="M25" s="224">
        <f>SUM(M20:M24)</f>
        <v>0</v>
      </c>
      <c r="N25" s="225"/>
      <c r="O25" s="224">
        <f t="shared" ref="O25:BU25" si="2">SUM(O20:O24)</f>
        <v>0</v>
      </c>
      <c r="P25" s="225"/>
      <c r="Q25" s="224">
        <f t="shared" si="2"/>
        <v>0</v>
      </c>
      <c r="R25" s="225"/>
      <c r="S25" s="224">
        <f t="shared" si="2"/>
        <v>0</v>
      </c>
      <c r="T25" s="225"/>
      <c r="U25" s="224">
        <f t="shared" si="2"/>
        <v>0</v>
      </c>
      <c r="V25" s="225"/>
      <c r="W25" s="224">
        <f t="shared" si="2"/>
        <v>0</v>
      </c>
      <c r="X25" s="225"/>
      <c r="Y25" s="224">
        <f t="shared" si="2"/>
        <v>0</v>
      </c>
      <c r="Z25" s="225"/>
      <c r="AA25" s="224">
        <f t="shared" si="2"/>
        <v>0</v>
      </c>
      <c r="AB25" s="225"/>
      <c r="AC25" s="224">
        <f t="shared" si="2"/>
        <v>0</v>
      </c>
      <c r="AD25" s="225"/>
      <c r="AE25" s="224">
        <f t="shared" si="2"/>
        <v>0</v>
      </c>
      <c r="AF25" s="225"/>
      <c r="AG25" s="224">
        <f t="shared" si="2"/>
        <v>0</v>
      </c>
      <c r="AH25" s="225"/>
      <c r="AI25" s="224">
        <f t="shared" si="2"/>
        <v>0</v>
      </c>
      <c r="AJ25" s="225"/>
      <c r="AK25" s="224">
        <f t="shared" si="2"/>
        <v>0</v>
      </c>
      <c r="AL25" s="225"/>
      <c r="AM25" s="224">
        <f t="shared" si="2"/>
        <v>0</v>
      </c>
      <c r="AN25" s="225"/>
      <c r="AO25" s="224">
        <f t="shared" si="2"/>
        <v>0</v>
      </c>
      <c r="AP25" s="225"/>
      <c r="AQ25" s="224">
        <f t="shared" si="2"/>
        <v>0</v>
      </c>
      <c r="AR25" s="225"/>
      <c r="AS25" s="224">
        <f t="shared" si="2"/>
        <v>0</v>
      </c>
      <c r="AT25" s="225"/>
      <c r="AU25" s="224">
        <f t="shared" si="2"/>
        <v>0</v>
      </c>
      <c r="AV25" s="225"/>
      <c r="AW25" s="224">
        <f t="shared" si="2"/>
        <v>0</v>
      </c>
      <c r="AX25" s="225"/>
      <c r="AY25" s="224">
        <f t="shared" si="2"/>
        <v>0</v>
      </c>
      <c r="AZ25" s="225"/>
      <c r="BA25" s="224">
        <f t="shared" si="2"/>
        <v>0</v>
      </c>
      <c r="BB25" s="225"/>
      <c r="BC25" s="224">
        <f t="shared" si="2"/>
        <v>0</v>
      </c>
      <c r="BD25" s="225"/>
      <c r="BE25" s="224">
        <f t="shared" si="2"/>
        <v>0</v>
      </c>
      <c r="BF25" s="225"/>
      <c r="BG25" s="224">
        <f t="shared" si="2"/>
        <v>0</v>
      </c>
      <c r="BH25" s="225"/>
      <c r="BI25" s="224">
        <f t="shared" si="2"/>
        <v>0</v>
      </c>
      <c r="BJ25" s="225"/>
      <c r="BK25" s="224">
        <f t="shared" si="2"/>
        <v>0</v>
      </c>
      <c r="BL25" s="225"/>
      <c r="BM25" s="224">
        <f t="shared" si="2"/>
        <v>0</v>
      </c>
      <c r="BN25" s="225"/>
      <c r="BO25" s="224">
        <f t="shared" si="2"/>
        <v>0</v>
      </c>
      <c r="BP25" s="225"/>
      <c r="BQ25" s="224">
        <f t="shared" si="2"/>
        <v>0</v>
      </c>
      <c r="BR25" s="225"/>
      <c r="BS25" s="224">
        <f t="shared" si="2"/>
        <v>0</v>
      </c>
      <c r="BT25" s="225"/>
      <c r="BU25" s="224">
        <f t="shared" si="2"/>
        <v>0</v>
      </c>
    </row>
    <row r="26" spans="2:73" ht="17.25" customHeight="1">
      <c r="B26" s="356" t="s">
        <v>32</v>
      </c>
      <c r="C26" s="355">
        <f>SUM(M47:BU47)</f>
        <v>0</v>
      </c>
      <c r="D26" s="354"/>
      <c r="F26" s="436"/>
      <c r="G26" s="437"/>
      <c r="J26" s="448" t="s">
        <v>26</v>
      </c>
      <c r="K26" s="237" t="s">
        <v>94</v>
      </c>
      <c r="L26" s="236"/>
      <c r="M26" s="235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4"/>
      <c r="AH26" s="234"/>
      <c r="AI26" s="234"/>
      <c r="AJ26" s="234"/>
      <c r="AK26" s="234"/>
      <c r="AL26" s="234"/>
      <c r="AM26" s="234"/>
      <c r="AN26" s="234"/>
      <c r="AO26" s="234"/>
      <c r="AP26" s="234"/>
      <c r="AQ26" s="234"/>
      <c r="AR26" s="234"/>
      <c r="AS26" s="234"/>
      <c r="AT26" s="234"/>
      <c r="AU26" s="234"/>
      <c r="AV26" s="234"/>
      <c r="AW26" s="234"/>
      <c r="AX26" s="234"/>
      <c r="AY26" s="234"/>
      <c r="AZ26" s="234"/>
      <c r="BA26" s="234"/>
      <c r="BB26" s="234"/>
      <c r="BC26" s="234"/>
      <c r="BD26" s="234"/>
      <c r="BE26" s="234"/>
      <c r="BF26" s="234"/>
      <c r="BG26" s="234"/>
      <c r="BH26" s="234"/>
      <c r="BI26" s="234"/>
      <c r="BJ26" s="234"/>
      <c r="BK26" s="234"/>
      <c r="BL26" s="234"/>
      <c r="BM26" s="234"/>
      <c r="BN26" s="234"/>
      <c r="BO26" s="234"/>
      <c r="BP26" s="234"/>
      <c r="BQ26" s="234"/>
      <c r="BR26" s="234"/>
      <c r="BS26" s="234"/>
      <c r="BT26" s="234"/>
      <c r="BU26" s="233"/>
    </row>
    <row r="27" spans="2:73" ht="17.25" customHeight="1">
      <c r="B27" s="353" t="s">
        <v>33</v>
      </c>
      <c r="C27" s="352">
        <f>SUM(M55:BU55)</f>
        <v>0</v>
      </c>
      <c r="D27" s="351"/>
      <c r="F27" s="438"/>
      <c r="G27" s="439"/>
      <c r="J27" s="448"/>
      <c r="K27" s="230" t="s">
        <v>95</v>
      </c>
      <c r="L27" s="229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2"/>
      <c r="AK27" s="232"/>
      <c r="AL27" s="232"/>
      <c r="AM27" s="232"/>
      <c r="AN27" s="232"/>
      <c r="AO27" s="232"/>
      <c r="AP27" s="232"/>
      <c r="AQ27" s="232"/>
      <c r="AR27" s="232"/>
      <c r="AS27" s="232"/>
      <c r="AT27" s="232"/>
      <c r="AU27" s="232"/>
      <c r="AV27" s="232"/>
      <c r="AW27" s="232"/>
      <c r="AX27" s="232"/>
      <c r="AY27" s="232"/>
      <c r="AZ27" s="232"/>
      <c r="BA27" s="232"/>
      <c r="BB27" s="232"/>
      <c r="BC27" s="232"/>
      <c r="BD27" s="232"/>
      <c r="BE27" s="232"/>
      <c r="BF27" s="232"/>
      <c r="BG27" s="232"/>
      <c r="BH27" s="232"/>
      <c r="BI27" s="232"/>
      <c r="BJ27" s="232"/>
      <c r="BK27" s="232"/>
      <c r="BL27" s="232"/>
      <c r="BM27" s="232"/>
      <c r="BN27" s="232"/>
      <c r="BO27" s="232"/>
      <c r="BP27" s="232"/>
      <c r="BQ27" s="232"/>
      <c r="BR27" s="232"/>
      <c r="BS27" s="232"/>
      <c r="BT27" s="232"/>
      <c r="BU27" s="231"/>
    </row>
    <row r="28" spans="2:73" ht="17.25" customHeight="1">
      <c r="B28" s="347" t="s">
        <v>35</v>
      </c>
      <c r="C28" s="346">
        <f>SUM(M60:BU60)</f>
        <v>0</v>
      </c>
      <c r="D28" s="345"/>
      <c r="F28" s="438"/>
      <c r="G28" s="439"/>
      <c r="J28" s="448"/>
      <c r="K28" s="230" t="s">
        <v>96</v>
      </c>
      <c r="L28" s="229"/>
      <c r="M28" s="232"/>
      <c r="N28" s="232"/>
      <c r="O28" s="232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  <c r="AK28" s="232"/>
      <c r="AL28" s="232"/>
      <c r="AM28" s="232"/>
      <c r="AN28" s="232"/>
      <c r="AO28" s="232"/>
      <c r="AP28" s="232"/>
      <c r="AQ28" s="232"/>
      <c r="AR28" s="232"/>
      <c r="AS28" s="232"/>
      <c r="AT28" s="232"/>
      <c r="AU28" s="232"/>
      <c r="AV28" s="232"/>
      <c r="AW28" s="232"/>
      <c r="AX28" s="232"/>
      <c r="AY28" s="232"/>
      <c r="AZ28" s="232"/>
      <c r="BA28" s="232"/>
      <c r="BB28" s="232"/>
      <c r="BC28" s="232"/>
      <c r="BD28" s="232"/>
      <c r="BE28" s="232"/>
      <c r="BF28" s="232"/>
      <c r="BG28" s="232"/>
      <c r="BH28" s="232"/>
      <c r="BI28" s="232"/>
      <c r="BJ28" s="232"/>
      <c r="BK28" s="232"/>
      <c r="BL28" s="232"/>
      <c r="BM28" s="232"/>
      <c r="BN28" s="232"/>
      <c r="BO28" s="232"/>
      <c r="BP28" s="232"/>
      <c r="BQ28" s="232"/>
      <c r="BR28" s="232"/>
      <c r="BS28" s="232"/>
      <c r="BT28" s="232"/>
      <c r="BU28" s="231"/>
    </row>
    <row r="29" spans="2:73" ht="17.25" customHeight="1">
      <c r="B29" s="344" t="s">
        <v>36</v>
      </c>
      <c r="C29" s="343">
        <f>SUM(M64:BU64)</f>
        <v>0</v>
      </c>
      <c r="D29" s="342"/>
      <c r="F29" s="438"/>
      <c r="G29" s="439"/>
      <c r="J29" s="449"/>
      <c r="K29" s="230"/>
      <c r="L29" s="229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1"/>
    </row>
    <row r="30" spans="2:73" ht="17.25" customHeight="1">
      <c r="B30" s="341"/>
      <c r="C30" s="340"/>
      <c r="D30" s="278"/>
      <c r="F30" s="438"/>
      <c r="G30" s="439"/>
      <c r="J30" s="242" t="s">
        <v>97</v>
      </c>
      <c r="K30" s="241"/>
      <c r="L30" s="240"/>
      <c r="M30" s="238">
        <f>SUM(M26:M29)</f>
        <v>0</v>
      </c>
      <c r="N30" s="239"/>
      <c r="O30" s="238">
        <f t="shared" ref="O30:BU30" si="3">SUM(O26:O29)</f>
        <v>0</v>
      </c>
      <c r="P30" s="239"/>
      <c r="Q30" s="238">
        <f t="shared" si="3"/>
        <v>0</v>
      </c>
      <c r="R30" s="239"/>
      <c r="S30" s="238">
        <f t="shared" si="3"/>
        <v>0</v>
      </c>
      <c r="T30" s="239"/>
      <c r="U30" s="238">
        <f t="shared" si="3"/>
        <v>0</v>
      </c>
      <c r="V30" s="239"/>
      <c r="W30" s="238">
        <f t="shared" si="3"/>
        <v>0</v>
      </c>
      <c r="X30" s="239"/>
      <c r="Y30" s="238">
        <f t="shared" si="3"/>
        <v>0</v>
      </c>
      <c r="Z30" s="239"/>
      <c r="AA30" s="238">
        <f t="shared" si="3"/>
        <v>0</v>
      </c>
      <c r="AB30" s="239"/>
      <c r="AC30" s="238">
        <f t="shared" si="3"/>
        <v>0</v>
      </c>
      <c r="AD30" s="239"/>
      <c r="AE30" s="238">
        <f t="shared" si="3"/>
        <v>0</v>
      </c>
      <c r="AF30" s="239"/>
      <c r="AG30" s="238">
        <f t="shared" si="3"/>
        <v>0</v>
      </c>
      <c r="AH30" s="239"/>
      <c r="AI30" s="238">
        <f t="shared" si="3"/>
        <v>0</v>
      </c>
      <c r="AJ30" s="239"/>
      <c r="AK30" s="238">
        <f t="shared" si="3"/>
        <v>0</v>
      </c>
      <c r="AL30" s="239"/>
      <c r="AM30" s="238">
        <f t="shared" si="3"/>
        <v>0</v>
      </c>
      <c r="AN30" s="239"/>
      <c r="AO30" s="238">
        <f t="shared" si="3"/>
        <v>0</v>
      </c>
      <c r="AP30" s="239"/>
      <c r="AQ30" s="238">
        <f t="shared" si="3"/>
        <v>0</v>
      </c>
      <c r="AR30" s="239"/>
      <c r="AS30" s="238">
        <f t="shared" si="3"/>
        <v>0</v>
      </c>
      <c r="AT30" s="239"/>
      <c r="AU30" s="238">
        <f t="shared" si="3"/>
        <v>0</v>
      </c>
      <c r="AV30" s="239"/>
      <c r="AW30" s="238">
        <f t="shared" si="3"/>
        <v>0</v>
      </c>
      <c r="AX30" s="239"/>
      <c r="AY30" s="238">
        <f t="shared" si="3"/>
        <v>0</v>
      </c>
      <c r="AZ30" s="239"/>
      <c r="BA30" s="238">
        <f t="shared" si="3"/>
        <v>0</v>
      </c>
      <c r="BB30" s="239"/>
      <c r="BC30" s="238">
        <f t="shared" si="3"/>
        <v>0</v>
      </c>
      <c r="BD30" s="239"/>
      <c r="BE30" s="238">
        <f t="shared" si="3"/>
        <v>0</v>
      </c>
      <c r="BF30" s="239"/>
      <c r="BG30" s="238">
        <f t="shared" si="3"/>
        <v>0</v>
      </c>
      <c r="BH30" s="239"/>
      <c r="BI30" s="238">
        <f t="shared" si="3"/>
        <v>0</v>
      </c>
      <c r="BJ30" s="239"/>
      <c r="BK30" s="238">
        <f t="shared" si="3"/>
        <v>0</v>
      </c>
      <c r="BL30" s="239"/>
      <c r="BM30" s="238">
        <f t="shared" si="3"/>
        <v>0</v>
      </c>
      <c r="BN30" s="239"/>
      <c r="BO30" s="238">
        <f t="shared" si="3"/>
        <v>0</v>
      </c>
      <c r="BP30" s="239"/>
      <c r="BQ30" s="238">
        <f t="shared" si="3"/>
        <v>0</v>
      </c>
      <c r="BR30" s="239"/>
      <c r="BS30" s="238">
        <f t="shared" si="3"/>
        <v>0</v>
      </c>
      <c r="BT30" s="239"/>
      <c r="BU30" s="238">
        <f t="shared" si="3"/>
        <v>0</v>
      </c>
    </row>
    <row r="31" spans="2:73" ht="17.25" customHeight="1">
      <c r="B31" s="11"/>
      <c r="C31" s="3"/>
      <c r="D31" s="10"/>
      <c r="F31" s="438"/>
      <c r="G31" s="439"/>
      <c r="J31" s="417" t="s">
        <v>27</v>
      </c>
      <c r="K31" s="250" t="s">
        <v>98</v>
      </c>
      <c r="L31" s="249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  <c r="BM31" s="248"/>
      <c r="BN31" s="248"/>
      <c r="BO31" s="248"/>
      <c r="BP31" s="248"/>
      <c r="BQ31" s="248"/>
      <c r="BR31" s="248"/>
      <c r="BS31" s="248"/>
      <c r="BT31" s="248"/>
      <c r="BU31" s="247"/>
    </row>
    <row r="32" spans="2:73" ht="17.25" customHeight="1">
      <c r="B32" s="98" t="s">
        <v>99</v>
      </c>
      <c r="C32" s="116">
        <f>SUM(C19:C29)</f>
        <v>0</v>
      </c>
      <c r="D32" s="98"/>
      <c r="F32" s="438"/>
      <c r="G32" s="439"/>
      <c r="J32" s="417"/>
      <c r="K32" s="244" t="s">
        <v>100</v>
      </c>
      <c r="L32" s="243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  <c r="BJ32" s="246"/>
      <c r="BK32" s="246"/>
      <c r="BL32" s="246"/>
      <c r="BM32" s="246"/>
      <c r="BN32" s="246"/>
      <c r="BO32" s="246"/>
      <c r="BP32" s="246"/>
      <c r="BQ32" s="246"/>
      <c r="BR32" s="246"/>
      <c r="BS32" s="246"/>
      <c r="BT32" s="246"/>
      <c r="BU32" s="245"/>
    </row>
    <row r="33" spans="2:73" ht="17.25" customHeight="1">
      <c r="D33" s="42"/>
      <c r="F33" s="438"/>
      <c r="G33" s="439"/>
      <c r="J33" s="418"/>
      <c r="K33" s="244" t="s">
        <v>77</v>
      </c>
      <c r="L33" s="243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5"/>
    </row>
    <row r="34" spans="2:73" ht="17.25" customHeight="1">
      <c r="D34" s="42"/>
      <c r="F34" s="438"/>
      <c r="G34" s="439"/>
      <c r="J34" s="255" t="s">
        <v>101</v>
      </c>
      <c r="K34" s="254"/>
      <c r="L34" s="253"/>
      <c r="M34" s="251">
        <f>SUM(M31:M33)</f>
        <v>0</v>
      </c>
      <c r="N34" s="252"/>
      <c r="O34" s="251">
        <f t="shared" ref="O34:BU34" si="4">SUM(O31:O33)</f>
        <v>0</v>
      </c>
      <c r="P34" s="252"/>
      <c r="Q34" s="251">
        <f t="shared" si="4"/>
        <v>0</v>
      </c>
      <c r="R34" s="252"/>
      <c r="S34" s="251">
        <f t="shared" si="4"/>
        <v>0</v>
      </c>
      <c r="T34" s="252"/>
      <c r="U34" s="251">
        <f t="shared" si="4"/>
        <v>0</v>
      </c>
      <c r="V34" s="252"/>
      <c r="W34" s="251">
        <f t="shared" si="4"/>
        <v>0</v>
      </c>
      <c r="X34" s="252"/>
      <c r="Y34" s="251">
        <f t="shared" si="4"/>
        <v>0</v>
      </c>
      <c r="Z34" s="252"/>
      <c r="AA34" s="251">
        <f t="shared" si="4"/>
        <v>0</v>
      </c>
      <c r="AB34" s="252"/>
      <c r="AC34" s="251">
        <f t="shared" si="4"/>
        <v>0</v>
      </c>
      <c r="AD34" s="252"/>
      <c r="AE34" s="251">
        <f t="shared" si="4"/>
        <v>0</v>
      </c>
      <c r="AF34" s="252"/>
      <c r="AG34" s="251">
        <f t="shared" si="4"/>
        <v>0</v>
      </c>
      <c r="AH34" s="252"/>
      <c r="AI34" s="251">
        <f t="shared" si="4"/>
        <v>0</v>
      </c>
      <c r="AJ34" s="252"/>
      <c r="AK34" s="251">
        <f t="shared" si="4"/>
        <v>0</v>
      </c>
      <c r="AL34" s="252"/>
      <c r="AM34" s="251">
        <f t="shared" si="4"/>
        <v>0</v>
      </c>
      <c r="AN34" s="252"/>
      <c r="AO34" s="251">
        <f t="shared" si="4"/>
        <v>0</v>
      </c>
      <c r="AP34" s="252"/>
      <c r="AQ34" s="251">
        <f t="shared" si="4"/>
        <v>0</v>
      </c>
      <c r="AR34" s="252"/>
      <c r="AS34" s="251">
        <f t="shared" si="4"/>
        <v>0</v>
      </c>
      <c r="AT34" s="252"/>
      <c r="AU34" s="251">
        <f t="shared" si="4"/>
        <v>0</v>
      </c>
      <c r="AV34" s="252"/>
      <c r="AW34" s="251">
        <f t="shared" si="4"/>
        <v>0</v>
      </c>
      <c r="AX34" s="252"/>
      <c r="AY34" s="251">
        <f t="shared" si="4"/>
        <v>0</v>
      </c>
      <c r="AZ34" s="252"/>
      <c r="BA34" s="251">
        <f t="shared" si="4"/>
        <v>0</v>
      </c>
      <c r="BB34" s="252"/>
      <c r="BC34" s="251">
        <f t="shared" si="4"/>
        <v>0</v>
      </c>
      <c r="BD34" s="252"/>
      <c r="BE34" s="251">
        <f t="shared" si="4"/>
        <v>0</v>
      </c>
      <c r="BF34" s="252"/>
      <c r="BG34" s="251">
        <f t="shared" si="4"/>
        <v>0</v>
      </c>
      <c r="BH34" s="252"/>
      <c r="BI34" s="251">
        <f t="shared" si="4"/>
        <v>0</v>
      </c>
      <c r="BJ34" s="252"/>
      <c r="BK34" s="251">
        <f t="shared" si="4"/>
        <v>0</v>
      </c>
      <c r="BL34" s="252"/>
      <c r="BM34" s="251">
        <f t="shared" si="4"/>
        <v>0</v>
      </c>
      <c r="BN34" s="252"/>
      <c r="BO34" s="251">
        <f t="shared" si="4"/>
        <v>0</v>
      </c>
      <c r="BP34" s="252"/>
      <c r="BQ34" s="251">
        <f t="shared" si="4"/>
        <v>0</v>
      </c>
      <c r="BR34" s="252"/>
      <c r="BS34" s="251">
        <f t="shared" si="4"/>
        <v>0</v>
      </c>
      <c r="BT34" s="252"/>
      <c r="BU34" s="251">
        <f t="shared" si="4"/>
        <v>0</v>
      </c>
    </row>
    <row r="35" spans="2:73" ht="17.25" customHeight="1">
      <c r="B35" s="181"/>
      <c r="D35" s="42"/>
      <c r="F35" s="438"/>
      <c r="G35" s="439"/>
      <c r="J35" s="419" t="s">
        <v>29</v>
      </c>
      <c r="K35" s="265" t="s">
        <v>102</v>
      </c>
      <c r="L35" s="264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3"/>
      <c r="AX35" s="263"/>
      <c r="AY35" s="263"/>
      <c r="AZ35" s="263"/>
      <c r="BA35" s="263"/>
      <c r="BB35" s="263"/>
      <c r="BC35" s="263"/>
      <c r="BD35" s="263"/>
      <c r="BE35" s="263"/>
      <c r="BF35" s="263"/>
      <c r="BG35" s="263"/>
      <c r="BH35" s="263"/>
      <c r="BI35" s="263"/>
      <c r="BJ35" s="263"/>
      <c r="BK35" s="263"/>
      <c r="BL35" s="263"/>
      <c r="BM35" s="263"/>
      <c r="BN35" s="263"/>
      <c r="BO35" s="263"/>
      <c r="BP35" s="263"/>
      <c r="BQ35" s="263"/>
      <c r="BR35" s="263"/>
      <c r="BS35" s="263"/>
      <c r="BT35" s="263"/>
      <c r="BU35" s="262"/>
    </row>
    <row r="36" spans="2:73" ht="17.25" customHeight="1">
      <c r="B36" s="389" t="s">
        <v>136</v>
      </c>
      <c r="D36" s="42"/>
      <c r="F36" s="438"/>
      <c r="G36" s="439"/>
      <c r="J36" s="419"/>
      <c r="K36" s="257" t="s">
        <v>104</v>
      </c>
      <c r="L36" s="261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  <c r="AB36" s="260"/>
      <c r="AC36" s="260"/>
      <c r="AD36" s="260"/>
      <c r="AE36" s="260"/>
      <c r="AF36" s="260"/>
      <c r="AG36" s="260"/>
      <c r="AH36" s="260"/>
      <c r="AI36" s="260"/>
      <c r="AJ36" s="260"/>
      <c r="AK36" s="260"/>
      <c r="AL36" s="260"/>
      <c r="AM36" s="260"/>
      <c r="AN36" s="260"/>
      <c r="AO36" s="260"/>
      <c r="AP36" s="260"/>
      <c r="AQ36" s="260"/>
      <c r="AR36" s="260"/>
      <c r="AS36" s="260"/>
      <c r="AT36" s="260"/>
      <c r="AU36" s="260"/>
      <c r="AV36" s="260"/>
      <c r="AW36" s="260"/>
      <c r="AX36" s="260"/>
      <c r="AY36" s="260"/>
      <c r="AZ36" s="260"/>
      <c r="BA36" s="260"/>
      <c r="BB36" s="260"/>
      <c r="BC36" s="260"/>
      <c r="BD36" s="260"/>
      <c r="BE36" s="260"/>
      <c r="BF36" s="260"/>
      <c r="BG36" s="260"/>
      <c r="BH36" s="260"/>
      <c r="BI36" s="260"/>
      <c r="BJ36" s="260"/>
      <c r="BK36" s="260"/>
      <c r="BL36" s="260"/>
      <c r="BM36" s="260"/>
      <c r="BN36" s="260"/>
      <c r="BO36" s="260"/>
      <c r="BP36" s="260"/>
      <c r="BQ36" s="260"/>
      <c r="BR36" s="260"/>
      <c r="BS36" s="260"/>
      <c r="BT36" s="260"/>
      <c r="BU36" s="259"/>
    </row>
    <row r="37" spans="2:73" ht="17.25" customHeight="1">
      <c r="B37" s="389"/>
      <c r="D37" s="42"/>
      <c r="F37" s="438"/>
      <c r="G37" s="439"/>
      <c r="J37" s="420"/>
      <c r="K37" s="257"/>
      <c r="L37" s="256"/>
      <c r="M37" s="260"/>
      <c r="N37" s="260"/>
      <c r="O37" s="260"/>
      <c r="P37" s="260"/>
      <c r="Q37" s="260"/>
      <c r="R37" s="260"/>
      <c r="S37" s="260"/>
      <c r="T37" s="260"/>
      <c r="U37" s="260"/>
      <c r="V37" s="260"/>
      <c r="W37" s="260"/>
      <c r="X37" s="260"/>
      <c r="Y37" s="260"/>
      <c r="Z37" s="260"/>
      <c r="AA37" s="260"/>
      <c r="AB37" s="260"/>
      <c r="AC37" s="260"/>
      <c r="AD37" s="260"/>
      <c r="AE37" s="260"/>
      <c r="AF37" s="260"/>
      <c r="AG37" s="260"/>
      <c r="AH37" s="260"/>
      <c r="AI37" s="260"/>
      <c r="AJ37" s="260"/>
      <c r="AK37" s="260"/>
      <c r="AL37" s="260"/>
      <c r="AM37" s="260"/>
      <c r="AN37" s="260"/>
      <c r="AO37" s="260"/>
      <c r="AP37" s="260"/>
      <c r="AQ37" s="260"/>
      <c r="AR37" s="260"/>
      <c r="AS37" s="260"/>
      <c r="AT37" s="260"/>
      <c r="AU37" s="260"/>
      <c r="AV37" s="260"/>
      <c r="AW37" s="260"/>
      <c r="AX37" s="260"/>
      <c r="AY37" s="260"/>
      <c r="AZ37" s="260"/>
      <c r="BA37" s="260"/>
      <c r="BB37" s="260"/>
      <c r="BC37" s="260"/>
      <c r="BD37" s="260"/>
      <c r="BE37" s="260"/>
      <c r="BF37" s="260"/>
      <c r="BG37" s="260"/>
      <c r="BH37" s="260"/>
      <c r="BI37" s="260"/>
      <c r="BJ37" s="260"/>
      <c r="BK37" s="260"/>
      <c r="BL37" s="260"/>
      <c r="BM37" s="260"/>
      <c r="BN37" s="260"/>
      <c r="BO37" s="260"/>
      <c r="BP37" s="260"/>
      <c r="BQ37" s="260"/>
      <c r="BR37" s="260"/>
      <c r="BS37" s="260"/>
      <c r="BT37" s="260"/>
      <c r="BU37" s="259"/>
    </row>
    <row r="38" spans="2:73" ht="17.25" customHeight="1">
      <c r="B38" s="369" t="s">
        <v>28</v>
      </c>
      <c r="D38" s="42"/>
      <c r="F38" s="438"/>
      <c r="G38" s="439"/>
      <c r="J38" s="258" t="s">
        <v>106</v>
      </c>
      <c r="K38" s="300"/>
      <c r="L38" s="299"/>
      <c r="M38" s="297">
        <f>SUM(M35:M37)</f>
        <v>0</v>
      </c>
      <c r="N38" s="298"/>
      <c r="O38" s="297">
        <f t="shared" ref="O38:BU38" si="5">SUM(O35:O37)</f>
        <v>0</v>
      </c>
      <c r="P38" s="298"/>
      <c r="Q38" s="297">
        <f t="shared" si="5"/>
        <v>0</v>
      </c>
      <c r="R38" s="298"/>
      <c r="S38" s="297">
        <f t="shared" si="5"/>
        <v>0</v>
      </c>
      <c r="T38" s="298"/>
      <c r="U38" s="297">
        <f t="shared" si="5"/>
        <v>0</v>
      </c>
      <c r="V38" s="298"/>
      <c r="W38" s="297">
        <f t="shared" si="5"/>
        <v>0</v>
      </c>
      <c r="X38" s="298"/>
      <c r="Y38" s="297">
        <f t="shared" si="5"/>
        <v>0</v>
      </c>
      <c r="Z38" s="298"/>
      <c r="AA38" s="297">
        <f t="shared" si="5"/>
        <v>0</v>
      </c>
      <c r="AB38" s="298"/>
      <c r="AC38" s="297">
        <f t="shared" si="5"/>
        <v>0</v>
      </c>
      <c r="AD38" s="298"/>
      <c r="AE38" s="297">
        <f t="shared" si="5"/>
        <v>0</v>
      </c>
      <c r="AF38" s="298"/>
      <c r="AG38" s="297">
        <f t="shared" si="5"/>
        <v>0</v>
      </c>
      <c r="AH38" s="298"/>
      <c r="AI38" s="297">
        <f t="shared" si="5"/>
        <v>0</v>
      </c>
      <c r="AJ38" s="298"/>
      <c r="AK38" s="297">
        <f t="shared" si="5"/>
        <v>0</v>
      </c>
      <c r="AL38" s="298"/>
      <c r="AM38" s="297">
        <f t="shared" si="5"/>
        <v>0</v>
      </c>
      <c r="AN38" s="298"/>
      <c r="AO38" s="297">
        <f t="shared" si="5"/>
        <v>0</v>
      </c>
      <c r="AP38" s="298"/>
      <c r="AQ38" s="297">
        <f t="shared" si="5"/>
        <v>0</v>
      </c>
      <c r="AR38" s="298"/>
      <c r="AS38" s="297">
        <f t="shared" si="5"/>
        <v>0</v>
      </c>
      <c r="AT38" s="298"/>
      <c r="AU38" s="297">
        <f t="shared" si="5"/>
        <v>0</v>
      </c>
      <c r="AV38" s="298"/>
      <c r="AW38" s="297">
        <f t="shared" si="5"/>
        <v>0</v>
      </c>
      <c r="AX38" s="298"/>
      <c r="AY38" s="297">
        <f t="shared" si="5"/>
        <v>0</v>
      </c>
      <c r="AZ38" s="298"/>
      <c r="BA38" s="297">
        <f t="shared" si="5"/>
        <v>0</v>
      </c>
      <c r="BB38" s="298"/>
      <c r="BC38" s="297">
        <f t="shared" si="5"/>
        <v>0</v>
      </c>
      <c r="BD38" s="298"/>
      <c r="BE38" s="297">
        <f t="shared" si="5"/>
        <v>0</v>
      </c>
      <c r="BF38" s="298"/>
      <c r="BG38" s="297">
        <f t="shared" si="5"/>
        <v>0</v>
      </c>
      <c r="BH38" s="298"/>
      <c r="BI38" s="297">
        <f t="shared" si="5"/>
        <v>0</v>
      </c>
      <c r="BJ38" s="298"/>
      <c r="BK38" s="297">
        <f t="shared" si="5"/>
        <v>0</v>
      </c>
      <c r="BL38" s="298"/>
      <c r="BM38" s="297">
        <f t="shared" si="5"/>
        <v>0</v>
      </c>
      <c r="BN38" s="298"/>
      <c r="BO38" s="297">
        <f t="shared" si="5"/>
        <v>0</v>
      </c>
      <c r="BP38" s="298"/>
      <c r="BQ38" s="297">
        <f t="shared" si="5"/>
        <v>0</v>
      </c>
      <c r="BR38" s="298"/>
      <c r="BS38" s="297">
        <f t="shared" si="5"/>
        <v>0</v>
      </c>
      <c r="BT38" s="298"/>
      <c r="BU38" s="297">
        <f t="shared" si="5"/>
        <v>0</v>
      </c>
    </row>
    <row r="39" spans="2:73" ht="17.25" customHeight="1">
      <c r="B39" s="369"/>
      <c r="C39" s="99"/>
      <c r="F39" s="440"/>
      <c r="G39" s="441"/>
      <c r="J39" s="421" t="s">
        <v>30</v>
      </c>
      <c r="K39" s="267" t="s">
        <v>107</v>
      </c>
      <c r="L39" s="318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17"/>
      <c r="Y39" s="317"/>
      <c r="Z39" s="317"/>
      <c r="AA39" s="317"/>
      <c r="AB39" s="317"/>
      <c r="AC39" s="317"/>
      <c r="AD39" s="317"/>
      <c r="AE39" s="317"/>
      <c r="AF39" s="317"/>
      <c r="AG39" s="317"/>
      <c r="AH39" s="317"/>
      <c r="AI39" s="317"/>
      <c r="AJ39" s="317"/>
      <c r="AK39" s="317"/>
      <c r="AL39" s="317"/>
      <c r="AM39" s="317"/>
      <c r="AN39" s="317"/>
      <c r="AO39" s="317"/>
      <c r="AP39" s="317"/>
      <c r="AQ39" s="317"/>
      <c r="AR39" s="317"/>
      <c r="AS39" s="317"/>
      <c r="AT39" s="317"/>
      <c r="AU39" s="317"/>
      <c r="AV39" s="317"/>
      <c r="AW39" s="317"/>
      <c r="AX39" s="317"/>
      <c r="AY39" s="317"/>
      <c r="AZ39" s="317"/>
      <c r="BA39" s="317"/>
      <c r="BB39" s="317"/>
      <c r="BC39" s="317"/>
      <c r="BD39" s="317"/>
      <c r="BE39" s="317"/>
      <c r="BF39" s="317"/>
      <c r="BG39" s="317"/>
      <c r="BH39" s="317"/>
      <c r="BI39" s="317"/>
      <c r="BJ39" s="317"/>
      <c r="BK39" s="317"/>
      <c r="BL39" s="317"/>
      <c r="BM39" s="317"/>
      <c r="BN39" s="317"/>
      <c r="BO39" s="317"/>
      <c r="BP39" s="317"/>
      <c r="BQ39" s="317"/>
      <c r="BR39" s="317"/>
      <c r="BS39" s="317"/>
      <c r="BT39" s="317"/>
      <c r="BU39" s="316"/>
    </row>
    <row r="40" spans="2:73" ht="17.25" customHeight="1">
      <c r="B40" s="429" t="s">
        <v>137</v>
      </c>
      <c r="J40" s="421"/>
      <c r="K40" s="266" t="s">
        <v>108</v>
      </c>
      <c r="L40" s="315"/>
      <c r="M40" s="314"/>
      <c r="N40" s="314"/>
      <c r="O40" s="314"/>
      <c r="P40" s="314"/>
      <c r="Q40" s="314"/>
      <c r="R40" s="314"/>
      <c r="S40" s="314"/>
      <c r="T40" s="314"/>
      <c r="U40" s="314"/>
      <c r="V40" s="314"/>
      <c r="W40" s="314"/>
      <c r="X40" s="314"/>
      <c r="Y40" s="314"/>
      <c r="Z40" s="314"/>
      <c r="AA40" s="314"/>
      <c r="AB40" s="314"/>
      <c r="AC40" s="314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  <c r="BN40" s="314"/>
      <c r="BO40" s="314"/>
      <c r="BP40" s="314"/>
      <c r="BQ40" s="314"/>
      <c r="BR40" s="314"/>
      <c r="BS40" s="314"/>
      <c r="BT40" s="314"/>
      <c r="BU40" s="313"/>
    </row>
    <row r="41" spans="2:73" ht="17.25" customHeight="1">
      <c r="B41" s="429"/>
      <c r="J41" s="421"/>
      <c r="K41" s="266" t="s">
        <v>109</v>
      </c>
      <c r="L41" s="312"/>
      <c r="M41" s="311"/>
      <c r="N41" s="311"/>
      <c r="O41" s="311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  <c r="AC41" s="311"/>
      <c r="AD41" s="311"/>
      <c r="AE41" s="311"/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/>
      <c r="AY41" s="311"/>
      <c r="AZ41" s="311"/>
      <c r="BA41" s="311"/>
      <c r="BB41" s="311"/>
      <c r="BC41" s="311"/>
      <c r="BD41" s="311"/>
      <c r="BE41" s="311"/>
      <c r="BF41" s="311"/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/>
      <c r="BU41" s="310"/>
    </row>
    <row r="42" spans="2:73" ht="17.25" customHeight="1">
      <c r="B42" s="376" t="s">
        <v>34</v>
      </c>
      <c r="H42" s="407"/>
      <c r="I42" s="92"/>
      <c r="J42" s="422"/>
      <c r="K42" s="266"/>
      <c r="L42" s="306"/>
      <c r="M42" s="309"/>
      <c r="N42" s="308"/>
      <c r="O42" s="307"/>
      <c r="P42" s="308"/>
      <c r="Q42" s="307"/>
      <c r="R42" s="308"/>
      <c r="S42" s="307"/>
      <c r="T42" s="308"/>
      <c r="U42" s="307"/>
      <c r="V42" s="308"/>
      <c r="W42" s="307"/>
      <c r="X42" s="308"/>
      <c r="Y42" s="307"/>
      <c r="Z42" s="308"/>
      <c r="AA42" s="307"/>
      <c r="AB42" s="308"/>
      <c r="AC42" s="307"/>
      <c r="AD42" s="308"/>
      <c r="AE42" s="307"/>
      <c r="AF42" s="308"/>
      <c r="AG42" s="307"/>
      <c r="AH42" s="308"/>
      <c r="AI42" s="307"/>
      <c r="AJ42" s="308"/>
      <c r="AK42" s="307"/>
      <c r="AL42" s="308"/>
      <c r="AM42" s="307"/>
      <c r="AN42" s="308"/>
      <c r="AO42" s="307"/>
      <c r="AP42" s="308"/>
      <c r="AQ42" s="307"/>
      <c r="AR42" s="308"/>
      <c r="AS42" s="307"/>
      <c r="AT42" s="308"/>
      <c r="AU42" s="307"/>
      <c r="AV42" s="308"/>
      <c r="AW42" s="307"/>
      <c r="AX42" s="308"/>
      <c r="AY42" s="307"/>
      <c r="AZ42" s="308"/>
      <c r="BA42" s="307"/>
      <c r="BB42" s="308"/>
      <c r="BC42" s="307"/>
      <c r="BD42" s="308"/>
      <c r="BE42" s="307"/>
      <c r="BF42" s="308"/>
      <c r="BG42" s="307"/>
      <c r="BH42" s="308"/>
      <c r="BI42" s="307"/>
      <c r="BJ42" s="308"/>
      <c r="BK42" s="307"/>
      <c r="BL42" s="308"/>
      <c r="BM42" s="307"/>
      <c r="BN42" s="308"/>
      <c r="BO42" s="307"/>
      <c r="BP42" s="308"/>
      <c r="BQ42" s="307"/>
      <c r="BR42" s="308"/>
      <c r="BS42" s="307"/>
      <c r="BT42" s="308"/>
      <c r="BU42" s="307"/>
    </row>
    <row r="43" spans="2:73" ht="17.25" customHeight="1">
      <c r="B43" s="376"/>
      <c r="H43" s="407"/>
      <c r="I43" s="92"/>
      <c r="J43" s="268" t="s">
        <v>111</v>
      </c>
      <c r="K43" s="266"/>
      <c r="L43" s="306"/>
      <c r="M43" s="304">
        <f>SUM(M39:M42)</f>
        <v>0</v>
      </c>
      <c r="N43" s="305"/>
      <c r="O43" s="304">
        <f t="shared" ref="O43:BU43" si="6">SUM(O39:O42)</f>
        <v>0</v>
      </c>
      <c r="P43" s="305"/>
      <c r="Q43" s="304">
        <f t="shared" si="6"/>
        <v>0</v>
      </c>
      <c r="R43" s="305"/>
      <c r="S43" s="304">
        <f t="shared" si="6"/>
        <v>0</v>
      </c>
      <c r="T43" s="305"/>
      <c r="U43" s="304">
        <f t="shared" si="6"/>
        <v>0</v>
      </c>
      <c r="V43" s="305"/>
      <c r="W43" s="304">
        <f t="shared" si="6"/>
        <v>0</v>
      </c>
      <c r="X43" s="305"/>
      <c r="Y43" s="304">
        <f t="shared" si="6"/>
        <v>0</v>
      </c>
      <c r="Z43" s="305"/>
      <c r="AA43" s="304">
        <f t="shared" si="6"/>
        <v>0</v>
      </c>
      <c r="AB43" s="305"/>
      <c r="AC43" s="304">
        <f t="shared" si="6"/>
        <v>0</v>
      </c>
      <c r="AD43" s="305"/>
      <c r="AE43" s="304">
        <f t="shared" si="6"/>
        <v>0</v>
      </c>
      <c r="AF43" s="305"/>
      <c r="AG43" s="304">
        <f t="shared" si="6"/>
        <v>0</v>
      </c>
      <c r="AH43" s="305"/>
      <c r="AI43" s="304">
        <f t="shared" si="6"/>
        <v>0</v>
      </c>
      <c r="AJ43" s="305"/>
      <c r="AK43" s="304">
        <f t="shared" si="6"/>
        <v>0</v>
      </c>
      <c r="AL43" s="305"/>
      <c r="AM43" s="304">
        <f t="shared" si="6"/>
        <v>0</v>
      </c>
      <c r="AN43" s="305"/>
      <c r="AO43" s="304">
        <f t="shared" si="6"/>
        <v>0</v>
      </c>
      <c r="AP43" s="305"/>
      <c r="AQ43" s="304">
        <f t="shared" si="6"/>
        <v>0</v>
      </c>
      <c r="AR43" s="305"/>
      <c r="AS43" s="304">
        <f t="shared" si="6"/>
        <v>0</v>
      </c>
      <c r="AT43" s="305"/>
      <c r="AU43" s="304">
        <f t="shared" si="6"/>
        <v>0</v>
      </c>
      <c r="AV43" s="305"/>
      <c r="AW43" s="304">
        <f t="shared" si="6"/>
        <v>0</v>
      </c>
      <c r="AX43" s="305"/>
      <c r="AY43" s="304">
        <f t="shared" si="6"/>
        <v>0</v>
      </c>
      <c r="AZ43" s="305"/>
      <c r="BA43" s="304">
        <f t="shared" si="6"/>
        <v>0</v>
      </c>
      <c r="BB43" s="305"/>
      <c r="BC43" s="304">
        <f t="shared" si="6"/>
        <v>0</v>
      </c>
      <c r="BD43" s="305"/>
      <c r="BE43" s="304">
        <f t="shared" si="6"/>
        <v>0</v>
      </c>
      <c r="BF43" s="305"/>
      <c r="BG43" s="304">
        <f t="shared" si="6"/>
        <v>0</v>
      </c>
      <c r="BH43" s="305"/>
      <c r="BI43" s="304">
        <f t="shared" si="6"/>
        <v>0</v>
      </c>
      <c r="BJ43" s="305"/>
      <c r="BK43" s="304">
        <f t="shared" si="6"/>
        <v>0</v>
      </c>
      <c r="BL43" s="305"/>
      <c r="BM43" s="304">
        <f t="shared" si="6"/>
        <v>0</v>
      </c>
      <c r="BN43" s="305"/>
      <c r="BO43" s="304">
        <f t="shared" si="6"/>
        <v>0</v>
      </c>
      <c r="BP43" s="305"/>
      <c r="BQ43" s="304">
        <f t="shared" si="6"/>
        <v>0</v>
      </c>
      <c r="BR43" s="305"/>
      <c r="BS43" s="304">
        <f t="shared" si="6"/>
        <v>0</v>
      </c>
      <c r="BT43" s="305"/>
      <c r="BU43" s="304">
        <f t="shared" si="6"/>
        <v>0</v>
      </c>
    </row>
    <row r="44" spans="2:73" ht="17.25" customHeight="1">
      <c r="B44" s="362" t="s">
        <v>37</v>
      </c>
      <c r="H44" s="407"/>
      <c r="I44" s="92"/>
      <c r="J44" s="423" t="s">
        <v>32</v>
      </c>
      <c r="K44" s="303" t="s">
        <v>113</v>
      </c>
      <c r="L44" s="302"/>
      <c r="M44" s="301"/>
      <c r="N44" s="302"/>
      <c r="O44" s="301"/>
      <c r="P44" s="302"/>
      <c r="Q44" s="301"/>
      <c r="R44" s="302"/>
      <c r="S44" s="301"/>
      <c r="T44" s="302"/>
      <c r="U44" s="301"/>
      <c r="V44" s="302"/>
      <c r="W44" s="301"/>
      <c r="X44" s="302"/>
      <c r="Y44" s="301"/>
      <c r="Z44" s="302"/>
      <c r="AA44" s="301"/>
      <c r="AB44" s="302"/>
      <c r="AC44" s="301"/>
      <c r="AD44" s="302"/>
      <c r="AE44" s="301"/>
      <c r="AF44" s="302"/>
      <c r="AG44" s="301"/>
      <c r="AH44" s="302"/>
      <c r="AI44" s="301"/>
      <c r="AJ44" s="302"/>
      <c r="AK44" s="301"/>
      <c r="AL44" s="302"/>
      <c r="AM44" s="301"/>
      <c r="AN44" s="302"/>
      <c r="AO44" s="301"/>
      <c r="AP44" s="302"/>
      <c r="AQ44" s="301"/>
      <c r="AR44" s="302"/>
      <c r="AS44" s="301"/>
      <c r="AT44" s="302"/>
      <c r="AU44" s="301"/>
      <c r="AV44" s="302"/>
      <c r="AW44" s="301"/>
      <c r="AX44" s="302"/>
      <c r="AY44" s="301"/>
      <c r="AZ44" s="302"/>
      <c r="BA44" s="301"/>
      <c r="BB44" s="302"/>
      <c r="BC44" s="301"/>
      <c r="BD44" s="302"/>
      <c r="BE44" s="301"/>
      <c r="BF44" s="302"/>
      <c r="BG44" s="301"/>
      <c r="BH44" s="302"/>
      <c r="BI44" s="321"/>
      <c r="BJ44" s="327"/>
      <c r="BK44" s="326"/>
      <c r="BL44" s="327"/>
      <c r="BM44" s="326"/>
      <c r="BN44" s="327"/>
      <c r="BO44" s="326"/>
      <c r="BP44" s="327"/>
      <c r="BQ44" s="326"/>
      <c r="BR44" s="327"/>
      <c r="BS44" s="326"/>
      <c r="BT44" s="327"/>
      <c r="BU44" s="326"/>
    </row>
    <row r="45" spans="2:73" ht="17.25" customHeight="1">
      <c r="B45" s="362"/>
      <c r="H45" s="407"/>
      <c r="I45" s="92"/>
      <c r="J45" s="424"/>
      <c r="K45" s="269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320"/>
      <c r="BJ45" s="325"/>
      <c r="BK45" s="324"/>
      <c r="BL45" s="325"/>
      <c r="BM45" s="324"/>
      <c r="BN45" s="325"/>
      <c r="BO45" s="324"/>
      <c r="BP45" s="325"/>
      <c r="BQ45" s="324"/>
      <c r="BR45" s="325"/>
      <c r="BS45" s="324"/>
      <c r="BT45" s="325"/>
      <c r="BU45" s="324"/>
    </row>
    <row r="46" spans="2:73" ht="17.25" customHeight="1">
      <c r="B46" s="363" t="s">
        <v>40</v>
      </c>
      <c r="H46" s="407"/>
      <c r="I46" s="92"/>
      <c r="J46" s="425"/>
      <c r="K46" s="269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320"/>
      <c r="BJ46" s="325"/>
      <c r="BK46" s="324"/>
      <c r="BL46" s="325"/>
      <c r="BM46" s="324"/>
      <c r="BN46" s="325"/>
      <c r="BO46" s="324"/>
      <c r="BP46" s="325"/>
      <c r="BQ46" s="324"/>
      <c r="BR46" s="325"/>
      <c r="BS46" s="324"/>
      <c r="BT46" s="325"/>
      <c r="BU46" s="324"/>
    </row>
    <row r="47" spans="2:73" ht="17.25" customHeight="1">
      <c r="B47" s="363"/>
      <c r="H47" s="407"/>
      <c r="I47" s="92"/>
      <c r="J47" s="270" t="s">
        <v>116</v>
      </c>
      <c r="K47" s="269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319">
        <f t="shared" si="7"/>
        <v>0</v>
      </c>
      <c r="BJ47" s="323"/>
      <c r="BK47" s="322">
        <f t="shared" si="7"/>
        <v>0</v>
      </c>
      <c r="BL47" s="323"/>
      <c r="BM47" s="322">
        <f t="shared" si="7"/>
        <v>0</v>
      </c>
      <c r="BN47" s="323"/>
      <c r="BO47" s="322">
        <f t="shared" si="7"/>
        <v>0</v>
      </c>
      <c r="BP47" s="323"/>
      <c r="BQ47" s="322">
        <f t="shared" si="7"/>
        <v>0</v>
      </c>
      <c r="BR47" s="323"/>
      <c r="BS47" s="322">
        <f t="shared" si="7"/>
        <v>0</v>
      </c>
      <c r="BT47" s="323"/>
      <c r="BU47" s="322">
        <f t="shared" si="7"/>
        <v>0</v>
      </c>
    </row>
    <row r="48" spans="2:73" ht="17.25" customHeight="1">
      <c r="B48" s="373" t="s">
        <v>43</v>
      </c>
      <c r="H48" s="407"/>
      <c r="I48" s="92"/>
      <c r="J48" s="426" t="s">
        <v>33</v>
      </c>
      <c r="K48" s="271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320"/>
      <c r="BJ48" s="331"/>
      <c r="BK48" s="330"/>
      <c r="BL48" s="331"/>
      <c r="BM48" s="330"/>
      <c r="BN48" s="331"/>
      <c r="BO48" s="330"/>
      <c r="BP48" s="331"/>
      <c r="BQ48" s="330"/>
      <c r="BR48" s="331"/>
      <c r="BS48" s="330"/>
      <c r="BT48" s="331"/>
      <c r="BU48" s="330"/>
    </row>
    <row r="49" spans="2:73" ht="17.25" customHeight="1">
      <c r="B49" s="373"/>
      <c r="H49" s="407"/>
      <c r="I49" s="92"/>
      <c r="J49" s="427"/>
      <c r="K49" s="271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320"/>
      <c r="BJ49" s="331"/>
      <c r="BK49" s="330"/>
      <c r="BL49" s="331"/>
      <c r="BM49" s="330"/>
      <c r="BN49" s="331"/>
      <c r="BO49" s="330"/>
      <c r="BP49" s="331"/>
      <c r="BQ49" s="330"/>
      <c r="BR49" s="331"/>
      <c r="BS49" s="330"/>
      <c r="BT49" s="331"/>
      <c r="BU49" s="330"/>
    </row>
    <row r="50" spans="2:73" ht="17.25" customHeight="1">
      <c r="B50" s="374" t="s">
        <v>46</v>
      </c>
      <c r="H50" s="407"/>
      <c r="I50" s="92"/>
      <c r="J50" s="427"/>
      <c r="K50" s="271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320"/>
      <c r="BJ50" s="331"/>
      <c r="BK50" s="330"/>
      <c r="BL50" s="331"/>
      <c r="BM50" s="330"/>
      <c r="BN50" s="331"/>
      <c r="BO50" s="330"/>
      <c r="BP50" s="331"/>
      <c r="BQ50" s="330"/>
      <c r="BR50" s="331"/>
      <c r="BS50" s="330"/>
      <c r="BT50" s="331"/>
      <c r="BU50" s="330"/>
    </row>
    <row r="51" spans="2:73" ht="17.25" customHeight="1">
      <c r="B51" s="374"/>
      <c r="H51" s="407"/>
      <c r="I51" s="92"/>
      <c r="J51" s="427"/>
      <c r="K51" s="271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320"/>
      <c r="BJ51" s="331"/>
      <c r="BK51" s="330"/>
      <c r="BL51" s="331"/>
      <c r="BM51" s="330"/>
      <c r="BN51" s="331"/>
      <c r="BO51" s="330"/>
      <c r="BP51" s="331"/>
      <c r="BQ51" s="330"/>
      <c r="BR51" s="331"/>
      <c r="BS51" s="330"/>
      <c r="BT51" s="331"/>
      <c r="BU51" s="330"/>
    </row>
    <row r="52" spans="2:73" ht="17.25" customHeight="1">
      <c r="B52" s="375" t="s">
        <v>47</v>
      </c>
      <c r="H52" s="407"/>
      <c r="I52" s="92"/>
      <c r="J52" s="427"/>
      <c r="K52" s="271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320"/>
      <c r="BJ52" s="331"/>
      <c r="BK52" s="330"/>
      <c r="BL52" s="331"/>
      <c r="BM52" s="330"/>
      <c r="BN52" s="331"/>
      <c r="BO52" s="330"/>
      <c r="BP52" s="331"/>
      <c r="BQ52" s="330"/>
      <c r="BR52" s="331"/>
      <c r="BS52" s="330"/>
      <c r="BT52" s="331"/>
      <c r="BU52" s="330"/>
    </row>
    <row r="53" spans="2:73" ht="17.25" customHeight="1">
      <c r="B53" s="375"/>
      <c r="H53" s="407"/>
      <c r="I53" s="92"/>
      <c r="J53" s="427"/>
      <c r="K53" s="271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320"/>
      <c r="BJ53" s="331"/>
      <c r="BK53" s="330"/>
      <c r="BL53" s="331"/>
      <c r="BM53" s="330"/>
      <c r="BN53" s="331"/>
      <c r="BO53" s="330"/>
      <c r="BP53" s="331"/>
      <c r="BQ53" s="330"/>
      <c r="BR53" s="331"/>
      <c r="BS53" s="330"/>
      <c r="BT53" s="331"/>
      <c r="BU53" s="330"/>
    </row>
    <row r="54" spans="2:73" ht="17.25" customHeight="1">
      <c r="B54" s="376" t="s">
        <v>48</v>
      </c>
      <c r="H54" s="407"/>
      <c r="I54" s="92"/>
      <c r="J54" s="428"/>
      <c r="K54" s="271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320"/>
      <c r="BJ54" s="331"/>
      <c r="BK54" s="330"/>
      <c r="BL54" s="331"/>
      <c r="BM54" s="330"/>
      <c r="BN54" s="331"/>
      <c r="BO54" s="330"/>
      <c r="BP54" s="331"/>
      <c r="BQ54" s="330"/>
      <c r="BR54" s="331"/>
      <c r="BS54" s="330"/>
      <c r="BT54" s="331"/>
      <c r="BU54" s="330"/>
    </row>
    <row r="55" spans="2:73" ht="17.25" customHeight="1">
      <c r="B55" s="376"/>
      <c r="H55" s="407"/>
      <c r="I55" s="92"/>
      <c r="J55" s="272" t="s">
        <v>127</v>
      </c>
      <c r="K55" s="271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319">
        <f t="shared" si="8"/>
        <v>0</v>
      </c>
      <c r="BJ55" s="329"/>
      <c r="BK55" s="328">
        <f t="shared" si="8"/>
        <v>0</v>
      </c>
      <c r="BL55" s="329"/>
      <c r="BM55" s="328">
        <f t="shared" si="8"/>
        <v>0</v>
      </c>
      <c r="BN55" s="329"/>
      <c r="BO55" s="328">
        <f t="shared" si="8"/>
        <v>0</v>
      </c>
      <c r="BP55" s="329"/>
      <c r="BQ55" s="328">
        <f t="shared" si="8"/>
        <v>0</v>
      </c>
      <c r="BR55" s="329"/>
      <c r="BS55" s="328">
        <f t="shared" si="8"/>
        <v>0</v>
      </c>
      <c r="BT55" s="329"/>
      <c r="BU55" s="328">
        <f t="shared" si="8"/>
        <v>0</v>
      </c>
    </row>
    <row r="56" spans="2:73" ht="17.25" customHeight="1">
      <c r="B56" s="368" t="s">
        <v>49</v>
      </c>
      <c r="H56" s="407"/>
      <c r="I56" s="92"/>
      <c r="J56" s="430" t="s">
        <v>35</v>
      </c>
      <c r="K56" s="273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320"/>
      <c r="BJ56" s="335"/>
      <c r="BK56" s="334"/>
      <c r="BL56" s="335"/>
      <c r="BM56" s="334"/>
      <c r="BN56" s="335"/>
      <c r="BO56" s="334"/>
      <c r="BP56" s="335"/>
      <c r="BQ56" s="334"/>
      <c r="BR56" s="335"/>
      <c r="BS56" s="334"/>
      <c r="BT56" s="335"/>
      <c r="BU56" s="334"/>
    </row>
    <row r="57" spans="2:73" ht="17.25" customHeight="1">
      <c r="B57" s="368"/>
      <c r="H57" s="407"/>
      <c r="I57" s="92"/>
      <c r="J57" s="431"/>
      <c r="K57" s="273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320"/>
      <c r="BJ57" s="335"/>
      <c r="BK57" s="334"/>
      <c r="BL57" s="335"/>
      <c r="BM57" s="334"/>
      <c r="BN57" s="335"/>
      <c r="BO57" s="334"/>
      <c r="BP57" s="335"/>
      <c r="BQ57" s="334"/>
      <c r="BR57" s="335"/>
      <c r="BS57" s="334"/>
      <c r="BT57" s="335"/>
      <c r="BU57" s="334"/>
    </row>
    <row r="58" spans="2:73" ht="17.25" customHeight="1">
      <c r="B58" s="370" t="s">
        <v>50</v>
      </c>
      <c r="H58" s="407"/>
      <c r="I58" s="92"/>
      <c r="J58" s="431"/>
      <c r="K58" s="273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320"/>
      <c r="BJ58" s="335"/>
      <c r="BK58" s="334"/>
      <c r="BL58" s="335"/>
      <c r="BM58" s="334"/>
      <c r="BN58" s="335"/>
      <c r="BO58" s="334"/>
      <c r="BP58" s="335"/>
      <c r="BQ58" s="334"/>
      <c r="BR58" s="335"/>
      <c r="BS58" s="334"/>
      <c r="BT58" s="335"/>
      <c r="BU58" s="334"/>
    </row>
    <row r="59" spans="2:73" ht="17.25" customHeight="1">
      <c r="B59" s="363"/>
      <c r="H59" s="407"/>
      <c r="I59" s="92"/>
      <c r="J59" s="432"/>
      <c r="K59" s="273" t="s">
        <v>138</v>
      </c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320"/>
      <c r="BJ59" s="335"/>
      <c r="BK59" s="334"/>
      <c r="BL59" s="335"/>
      <c r="BM59" s="334"/>
      <c r="BN59" s="335"/>
      <c r="BO59" s="334"/>
      <c r="BP59" s="335"/>
      <c r="BQ59" s="334"/>
      <c r="BR59" s="335"/>
      <c r="BS59" s="334"/>
      <c r="BT59" s="335"/>
      <c r="BU59" s="334"/>
    </row>
    <row r="60" spans="2:73" ht="17.25" customHeight="1">
      <c r="H60" s="407"/>
      <c r="I60" s="92"/>
      <c r="J60" s="274" t="s">
        <v>131</v>
      </c>
      <c r="K60" s="273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319">
        <f t="shared" si="9"/>
        <v>0</v>
      </c>
      <c r="BJ60" s="333"/>
      <c r="BK60" s="332">
        <f t="shared" si="9"/>
        <v>0</v>
      </c>
      <c r="BL60" s="333"/>
      <c r="BM60" s="332">
        <f t="shared" si="9"/>
        <v>0</v>
      </c>
      <c r="BN60" s="333"/>
      <c r="BO60" s="332">
        <f t="shared" si="9"/>
        <v>0</v>
      </c>
      <c r="BP60" s="333"/>
      <c r="BQ60" s="332">
        <f t="shared" si="9"/>
        <v>0</v>
      </c>
      <c r="BR60" s="333"/>
      <c r="BS60" s="332">
        <f t="shared" si="9"/>
        <v>0</v>
      </c>
      <c r="BT60" s="333"/>
      <c r="BU60" s="332">
        <f t="shared" si="9"/>
        <v>0</v>
      </c>
    </row>
    <row r="61" spans="2:73" ht="17.25" customHeight="1">
      <c r="H61" s="407"/>
      <c r="I61" s="92"/>
      <c r="J61" s="433" t="s">
        <v>36</v>
      </c>
      <c r="K61" s="277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320"/>
      <c r="BJ61" s="339"/>
      <c r="BK61" s="338"/>
      <c r="BL61" s="339"/>
      <c r="BM61" s="338"/>
      <c r="BN61" s="339"/>
      <c r="BO61" s="338"/>
      <c r="BP61" s="339"/>
      <c r="BQ61" s="338"/>
      <c r="BR61" s="339"/>
      <c r="BS61" s="338"/>
      <c r="BT61" s="339"/>
      <c r="BU61" s="338"/>
    </row>
    <row r="62" spans="2:73" ht="17.25" customHeight="1">
      <c r="H62" s="407"/>
      <c r="I62" s="92"/>
      <c r="J62" s="434"/>
      <c r="K62" s="277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320"/>
      <c r="BJ62" s="339"/>
      <c r="BK62" s="338"/>
      <c r="BL62" s="339"/>
      <c r="BM62" s="338"/>
      <c r="BN62" s="339"/>
      <c r="BO62" s="338"/>
      <c r="BP62" s="339"/>
      <c r="BQ62" s="338"/>
      <c r="BR62" s="339"/>
      <c r="BS62" s="338"/>
      <c r="BT62" s="339"/>
      <c r="BU62" s="338"/>
    </row>
    <row r="63" spans="2:73" ht="17.25" customHeight="1">
      <c r="H63" s="407"/>
      <c r="I63" s="92"/>
      <c r="J63" s="435"/>
      <c r="K63" s="277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320"/>
      <c r="BJ63" s="339"/>
      <c r="BK63" s="338"/>
      <c r="BL63" s="339"/>
      <c r="BM63" s="338"/>
      <c r="BN63" s="339"/>
      <c r="BO63" s="338"/>
      <c r="BP63" s="339"/>
      <c r="BQ63" s="338"/>
      <c r="BR63" s="339"/>
      <c r="BS63" s="338"/>
      <c r="BT63" s="339"/>
      <c r="BU63" s="338"/>
    </row>
    <row r="64" spans="2:73" ht="17.25" customHeight="1">
      <c r="H64" s="407"/>
      <c r="I64" s="92"/>
      <c r="J64" s="276" t="s">
        <v>133</v>
      </c>
      <c r="K64" s="275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319">
        <f t="shared" si="10"/>
        <v>0</v>
      </c>
      <c r="BJ64" s="337"/>
      <c r="BK64" s="336">
        <f t="shared" si="10"/>
        <v>0</v>
      </c>
      <c r="BL64" s="337"/>
      <c r="BM64" s="336">
        <f t="shared" si="10"/>
        <v>0</v>
      </c>
      <c r="BN64" s="337"/>
      <c r="BO64" s="336">
        <f t="shared" si="10"/>
        <v>0</v>
      </c>
      <c r="BP64" s="337"/>
      <c r="BQ64" s="336">
        <f t="shared" si="10"/>
        <v>0</v>
      </c>
      <c r="BR64" s="337"/>
      <c r="BS64" s="336">
        <f t="shared" si="10"/>
        <v>0</v>
      </c>
      <c r="BT64" s="337"/>
      <c r="BU64" s="336">
        <f t="shared" si="10"/>
        <v>0</v>
      </c>
    </row>
    <row r="65" spans="8:73" ht="48" customHeight="1">
      <c r="H65" s="407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>O64+O60+O55+O47+O43+O38+O34+O30+O25+O19+O14</f>
        <v>0</v>
      </c>
      <c r="P65" s="40"/>
      <c r="Q65" s="114">
        <f>Q64+Q60+Q55+Q47+Q43+Q38+Q34+Q30+Q25+Q19+Q14</f>
        <v>0</v>
      </c>
      <c r="R65" s="40"/>
      <c r="S65" s="114">
        <f>S64+S60+S55+S47+S43+S38+S34+S30+S25+S19+S14</f>
        <v>0</v>
      </c>
      <c r="T65" s="40"/>
      <c r="U65" s="114">
        <f>U64+U60+U55+U47+U43+U38+U34+U30+U25+U19+U14</f>
        <v>0</v>
      </c>
      <c r="V65" s="40"/>
      <c r="W65" s="114">
        <f>W64+W60+W55+W47+W43+W38+W34+W30+W25+W19+W14</f>
        <v>0</v>
      </c>
      <c r="X65" s="40"/>
      <c r="Y65" s="114">
        <f>Y64+Y60+Y55+Y47+Y43+Y38+Y34+Y30+Y25+Y19+Y14</f>
        <v>0</v>
      </c>
      <c r="Z65" s="40"/>
      <c r="AA65" s="114">
        <f>AA64+AA60+AA55+AA47+AA43+AA38+AA34+AA30+AA25+AA19+AA14</f>
        <v>0</v>
      </c>
      <c r="AB65" s="40"/>
      <c r="AC65" s="114">
        <f>AC64+AC60+AC55+AC47+AC43+AC38+AC34+AC30+AC25+AC19+AC14</f>
        <v>0</v>
      </c>
      <c r="AD65" s="40"/>
      <c r="AE65" s="114">
        <f>AE64+AE60+AE55+AE47+AE43+AE38+AE34+AE30+AE25+AE19+AE14</f>
        <v>0</v>
      </c>
      <c r="AF65" s="40"/>
      <c r="AG65" s="114">
        <f>AG64+AG60+AG55+AG47+AG43+AG38+AG34+AG30+AG25+AG19+AG14</f>
        <v>0</v>
      </c>
      <c r="AH65" s="40"/>
      <c r="AI65" s="114">
        <f>AI64+AI60+AI55+AI47+AI43+AI38+AI34+AI30+AI25+AI19+AI14</f>
        <v>0</v>
      </c>
      <c r="AJ65" s="40"/>
      <c r="AK65" s="114">
        <f>AK64+AK60+AK55+AK47+AK43+AK38+AK34+AK30+AK25+AK19+AK14</f>
        <v>0</v>
      </c>
      <c r="AL65" s="40"/>
      <c r="AM65" s="114">
        <f>AM64+AM60+AM55+AM47+AM43+AM38+AM34+AM30+AM25+AM19+AM14</f>
        <v>0</v>
      </c>
      <c r="AN65" s="40"/>
      <c r="AO65" s="114">
        <f>AO64+AO60+AO55+AO47+AO43+AO38+AO34+AO30+AO25+AO19+AO14</f>
        <v>0</v>
      </c>
      <c r="AP65" s="40"/>
      <c r="AQ65" s="114">
        <f>AQ64+AQ60+AQ55+AQ47+AQ43+AQ38+AQ34+AQ30+AQ25+AQ19+AQ14</f>
        <v>0</v>
      </c>
      <c r="AR65" s="40"/>
      <c r="AS65" s="114">
        <f>AS64+AS60+AS55+AS47+AS43+AS38+AS34+AS30+AS25+AS19+AS14</f>
        <v>0</v>
      </c>
      <c r="AT65" s="40"/>
      <c r="AU65" s="114">
        <f>AU64+AU60+AU55+AU47+AU43+AU38+AU34+AU30+AU25+AU19+AU14</f>
        <v>0</v>
      </c>
      <c r="AV65" s="40"/>
      <c r="AW65" s="114">
        <f>AW64+AW60+AW55+AW47+AW43+AW38+AW34+AW30+AW25+AW19+AW14</f>
        <v>0</v>
      </c>
      <c r="AX65" s="40"/>
      <c r="AY65" s="114">
        <f>AY64+AY60+AY55+AY47+AY43+AY38+AY34+AY30+AY25+AY19+AY14</f>
        <v>0</v>
      </c>
      <c r="AZ65" s="40"/>
      <c r="BA65" s="114">
        <f>BA64+BA60+BA55+BA47+BA43+BA38+BA34+BA30+BA25+BA19+BA14</f>
        <v>0</v>
      </c>
      <c r="BB65" s="40"/>
      <c r="BC65" s="114">
        <f>BC64+BC60+BC55+BC47+BC43+BC38+BC34+BC30+BC25+BC19+BC14</f>
        <v>0</v>
      </c>
      <c r="BD65" s="40"/>
      <c r="BE65" s="114">
        <f>BE64+BE60+BE55+BE47+BE43+BE38+BE34+BE30+BE25+BE19+BE14</f>
        <v>0</v>
      </c>
      <c r="BF65" s="40"/>
      <c r="BG65" s="114">
        <f>BG64+BG60+BG55+BG47+BG43+BG38+BG34+BG30+BG25+BG19+BG14</f>
        <v>0</v>
      </c>
      <c r="BH65" s="40"/>
      <c r="BI65" s="114">
        <f>BI64+BI60+BI55+BI47+BI43+BI38+BI34+BI30+BI25+BI19+BI14</f>
        <v>0</v>
      </c>
      <c r="BJ65" s="40"/>
      <c r="BK65" s="114">
        <f>BK64+BK60+BK55+BK47+BK43+BK38+BK34+BK30+BK25+BK19+BK14</f>
        <v>0</v>
      </c>
      <c r="BL65" s="40"/>
      <c r="BM65" s="114">
        <f>BM64+BM60+BM55+BM47+BM43+BM38+BM34+BM30+BM25+BM19+BM14</f>
        <v>0</v>
      </c>
      <c r="BN65" s="40"/>
      <c r="BO65" s="114">
        <f>BO64+BO60+BO55+BO47+BO43+BO38+BO34+BO30+BO25+BO19+BO14</f>
        <v>0</v>
      </c>
      <c r="BP65" s="40"/>
      <c r="BQ65" s="114">
        <f>BQ64+BQ60+BQ55+BQ47+BQ43+BQ38+BQ34+BQ30+BQ25+BQ19+BQ14</f>
        <v>0</v>
      </c>
      <c r="BR65" s="40"/>
      <c r="BS65" s="114">
        <f>BS64+BS60+BS55+BS47+BS43+BS38+BS34+BS30+BS25+BS19+BS14</f>
        <v>0</v>
      </c>
      <c r="BT65" s="40"/>
      <c r="BU65" s="114">
        <f>BU64+BU60+BU55+BU47+BU43+BU38+BU34+BU30+BU25+BU19+BU14</f>
        <v>0</v>
      </c>
    </row>
  </sheetData>
  <mergeCells count="91">
    <mergeCell ref="J56:J59"/>
    <mergeCell ref="J61:J63"/>
    <mergeCell ref="C3:F5"/>
    <mergeCell ref="F22:G23"/>
    <mergeCell ref="F26:G39"/>
    <mergeCell ref="H42:H65"/>
    <mergeCell ref="J6:J13"/>
    <mergeCell ref="J15:J18"/>
    <mergeCell ref="J20:J24"/>
    <mergeCell ref="J26:J29"/>
    <mergeCell ref="J44:J46"/>
    <mergeCell ref="J48:J54"/>
    <mergeCell ref="B52:B53"/>
    <mergeCell ref="B54:B55"/>
    <mergeCell ref="B36:B37"/>
    <mergeCell ref="B38:B39"/>
    <mergeCell ref="B40:B41"/>
    <mergeCell ref="B56:B57"/>
    <mergeCell ref="B58:B59"/>
    <mergeCell ref="B44:B45"/>
    <mergeCell ref="B46:B47"/>
    <mergeCell ref="B48:B49"/>
    <mergeCell ref="B50:B51"/>
    <mergeCell ref="B42:B43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J31:J33"/>
    <mergeCell ref="J35:J37"/>
    <mergeCell ref="J39:J42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11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3月'!A1" display="3月份"/>
    <hyperlink ref="B40:B41" location="'4月'!A1" display="4月份"/>
    <hyperlink ref="B42:B43" location="'5月'!A1" display="5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680555555555554" bottom="0.78680555555555554" header="0.51111111111111107" footer="0.51111111111111107"/>
  <pageSetup paperSize="9" scale="50" firstPageNumber="4294963191" orientation="landscape" horizontalDpi="300" verticalDpi="300"/>
  <headerFooter alignWithMargins="0"/>
  <colBreaks count="4" manualBreakCount="4">
    <brk id="11" max="1048575" man="1"/>
    <brk id="37" max="1048575" man="1"/>
    <brk id="51" max="1048575" man="1"/>
    <brk id="65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1:BU65"/>
  <sheetViews>
    <sheetView showGridLines="0" zoomScale="80" zoomScaleSheetLayoutView="50" workbookViewId="0">
      <pane xSplit="11" ySplit="5" topLeftCell="L27" activePane="bottomRight" state="frozen"/>
      <selection pane="topRight"/>
      <selection pane="bottomLeft"/>
      <selection pane="bottomRight" activeCell="B40" sqref="B40:B41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42795</v>
      </c>
      <c r="C1" s="411">
        <f>IF(B1="","",DATE(YEAR(B1),MONTH(B1)+1,DAY(B1)-1))</f>
        <v>42825</v>
      </c>
      <c r="D1" s="411"/>
    </row>
    <row r="2" spans="2:73" ht="27.75">
      <c r="B2" s="107">
        <f>年度总表!F6</f>
        <v>2017</v>
      </c>
      <c r="C2" s="64" t="s">
        <v>51</v>
      </c>
      <c r="D2" s="1">
        <v>3</v>
      </c>
      <c r="E2" s="2" t="s">
        <v>52</v>
      </c>
      <c r="F2" s="64"/>
      <c r="J2" s="65" t="s">
        <v>53</v>
      </c>
      <c r="K2" s="66"/>
      <c r="L2" s="108">
        <f>$B$1</f>
        <v>42795</v>
      </c>
      <c r="M2" s="109" t="str">
        <f>IF(L2="","",TEXT(L2,"aaa"))</f>
        <v>三</v>
      </c>
      <c r="N2" s="108">
        <f>IF(L2="","",IF(L2&gt;=$C$1,"",L2+1))</f>
        <v>42796</v>
      </c>
      <c r="O2" s="109" t="str">
        <f>IF(N2="","",TEXT(N2,"aaa"))</f>
        <v>四</v>
      </c>
      <c r="P2" s="108">
        <f>IF(N2="","",IF(N2&gt;=$C$1,"",N2+1))</f>
        <v>42797</v>
      </c>
      <c r="Q2" s="109" t="str">
        <f>IF(P2="","",TEXT(P2,"aaa"))</f>
        <v>五</v>
      </c>
      <c r="R2" s="108">
        <f>IF(P2="","",IF(P2&gt;=$C$1,"",P2+1))</f>
        <v>42798</v>
      </c>
      <c r="S2" s="109" t="str">
        <f>IF(R2="","",TEXT(R2,"aaa"))</f>
        <v>六</v>
      </c>
      <c r="T2" s="108">
        <f>IF(R2="","",IF(R2&gt;=$C$1,"",R2+1))</f>
        <v>42799</v>
      </c>
      <c r="U2" s="109" t="str">
        <f>IF(T2="","",TEXT(T2,"aaa"))</f>
        <v>日</v>
      </c>
      <c r="V2" s="108">
        <f>IF(T2="","",IF(T2&gt;=$C$1,"",T2+1))</f>
        <v>42800</v>
      </c>
      <c r="W2" s="109" t="str">
        <f>IF(V2="","",TEXT(V2,"aaa"))</f>
        <v>一</v>
      </c>
      <c r="X2" s="108">
        <f>IF(V2="","",IF(V2&gt;=$C$1,"",V2+1))</f>
        <v>42801</v>
      </c>
      <c r="Y2" s="110" t="str">
        <f>IF(X2="","",TEXT(X2,"aaa"))</f>
        <v>二</v>
      </c>
      <c r="Z2" s="108">
        <f>IF(X2="","",IF(X2&gt;=$C$1,"",X2+1))</f>
        <v>42802</v>
      </c>
      <c r="AA2" s="109" t="str">
        <f>IF(Z2="","",TEXT(Z2,"aaa"))</f>
        <v>三</v>
      </c>
      <c r="AB2" s="108">
        <f>IF(Z2="","",IF(Z2&gt;=$C$1,"",Z2+1))</f>
        <v>42803</v>
      </c>
      <c r="AC2" s="109" t="str">
        <f>IF(AB2="","",TEXT(AB2,"aaa"))</f>
        <v>四</v>
      </c>
      <c r="AD2" s="108">
        <f>IF(AB2="","",IF(AB2&gt;=$C$1,"",AB2+1))</f>
        <v>42804</v>
      </c>
      <c r="AE2" s="109" t="str">
        <f>IF(AD2="","",TEXT(AD2,"aaa"))</f>
        <v>五</v>
      </c>
      <c r="AF2" s="108">
        <f>IF(AD2="","",IF(AD2&gt;=$C$1,"",AD2+1))</f>
        <v>42805</v>
      </c>
      <c r="AG2" s="109" t="str">
        <f>IF(AF2="","",TEXT(AF2,"aaa"))</f>
        <v>六</v>
      </c>
      <c r="AH2" s="108">
        <f>IF(AF2="","",IF(AF2&gt;=$C$1,"",AF2+1))</f>
        <v>42806</v>
      </c>
      <c r="AI2" s="109" t="str">
        <f>IF(AH2="","",TEXT(AH2,"aaa"))</f>
        <v>日</v>
      </c>
      <c r="AJ2" s="108">
        <f>IF(AH2="","",IF(AH2&gt;=$C$1,"",AH2+1))</f>
        <v>42807</v>
      </c>
      <c r="AK2" s="109" t="str">
        <f>IF(AJ2="","",TEXT(AJ2,"aaa"))</f>
        <v>一</v>
      </c>
      <c r="AL2" s="108">
        <f>IF(AJ2="","",IF(AJ2&gt;=$C$1,"",AJ2+1))</f>
        <v>42808</v>
      </c>
      <c r="AM2" s="110" t="str">
        <f>IF(AL2="","",TEXT(AL2,"aaa"))</f>
        <v>二</v>
      </c>
      <c r="AN2" s="108">
        <f>IF(AL2="","",IF(AL2&gt;=$C$1,"",AL2+1))</f>
        <v>42809</v>
      </c>
      <c r="AO2" s="109" t="str">
        <f>IF(AN2="","",TEXT(AN2,"aaa"))</f>
        <v>三</v>
      </c>
      <c r="AP2" s="108">
        <f>IF(AN2="","",IF(AN2&gt;=$C$1,"",AN2+1))</f>
        <v>42810</v>
      </c>
      <c r="AQ2" s="109" t="str">
        <f>IF(AP2="","",TEXT(AP2,"aaa"))</f>
        <v>四</v>
      </c>
      <c r="AR2" s="108">
        <f>IF(AP2="","",IF(AP2&gt;=$C$1,"",AP2+1))</f>
        <v>42811</v>
      </c>
      <c r="AS2" s="109" t="str">
        <f>IF(AR2="","",TEXT(AR2,"aaa"))</f>
        <v>五</v>
      </c>
      <c r="AT2" s="108">
        <f>IF(AR2="","",IF(AR2&gt;=$C$1,"",AR2+1))</f>
        <v>42812</v>
      </c>
      <c r="AU2" s="109" t="str">
        <f>IF(AT2="","",TEXT(AT2,"aaa"))</f>
        <v>六</v>
      </c>
      <c r="AV2" s="108">
        <f>IF(AT2="","",IF(AT2&gt;=$C$1,"",AT2+1))</f>
        <v>42813</v>
      </c>
      <c r="AW2" s="109" t="str">
        <f>IF(AV2="","",TEXT(AV2,"aaa"))</f>
        <v>日</v>
      </c>
      <c r="AX2" s="108">
        <f>IF(AV2="","",IF(AV2&gt;=$C$1,"",AV2+1))</f>
        <v>42814</v>
      </c>
      <c r="AY2" s="109" t="str">
        <f>IF(AX2="","",TEXT(AX2,"aaa"))</f>
        <v>一</v>
      </c>
      <c r="AZ2" s="108">
        <f>IF(AX2="","",IF(AX2&gt;=$C$1,"",AX2+1))</f>
        <v>42815</v>
      </c>
      <c r="BA2" s="110" t="str">
        <f>IF(AZ2="","",TEXT(AZ2,"aaa"))</f>
        <v>二</v>
      </c>
      <c r="BB2" s="108">
        <f>IF(AZ2="","",IF(AZ2&gt;=$C$1,"",AZ2+1))</f>
        <v>42816</v>
      </c>
      <c r="BC2" s="109" t="str">
        <f>IF(BB2="","",TEXT(BB2,"aaa"))</f>
        <v>三</v>
      </c>
      <c r="BD2" s="108">
        <f>IF(BB2="","",IF(BB2&gt;=$C$1,"",BB2+1))</f>
        <v>42817</v>
      </c>
      <c r="BE2" s="109" t="str">
        <f>IF(BD2="","",TEXT(BD2,"aaa"))</f>
        <v>四</v>
      </c>
      <c r="BF2" s="108">
        <f>IF(BD2="","",IF(BD2&gt;=$C$1,"",BD2+1))</f>
        <v>42818</v>
      </c>
      <c r="BG2" s="109" t="str">
        <f>IF(BF2="","",TEXT(BF2,"aaa"))</f>
        <v>五</v>
      </c>
      <c r="BH2" s="108">
        <f>IF(BF2="","",IF(BF2&gt;=$C$1,"",BF2+1))</f>
        <v>42819</v>
      </c>
      <c r="BI2" s="109" t="str">
        <f>IF(BH2="","",TEXT(BH2,"aaa"))</f>
        <v>六</v>
      </c>
      <c r="BJ2" s="108">
        <f>IF(BH2="","",IF(BH2&gt;=$C$1,"",BH2+1))</f>
        <v>42820</v>
      </c>
      <c r="BK2" s="109" t="str">
        <f>IF(BJ2="","",TEXT(BJ2,"aaa"))</f>
        <v>日</v>
      </c>
      <c r="BL2" s="108">
        <f>IF(BJ2="","",IF(BJ2&gt;=$C$1,"",BJ2+1))</f>
        <v>42821</v>
      </c>
      <c r="BM2" s="109" t="str">
        <f>IF(BL2="","",TEXT(BL2,"aaa"))</f>
        <v>一</v>
      </c>
      <c r="BN2" s="108">
        <f>IF(BL2="","",IF(BL2&gt;=$C$1,"",BL2+1))</f>
        <v>42822</v>
      </c>
      <c r="BO2" s="110" t="str">
        <f>IF(BN2="","",TEXT(BN2,"aaa"))</f>
        <v>二</v>
      </c>
      <c r="BP2" s="108">
        <f>IF(BN2="","",IF(BN2&gt;=$C$1,"",BN2+1))</f>
        <v>42823</v>
      </c>
      <c r="BQ2" s="109" t="str">
        <f>IF(BP2="","",TEXT(BP2,"aaa"))</f>
        <v>三</v>
      </c>
      <c r="BR2" s="108">
        <f>IF(BP2="","",IF(BP2&gt;=$C$1,"",BP2+1))</f>
        <v>42824</v>
      </c>
      <c r="BS2" s="111" t="str">
        <f>IF(BR2="","",TEXT(BR2,"aaa"))</f>
        <v>四</v>
      </c>
      <c r="BT2" s="112">
        <f>IF(BR2="","",IF(BR2&gt;=$C$1,"",BR2+1))</f>
        <v>42825</v>
      </c>
      <c r="BU2" s="110" t="str">
        <f>IF(BT2="","",TEXT(BT2,"aaa"))</f>
        <v>五</v>
      </c>
    </row>
    <row r="3" spans="2:73" ht="17.25" customHeight="1">
      <c r="B3" s="2"/>
      <c r="C3" s="368" t="s">
        <v>54</v>
      </c>
      <c r="D3" s="368"/>
      <c r="E3" s="368"/>
      <c r="F3" s="368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8"/>
      <c r="D4" s="368"/>
      <c r="E4" s="368"/>
      <c r="F4" s="368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7" t="str">
        <f>IF(ISNA(VLOOKUP(BT$2,纪念日!$F$5:$G$33,2,FALSE)),"",VLOOKUP(BT$2,纪念日!$F$5:$G$33,2,FALSE))</f>
        <v/>
      </c>
      <c r="BU4" s="387"/>
    </row>
    <row r="5" spans="2:73">
      <c r="C5" s="368"/>
      <c r="D5" s="368"/>
      <c r="E5" s="368"/>
      <c r="F5" s="368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8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8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8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8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8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8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8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9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7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8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8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8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8">
        <f>C13-C32-G13</f>
        <v>0</v>
      </c>
      <c r="G19" s="388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394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394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402">
        <f>'2月'!$F$22+F19</f>
        <v>-597</v>
      </c>
      <c r="G22" s="403"/>
      <c r="J22" s="394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4"/>
      <c r="G23" s="405"/>
      <c r="J23" s="394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394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6"/>
      <c r="G26" s="406"/>
      <c r="J26" s="394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6"/>
      <c r="G27" s="406"/>
      <c r="J27" s="394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6"/>
      <c r="G28" s="406"/>
      <c r="J28" s="394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6"/>
      <c r="G29" s="406"/>
      <c r="J29" s="394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6"/>
      <c r="G30" s="406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6"/>
      <c r="G31" s="406"/>
      <c r="J31" s="394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6"/>
      <c r="G32" s="406"/>
      <c r="J32" s="394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6"/>
      <c r="G33" s="406"/>
      <c r="J33" s="394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6"/>
      <c r="G34" s="406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6"/>
      <c r="G35" s="406"/>
      <c r="J35" s="395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8" t="s">
        <v>136</v>
      </c>
      <c r="D36" s="42"/>
      <c r="F36" s="406"/>
      <c r="G36" s="406"/>
      <c r="J36" s="396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8"/>
      <c r="D37" s="42"/>
      <c r="F37" s="406"/>
      <c r="G37" s="406"/>
      <c r="J37" s="396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69" t="s">
        <v>139</v>
      </c>
      <c r="D38" s="42"/>
      <c r="F38" s="406"/>
      <c r="G38" s="406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69"/>
      <c r="C39" s="99"/>
      <c r="F39" s="406"/>
      <c r="G39" s="406"/>
      <c r="J39" s="394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29" t="s">
        <v>137</v>
      </c>
      <c r="J40" s="394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29"/>
      <c r="J41" s="394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76" t="s">
        <v>34</v>
      </c>
      <c r="H42" s="407"/>
      <c r="I42" s="92"/>
      <c r="J42" s="394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76"/>
      <c r="H43" s="407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62" t="s">
        <v>37</v>
      </c>
      <c r="H44" s="407"/>
      <c r="I44" s="92"/>
      <c r="J44" s="397" t="s">
        <v>32</v>
      </c>
      <c r="K44" s="74" t="s">
        <v>113</v>
      </c>
      <c r="L44" s="100"/>
      <c r="M44" s="101"/>
      <c r="N44" s="102"/>
      <c r="O44" s="103"/>
      <c r="P44" s="102"/>
      <c r="Q44" s="103"/>
      <c r="R44" s="102"/>
      <c r="S44" s="103"/>
      <c r="T44" s="102"/>
      <c r="U44" s="103"/>
      <c r="V44" s="102"/>
      <c r="W44" s="103"/>
      <c r="X44" s="102"/>
      <c r="Y44" s="103"/>
      <c r="Z44" s="102"/>
      <c r="AA44" s="103"/>
      <c r="AB44" s="102"/>
      <c r="AC44" s="103"/>
      <c r="AD44" s="102"/>
      <c r="AE44" s="103"/>
      <c r="AF44" s="102"/>
      <c r="AG44" s="103"/>
      <c r="AH44" s="102"/>
      <c r="AI44" s="103"/>
      <c r="AJ44" s="102"/>
      <c r="AK44" s="103"/>
      <c r="AL44" s="102"/>
      <c r="AM44" s="103"/>
      <c r="AN44" s="102"/>
      <c r="AO44" s="103"/>
      <c r="AP44" s="102"/>
      <c r="AQ44" s="103"/>
      <c r="AR44" s="102"/>
      <c r="AS44" s="103"/>
      <c r="AT44" s="102"/>
      <c r="AU44" s="103"/>
      <c r="AV44" s="102"/>
      <c r="AW44" s="103"/>
      <c r="AX44" s="102"/>
      <c r="AY44" s="103"/>
      <c r="AZ44" s="102"/>
      <c r="BA44" s="103"/>
      <c r="BB44" s="102"/>
      <c r="BC44" s="103"/>
      <c r="BD44" s="102"/>
      <c r="BE44" s="103"/>
      <c r="BF44" s="102"/>
      <c r="BG44" s="103"/>
      <c r="BH44" s="102"/>
      <c r="BI44" s="103"/>
      <c r="BJ44" s="102"/>
      <c r="BK44" s="103"/>
      <c r="BL44" s="102"/>
      <c r="BM44" s="103"/>
      <c r="BN44" s="102"/>
      <c r="BO44" s="103"/>
      <c r="BP44" s="102"/>
      <c r="BQ44" s="103"/>
      <c r="BR44" s="102"/>
      <c r="BS44" s="103"/>
      <c r="BT44" s="102"/>
      <c r="BU44" s="103"/>
    </row>
    <row r="45" spans="2:73" ht="17.25" customHeight="1">
      <c r="B45" s="362"/>
      <c r="H45" s="407"/>
      <c r="I45" s="92"/>
      <c r="J45" s="398"/>
      <c r="K45" s="74" t="s">
        <v>114</v>
      </c>
      <c r="L45" s="100"/>
      <c r="M45" s="101"/>
      <c r="N45" s="102"/>
      <c r="O45" s="103"/>
      <c r="P45" s="102"/>
      <c r="Q45" s="103"/>
      <c r="R45" s="102"/>
      <c r="S45" s="103"/>
      <c r="T45" s="102"/>
      <c r="U45" s="103"/>
      <c r="V45" s="102"/>
      <c r="W45" s="103"/>
      <c r="X45" s="102"/>
      <c r="Y45" s="103"/>
      <c r="Z45" s="102"/>
      <c r="AA45" s="103"/>
      <c r="AB45" s="102"/>
      <c r="AC45" s="103"/>
      <c r="AD45" s="102"/>
      <c r="AE45" s="103"/>
      <c r="AF45" s="102"/>
      <c r="AG45" s="103"/>
      <c r="AH45" s="102"/>
      <c r="AI45" s="103"/>
      <c r="AJ45" s="102"/>
      <c r="AK45" s="103"/>
      <c r="AL45" s="102"/>
      <c r="AM45" s="103"/>
      <c r="AN45" s="102"/>
      <c r="AO45" s="103"/>
      <c r="AP45" s="102"/>
      <c r="AQ45" s="103"/>
      <c r="AR45" s="102"/>
      <c r="AS45" s="103"/>
      <c r="AT45" s="102"/>
      <c r="AU45" s="103"/>
      <c r="AV45" s="102"/>
      <c r="AW45" s="103"/>
      <c r="AX45" s="102"/>
      <c r="AY45" s="103"/>
      <c r="AZ45" s="102"/>
      <c r="BA45" s="103"/>
      <c r="BB45" s="102"/>
      <c r="BC45" s="103"/>
      <c r="BD45" s="102"/>
      <c r="BE45" s="103"/>
      <c r="BF45" s="102"/>
      <c r="BG45" s="103"/>
      <c r="BH45" s="102"/>
      <c r="BI45" s="103"/>
      <c r="BJ45" s="102"/>
      <c r="BK45" s="103"/>
      <c r="BL45" s="102"/>
      <c r="BM45" s="103"/>
      <c r="BN45" s="102"/>
      <c r="BO45" s="103"/>
      <c r="BP45" s="102"/>
      <c r="BQ45" s="103"/>
      <c r="BR45" s="102"/>
      <c r="BS45" s="103"/>
      <c r="BT45" s="102"/>
      <c r="BU45" s="103"/>
    </row>
    <row r="46" spans="2:73" ht="17.25" customHeight="1">
      <c r="B46" s="363" t="s">
        <v>40</v>
      </c>
      <c r="H46" s="407"/>
      <c r="I46" s="92"/>
      <c r="J46" s="399"/>
      <c r="K46" s="74"/>
      <c r="L46" s="100"/>
      <c r="M46" s="101"/>
      <c r="N46" s="102"/>
      <c r="O46" s="103"/>
      <c r="P46" s="102"/>
      <c r="Q46" s="103"/>
      <c r="R46" s="102"/>
      <c r="S46" s="103"/>
      <c r="T46" s="102"/>
      <c r="U46" s="103"/>
      <c r="V46" s="102"/>
      <c r="W46" s="103"/>
      <c r="X46" s="102"/>
      <c r="Y46" s="103"/>
      <c r="Z46" s="102"/>
      <c r="AA46" s="103"/>
      <c r="AB46" s="102"/>
      <c r="AC46" s="103"/>
      <c r="AD46" s="102"/>
      <c r="AE46" s="103"/>
      <c r="AF46" s="102"/>
      <c r="AG46" s="103"/>
      <c r="AH46" s="102"/>
      <c r="AI46" s="103"/>
      <c r="AJ46" s="102"/>
      <c r="AK46" s="103"/>
      <c r="AL46" s="102"/>
      <c r="AM46" s="103"/>
      <c r="AN46" s="102"/>
      <c r="AO46" s="103"/>
      <c r="AP46" s="102"/>
      <c r="AQ46" s="103"/>
      <c r="AR46" s="102"/>
      <c r="AS46" s="103"/>
      <c r="AT46" s="102"/>
      <c r="AU46" s="103"/>
      <c r="AV46" s="102"/>
      <c r="AW46" s="103"/>
      <c r="AX46" s="102"/>
      <c r="AY46" s="103"/>
      <c r="AZ46" s="102"/>
      <c r="BA46" s="103"/>
      <c r="BB46" s="102"/>
      <c r="BC46" s="103"/>
      <c r="BD46" s="102"/>
      <c r="BE46" s="103"/>
      <c r="BF46" s="102"/>
      <c r="BG46" s="103"/>
      <c r="BH46" s="102"/>
      <c r="BI46" s="103"/>
      <c r="BJ46" s="102"/>
      <c r="BK46" s="103"/>
      <c r="BL46" s="102"/>
      <c r="BM46" s="103"/>
      <c r="BN46" s="102"/>
      <c r="BO46" s="103"/>
      <c r="BP46" s="102"/>
      <c r="BQ46" s="103"/>
      <c r="BR46" s="102"/>
      <c r="BS46" s="103"/>
      <c r="BT46" s="102"/>
      <c r="BU46" s="103"/>
    </row>
    <row r="47" spans="2:73" ht="17.25" customHeight="1">
      <c r="B47" s="363"/>
      <c r="H47" s="407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73" t="s">
        <v>43</v>
      </c>
      <c r="H48" s="407"/>
      <c r="I48" s="92"/>
      <c r="J48" s="397" t="s">
        <v>33</v>
      </c>
      <c r="K48" s="74" t="s">
        <v>118</v>
      </c>
      <c r="L48" s="100"/>
      <c r="M48" s="101"/>
      <c r="N48" s="102"/>
      <c r="O48" s="103"/>
      <c r="P48" s="102"/>
      <c r="Q48" s="103"/>
      <c r="R48" s="102"/>
      <c r="S48" s="103"/>
      <c r="T48" s="102"/>
      <c r="U48" s="103"/>
      <c r="V48" s="102"/>
      <c r="W48" s="103"/>
      <c r="X48" s="102"/>
      <c r="Y48" s="103"/>
      <c r="Z48" s="102"/>
      <c r="AA48" s="103"/>
      <c r="AB48" s="102"/>
      <c r="AC48" s="103"/>
      <c r="AD48" s="102"/>
      <c r="AE48" s="103"/>
      <c r="AF48" s="102"/>
      <c r="AG48" s="103"/>
      <c r="AH48" s="102"/>
      <c r="AI48" s="103"/>
      <c r="AJ48" s="102"/>
      <c r="AK48" s="103"/>
      <c r="AL48" s="102"/>
      <c r="AM48" s="103"/>
      <c r="AN48" s="102"/>
      <c r="AO48" s="103"/>
      <c r="AP48" s="102"/>
      <c r="AQ48" s="103"/>
      <c r="AR48" s="102"/>
      <c r="AS48" s="103"/>
      <c r="AT48" s="102"/>
      <c r="AU48" s="103"/>
      <c r="AV48" s="102"/>
      <c r="AW48" s="103"/>
      <c r="AX48" s="102"/>
      <c r="AY48" s="103"/>
      <c r="AZ48" s="102"/>
      <c r="BA48" s="103"/>
      <c r="BB48" s="102"/>
      <c r="BC48" s="103"/>
      <c r="BD48" s="102"/>
      <c r="BE48" s="103"/>
      <c r="BF48" s="102"/>
      <c r="BG48" s="103"/>
      <c r="BH48" s="102"/>
      <c r="BI48" s="103"/>
      <c r="BJ48" s="102"/>
      <c r="BK48" s="103"/>
      <c r="BL48" s="102"/>
      <c r="BM48" s="103"/>
      <c r="BN48" s="102"/>
      <c r="BO48" s="103"/>
      <c r="BP48" s="102"/>
      <c r="BQ48" s="103"/>
      <c r="BR48" s="102"/>
      <c r="BS48" s="103"/>
      <c r="BT48" s="102"/>
      <c r="BU48" s="103"/>
    </row>
    <row r="49" spans="2:73" ht="17.25" customHeight="1">
      <c r="B49" s="373"/>
      <c r="H49" s="407"/>
      <c r="I49" s="92"/>
      <c r="J49" s="398"/>
      <c r="K49" s="74" t="s">
        <v>119</v>
      </c>
      <c r="L49" s="100"/>
      <c r="M49" s="101"/>
      <c r="N49" s="102"/>
      <c r="O49" s="103"/>
      <c r="P49" s="102"/>
      <c r="Q49" s="103"/>
      <c r="R49" s="102"/>
      <c r="S49" s="103"/>
      <c r="T49" s="102"/>
      <c r="U49" s="103"/>
      <c r="V49" s="102"/>
      <c r="W49" s="103"/>
      <c r="X49" s="102"/>
      <c r="Y49" s="103"/>
      <c r="Z49" s="102"/>
      <c r="AA49" s="103"/>
      <c r="AB49" s="102"/>
      <c r="AC49" s="103"/>
      <c r="AD49" s="102"/>
      <c r="AE49" s="103"/>
      <c r="AF49" s="102"/>
      <c r="AG49" s="103"/>
      <c r="AH49" s="102"/>
      <c r="AI49" s="103"/>
      <c r="AJ49" s="102"/>
      <c r="AK49" s="103"/>
      <c r="AL49" s="102"/>
      <c r="AM49" s="103"/>
      <c r="AN49" s="102"/>
      <c r="AO49" s="103"/>
      <c r="AP49" s="102"/>
      <c r="AQ49" s="103"/>
      <c r="AR49" s="102"/>
      <c r="AS49" s="103"/>
      <c r="AT49" s="102"/>
      <c r="AU49" s="103"/>
      <c r="AV49" s="102"/>
      <c r="AW49" s="103"/>
      <c r="AX49" s="102"/>
      <c r="AY49" s="103"/>
      <c r="AZ49" s="102"/>
      <c r="BA49" s="103"/>
      <c r="BB49" s="102"/>
      <c r="BC49" s="103"/>
      <c r="BD49" s="102"/>
      <c r="BE49" s="103"/>
      <c r="BF49" s="102"/>
      <c r="BG49" s="103"/>
      <c r="BH49" s="102"/>
      <c r="BI49" s="103"/>
      <c r="BJ49" s="102"/>
      <c r="BK49" s="103"/>
      <c r="BL49" s="102"/>
      <c r="BM49" s="103"/>
      <c r="BN49" s="102"/>
      <c r="BO49" s="103"/>
      <c r="BP49" s="102"/>
      <c r="BQ49" s="103"/>
      <c r="BR49" s="102"/>
      <c r="BS49" s="103"/>
      <c r="BT49" s="102"/>
      <c r="BU49" s="103"/>
    </row>
    <row r="50" spans="2:73" ht="17.25" customHeight="1">
      <c r="B50" s="374" t="s">
        <v>46</v>
      </c>
      <c r="H50" s="407"/>
      <c r="I50" s="92"/>
      <c r="J50" s="398"/>
      <c r="K50" s="74" t="s">
        <v>121</v>
      </c>
      <c r="L50" s="100"/>
      <c r="M50" s="101"/>
      <c r="N50" s="102"/>
      <c r="O50" s="103"/>
      <c r="P50" s="102"/>
      <c r="Q50" s="103"/>
      <c r="R50" s="102"/>
      <c r="S50" s="103"/>
      <c r="T50" s="102"/>
      <c r="U50" s="103"/>
      <c r="V50" s="102"/>
      <c r="W50" s="103"/>
      <c r="X50" s="102"/>
      <c r="Y50" s="103"/>
      <c r="Z50" s="102"/>
      <c r="AA50" s="103"/>
      <c r="AB50" s="102"/>
      <c r="AC50" s="103"/>
      <c r="AD50" s="102"/>
      <c r="AE50" s="103"/>
      <c r="AF50" s="102"/>
      <c r="AG50" s="103"/>
      <c r="AH50" s="102"/>
      <c r="AI50" s="103"/>
      <c r="AJ50" s="102"/>
      <c r="AK50" s="103"/>
      <c r="AL50" s="102"/>
      <c r="AM50" s="103"/>
      <c r="AN50" s="102"/>
      <c r="AO50" s="103"/>
      <c r="AP50" s="102"/>
      <c r="AQ50" s="103"/>
      <c r="AR50" s="102"/>
      <c r="AS50" s="103"/>
      <c r="AT50" s="102"/>
      <c r="AU50" s="103"/>
      <c r="AV50" s="102"/>
      <c r="AW50" s="103"/>
      <c r="AX50" s="102"/>
      <c r="AY50" s="103"/>
      <c r="AZ50" s="102"/>
      <c r="BA50" s="103"/>
      <c r="BB50" s="102"/>
      <c r="BC50" s="103"/>
      <c r="BD50" s="102"/>
      <c r="BE50" s="103"/>
      <c r="BF50" s="102"/>
      <c r="BG50" s="103"/>
      <c r="BH50" s="102"/>
      <c r="BI50" s="103"/>
      <c r="BJ50" s="102"/>
      <c r="BK50" s="103"/>
      <c r="BL50" s="102"/>
      <c r="BM50" s="103"/>
      <c r="BN50" s="102"/>
      <c r="BO50" s="103"/>
      <c r="BP50" s="102"/>
      <c r="BQ50" s="103"/>
      <c r="BR50" s="102"/>
      <c r="BS50" s="103"/>
      <c r="BT50" s="102"/>
      <c r="BU50" s="103"/>
    </row>
    <row r="51" spans="2:73" ht="17.25" customHeight="1">
      <c r="B51" s="374"/>
      <c r="H51" s="407"/>
      <c r="I51" s="92"/>
      <c r="J51" s="398"/>
      <c r="K51" s="74" t="s">
        <v>122</v>
      </c>
      <c r="L51" s="100"/>
      <c r="M51" s="101"/>
      <c r="N51" s="102"/>
      <c r="O51" s="103"/>
      <c r="P51" s="102"/>
      <c r="Q51" s="103"/>
      <c r="R51" s="102"/>
      <c r="S51" s="103"/>
      <c r="T51" s="102"/>
      <c r="U51" s="103"/>
      <c r="V51" s="102"/>
      <c r="W51" s="103"/>
      <c r="X51" s="102"/>
      <c r="Y51" s="103"/>
      <c r="Z51" s="102"/>
      <c r="AA51" s="103"/>
      <c r="AB51" s="102"/>
      <c r="AC51" s="103"/>
      <c r="AD51" s="102"/>
      <c r="AE51" s="103"/>
      <c r="AF51" s="102"/>
      <c r="AG51" s="103"/>
      <c r="AH51" s="102"/>
      <c r="AI51" s="103"/>
      <c r="AJ51" s="102"/>
      <c r="AK51" s="103"/>
      <c r="AL51" s="102"/>
      <c r="AM51" s="103"/>
      <c r="AN51" s="102"/>
      <c r="AO51" s="103"/>
      <c r="AP51" s="102"/>
      <c r="AQ51" s="103"/>
      <c r="AR51" s="102"/>
      <c r="AS51" s="103"/>
      <c r="AT51" s="102"/>
      <c r="AU51" s="103"/>
      <c r="AV51" s="102"/>
      <c r="AW51" s="103"/>
      <c r="AX51" s="102"/>
      <c r="AY51" s="103"/>
      <c r="AZ51" s="102"/>
      <c r="BA51" s="103"/>
      <c r="BB51" s="102"/>
      <c r="BC51" s="103"/>
      <c r="BD51" s="102"/>
      <c r="BE51" s="103"/>
      <c r="BF51" s="102"/>
      <c r="BG51" s="103"/>
      <c r="BH51" s="102"/>
      <c r="BI51" s="103"/>
      <c r="BJ51" s="102"/>
      <c r="BK51" s="103"/>
      <c r="BL51" s="102"/>
      <c r="BM51" s="103"/>
      <c r="BN51" s="102"/>
      <c r="BO51" s="103"/>
      <c r="BP51" s="102"/>
      <c r="BQ51" s="103"/>
      <c r="BR51" s="102"/>
      <c r="BS51" s="103"/>
      <c r="BT51" s="102"/>
      <c r="BU51" s="103"/>
    </row>
    <row r="52" spans="2:73" ht="17.25" customHeight="1">
      <c r="B52" s="375" t="s">
        <v>47</v>
      </c>
      <c r="H52" s="407"/>
      <c r="I52" s="92"/>
      <c r="J52" s="398"/>
      <c r="K52" s="74" t="s">
        <v>124</v>
      </c>
      <c r="L52" s="100"/>
      <c r="M52" s="101"/>
      <c r="N52" s="102"/>
      <c r="O52" s="103"/>
      <c r="P52" s="102"/>
      <c r="Q52" s="103"/>
      <c r="R52" s="102"/>
      <c r="S52" s="103"/>
      <c r="T52" s="102"/>
      <c r="U52" s="103"/>
      <c r="V52" s="102"/>
      <c r="W52" s="103"/>
      <c r="X52" s="102"/>
      <c r="Y52" s="103"/>
      <c r="Z52" s="102"/>
      <c r="AA52" s="103"/>
      <c r="AB52" s="102"/>
      <c r="AC52" s="103"/>
      <c r="AD52" s="102"/>
      <c r="AE52" s="103"/>
      <c r="AF52" s="102"/>
      <c r="AG52" s="103"/>
      <c r="AH52" s="102"/>
      <c r="AI52" s="103"/>
      <c r="AJ52" s="102"/>
      <c r="AK52" s="103"/>
      <c r="AL52" s="102"/>
      <c r="AM52" s="103"/>
      <c r="AN52" s="102"/>
      <c r="AO52" s="103"/>
      <c r="AP52" s="102"/>
      <c r="AQ52" s="103"/>
      <c r="AR52" s="102"/>
      <c r="AS52" s="103"/>
      <c r="AT52" s="102"/>
      <c r="AU52" s="103"/>
      <c r="AV52" s="102"/>
      <c r="AW52" s="103"/>
      <c r="AX52" s="102"/>
      <c r="AY52" s="103"/>
      <c r="AZ52" s="102"/>
      <c r="BA52" s="103"/>
      <c r="BB52" s="102"/>
      <c r="BC52" s="103"/>
      <c r="BD52" s="102"/>
      <c r="BE52" s="103"/>
      <c r="BF52" s="102"/>
      <c r="BG52" s="103"/>
      <c r="BH52" s="102"/>
      <c r="BI52" s="103"/>
      <c r="BJ52" s="102"/>
      <c r="BK52" s="103"/>
      <c r="BL52" s="102"/>
      <c r="BM52" s="103"/>
      <c r="BN52" s="102"/>
      <c r="BO52" s="103"/>
      <c r="BP52" s="102"/>
      <c r="BQ52" s="103"/>
      <c r="BR52" s="102"/>
      <c r="BS52" s="103"/>
      <c r="BT52" s="102"/>
      <c r="BU52" s="103"/>
    </row>
    <row r="53" spans="2:73" ht="17.25" customHeight="1">
      <c r="B53" s="375"/>
      <c r="H53" s="407"/>
      <c r="I53" s="92"/>
      <c r="J53" s="398"/>
      <c r="K53" s="74" t="s">
        <v>125</v>
      </c>
      <c r="L53" s="100"/>
      <c r="M53" s="101"/>
      <c r="N53" s="102"/>
      <c r="O53" s="103"/>
      <c r="P53" s="102"/>
      <c r="Q53" s="103"/>
      <c r="R53" s="102"/>
      <c r="S53" s="103"/>
      <c r="T53" s="102"/>
      <c r="U53" s="103"/>
      <c r="V53" s="102"/>
      <c r="W53" s="103"/>
      <c r="X53" s="102"/>
      <c r="Y53" s="103"/>
      <c r="Z53" s="102"/>
      <c r="AA53" s="103"/>
      <c r="AB53" s="102"/>
      <c r="AC53" s="103"/>
      <c r="AD53" s="102"/>
      <c r="AE53" s="103"/>
      <c r="AF53" s="102"/>
      <c r="AG53" s="103"/>
      <c r="AH53" s="102"/>
      <c r="AI53" s="103"/>
      <c r="AJ53" s="102"/>
      <c r="AK53" s="103"/>
      <c r="AL53" s="102"/>
      <c r="AM53" s="103"/>
      <c r="AN53" s="102"/>
      <c r="AO53" s="103"/>
      <c r="AP53" s="102"/>
      <c r="AQ53" s="103"/>
      <c r="AR53" s="102"/>
      <c r="AS53" s="103"/>
      <c r="AT53" s="102"/>
      <c r="AU53" s="103"/>
      <c r="AV53" s="102"/>
      <c r="AW53" s="103"/>
      <c r="AX53" s="102"/>
      <c r="AY53" s="103"/>
      <c r="AZ53" s="102"/>
      <c r="BA53" s="103"/>
      <c r="BB53" s="102"/>
      <c r="BC53" s="103"/>
      <c r="BD53" s="102"/>
      <c r="BE53" s="103"/>
      <c r="BF53" s="102"/>
      <c r="BG53" s="103"/>
      <c r="BH53" s="102"/>
      <c r="BI53" s="103"/>
      <c r="BJ53" s="102"/>
      <c r="BK53" s="103"/>
      <c r="BL53" s="102"/>
      <c r="BM53" s="103"/>
      <c r="BN53" s="102"/>
      <c r="BO53" s="103"/>
      <c r="BP53" s="102"/>
      <c r="BQ53" s="103"/>
      <c r="BR53" s="102"/>
      <c r="BS53" s="103"/>
      <c r="BT53" s="102"/>
      <c r="BU53" s="103"/>
    </row>
    <row r="54" spans="2:73" ht="17.25" customHeight="1">
      <c r="B54" s="376" t="s">
        <v>48</v>
      </c>
      <c r="H54" s="407"/>
      <c r="I54" s="92"/>
      <c r="J54" s="399"/>
      <c r="K54" s="74"/>
      <c r="L54" s="100"/>
      <c r="M54" s="101"/>
      <c r="N54" s="102"/>
      <c r="O54" s="103"/>
      <c r="P54" s="102"/>
      <c r="Q54" s="103"/>
      <c r="R54" s="102"/>
      <c r="S54" s="103"/>
      <c r="T54" s="102"/>
      <c r="U54" s="103"/>
      <c r="V54" s="102"/>
      <c r="W54" s="103"/>
      <c r="X54" s="102"/>
      <c r="Y54" s="103"/>
      <c r="Z54" s="102"/>
      <c r="AA54" s="103"/>
      <c r="AB54" s="102"/>
      <c r="AC54" s="103"/>
      <c r="AD54" s="102"/>
      <c r="AE54" s="103"/>
      <c r="AF54" s="102"/>
      <c r="AG54" s="103"/>
      <c r="AH54" s="102"/>
      <c r="AI54" s="103"/>
      <c r="AJ54" s="102"/>
      <c r="AK54" s="103"/>
      <c r="AL54" s="102"/>
      <c r="AM54" s="103"/>
      <c r="AN54" s="102"/>
      <c r="AO54" s="103"/>
      <c r="AP54" s="102"/>
      <c r="AQ54" s="103"/>
      <c r="AR54" s="102"/>
      <c r="AS54" s="103"/>
      <c r="AT54" s="102"/>
      <c r="AU54" s="103"/>
      <c r="AV54" s="102"/>
      <c r="AW54" s="103"/>
      <c r="AX54" s="102"/>
      <c r="AY54" s="103"/>
      <c r="AZ54" s="102"/>
      <c r="BA54" s="103"/>
      <c r="BB54" s="102"/>
      <c r="BC54" s="103"/>
      <c r="BD54" s="102"/>
      <c r="BE54" s="103"/>
      <c r="BF54" s="102"/>
      <c r="BG54" s="103"/>
      <c r="BH54" s="102"/>
      <c r="BI54" s="103"/>
      <c r="BJ54" s="102"/>
      <c r="BK54" s="103"/>
      <c r="BL54" s="102"/>
      <c r="BM54" s="103"/>
      <c r="BN54" s="102"/>
      <c r="BO54" s="103"/>
      <c r="BP54" s="102"/>
      <c r="BQ54" s="103"/>
      <c r="BR54" s="102"/>
      <c r="BS54" s="103"/>
      <c r="BT54" s="102"/>
      <c r="BU54" s="103"/>
    </row>
    <row r="55" spans="2:73" ht="17.25" customHeight="1">
      <c r="B55" s="376"/>
      <c r="H55" s="407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8" t="s">
        <v>49</v>
      </c>
      <c r="H56" s="407"/>
      <c r="I56" s="92"/>
      <c r="J56" s="397" t="s">
        <v>35</v>
      </c>
      <c r="K56" s="74" t="s">
        <v>35</v>
      </c>
      <c r="L56" s="100"/>
      <c r="M56" s="101"/>
      <c r="N56" s="102"/>
      <c r="O56" s="103"/>
      <c r="P56" s="102"/>
      <c r="Q56" s="103"/>
      <c r="R56" s="102"/>
      <c r="S56" s="103"/>
      <c r="T56" s="102"/>
      <c r="U56" s="103"/>
      <c r="V56" s="102"/>
      <c r="W56" s="103"/>
      <c r="X56" s="102"/>
      <c r="Y56" s="103"/>
      <c r="Z56" s="102"/>
      <c r="AA56" s="103"/>
      <c r="AB56" s="102"/>
      <c r="AC56" s="103"/>
      <c r="AD56" s="102"/>
      <c r="AE56" s="103"/>
      <c r="AF56" s="102"/>
      <c r="AG56" s="103"/>
      <c r="AH56" s="102"/>
      <c r="AI56" s="103"/>
      <c r="AJ56" s="102"/>
      <c r="AK56" s="103"/>
      <c r="AL56" s="102"/>
      <c r="AM56" s="103"/>
      <c r="AN56" s="102"/>
      <c r="AO56" s="103"/>
      <c r="AP56" s="102"/>
      <c r="AQ56" s="103"/>
      <c r="AR56" s="102"/>
      <c r="AS56" s="103"/>
      <c r="AT56" s="102"/>
      <c r="AU56" s="103"/>
      <c r="AV56" s="102"/>
      <c r="AW56" s="103"/>
      <c r="AX56" s="102"/>
      <c r="AY56" s="103"/>
      <c r="AZ56" s="102"/>
      <c r="BA56" s="103"/>
      <c r="BB56" s="102"/>
      <c r="BC56" s="103"/>
      <c r="BD56" s="102"/>
      <c r="BE56" s="103"/>
      <c r="BF56" s="102"/>
      <c r="BG56" s="103"/>
      <c r="BH56" s="102"/>
      <c r="BI56" s="103"/>
      <c r="BJ56" s="102"/>
      <c r="BK56" s="103"/>
      <c r="BL56" s="102"/>
      <c r="BM56" s="103"/>
      <c r="BN56" s="102"/>
      <c r="BO56" s="103"/>
      <c r="BP56" s="102"/>
      <c r="BQ56" s="103"/>
      <c r="BR56" s="102"/>
      <c r="BS56" s="103"/>
      <c r="BT56" s="102"/>
      <c r="BU56" s="103"/>
    </row>
    <row r="57" spans="2:73" ht="17.25" customHeight="1">
      <c r="B57" s="368"/>
      <c r="H57" s="407"/>
      <c r="I57" s="92"/>
      <c r="J57" s="398"/>
      <c r="K57" s="74" t="s">
        <v>129</v>
      </c>
      <c r="L57" s="100"/>
      <c r="M57" s="101"/>
      <c r="N57" s="102"/>
      <c r="O57" s="103"/>
      <c r="P57" s="102"/>
      <c r="Q57" s="103"/>
      <c r="R57" s="102"/>
      <c r="S57" s="103"/>
      <c r="T57" s="102"/>
      <c r="U57" s="103"/>
      <c r="V57" s="102"/>
      <c r="W57" s="103"/>
      <c r="X57" s="102"/>
      <c r="Y57" s="103"/>
      <c r="Z57" s="102"/>
      <c r="AA57" s="103"/>
      <c r="AB57" s="102"/>
      <c r="AC57" s="103"/>
      <c r="AD57" s="102"/>
      <c r="AE57" s="103"/>
      <c r="AF57" s="102"/>
      <c r="AG57" s="103"/>
      <c r="AH57" s="102"/>
      <c r="AI57" s="103"/>
      <c r="AJ57" s="102"/>
      <c r="AK57" s="103"/>
      <c r="AL57" s="102"/>
      <c r="AM57" s="103"/>
      <c r="AN57" s="102"/>
      <c r="AO57" s="103"/>
      <c r="AP57" s="102"/>
      <c r="AQ57" s="103"/>
      <c r="AR57" s="102"/>
      <c r="AS57" s="103"/>
      <c r="AT57" s="102"/>
      <c r="AU57" s="103"/>
      <c r="AV57" s="102"/>
      <c r="AW57" s="103"/>
      <c r="AX57" s="102"/>
      <c r="AY57" s="103"/>
      <c r="AZ57" s="102"/>
      <c r="BA57" s="103"/>
      <c r="BB57" s="102"/>
      <c r="BC57" s="103"/>
      <c r="BD57" s="102"/>
      <c r="BE57" s="103"/>
      <c r="BF57" s="102"/>
      <c r="BG57" s="103"/>
      <c r="BH57" s="102"/>
      <c r="BI57" s="103"/>
      <c r="BJ57" s="102"/>
      <c r="BK57" s="103"/>
      <c r="BL57" s="102"/>
      <c r="BM57" s="103"/>
      <c r="BN57" s="102"/>
      <c r="BO57" s="103"/>
      <c r="BP57" s="102"/>
      <c r="BQ57" s="103"/>
      <c r="BR57" s="102"/>
      <c r="BS57" s="103"/>
      <c r="BT57" s="102"/>
      <c r="BU57" s="103"/>
    </row>
    <row r="58" spans="2:73" ht="17.25" customHeight="1">
      <c r="B58" s="370" t="s">
        <v>50</v>
      </c>
      <c r="H58" s="407"/>
      <c r="I58" s="92"/>
      <c r="J58" s="398"/>
      <c r="K58" s="74" t="s">
        <v>130</v>
      </c>
      <c r="L58" s="100"/>
      <c r="M58" s="101"/>
      <c r="N58" s="102"/>
      <c r="O58" s="103"/>
      <c r="P58" s="102"/>
      <c r="Q58" s="103"/>
      <c r="R58" s="102"/>
      <c r="S58" s="103"/>
      <c r="T58" s="102"/>
      <c r="U58" s="103"/>
      <c r="V58" s="102"/>
      <c r="W58" s="103"/>
      <c r="X58" s="102"/>
      <c r="Y58" s="103"/>
      <c r="Z58" s="102"/>
      <c r="AA58" s="103"/>
      <c r="AB58" s="102"/>
      <c r="AC58" s="103"/>
      <c r="AD58" s="102"/>
      <c r="AE58" s="103"/>
      <c r="AF58" s="102"/>
      <c r="AG58" s="103"/>
      <c r="AH58" s="102"/>
      <c r="AI58" s="103"/>
      <c r="AJ58" s="102"/>
      <c r="AK58" s="103"/>
      <c r="AL58" s="102"/>
      <c r="AM58" s="103"/>
      <c r="AN58" s="102"/>
      <c r="AO58" s="103"/>
      <c r="AP58" s="102"/>
      <c r="AQ58" s="103"/>
      <c r="AR58" s="102"/>
      <c r="AS58" s="103"/>
      <c r="AT58" s="102"/>
      <c r="AU58" s="103"/>
      <c r="AV58" s="102"/>
      <c r="AW58" s="103"/>
      <c r="AX58" s="102"/>
      <c r="AY58" s="103"/>
      <c r="AZ58" s="102"/>
      <c r="BA58" s="103"/>
      <c r="BB58" s="102"/>
      <c r="BC58" s="103"/>
      <c r="BD58" s="102"/>
      <c r="BE58" s="103"/>
      <c r="BF58" s="102"/>
      <c r="BG58" s="103"/>
      <c r="BH58" s="102"/>
      <c r="BI58" s="103"/>
      <c r="BJ58" s="102"/>
      <c r="BK58" s="103"/>
      <c r="BL58" s="102"/>
      <c r="BM58" s="103"/>
      <c r="BN58" s="102"/>
      <c r="BO58" s="103"/>
      <c r="BP58" s="102"/>
      <c r="BQ58" s="103"/>
      <c r="BR58" s="102"/>
      <c r="BS58" s="103"/>
      <c r="BT58" s="102"/>
      <c r="BU58" s="103"/>
    </row>
    <row r="59" spans="2:73" ht="17.25" customHeight="1">
      <c r="B59" s="363"/>
      <c r="H59" s="407"/>
      <c r="I59" s="92"/>
      <c r="J59" s="399"/>
      <c r="K59" s="74"/>
      <c r="L59" s="100"/>
      <c r="M59" s="101"/>
      <c r="N59" s="102"/>
      <c r="O59" s="103"/>
      <c r="P59" s="102"/>
      <c r="Q59" s="103"/>
      <c r="R59" s="102"/>
      <c r="S59" s="103"/>
      <c r="T59" s="102"/>
      <c r="U59" s="103"/>
      <c r="V59" s="102"/>
      <c r="W59" s="103"/>
      <c r="X59" s="102"/>
      <c r="Y59" s="103"/>
      <c r="Z59" s="102"/>
      <c r="AA59" s="103"/>
      <c r="AB59" s="102"/>
      <c r="AC59" s="103"/>
      <c r="AD59" s="102"/>
      <c r="AE59" s="103"/>
      <c r="AF59" s="102"/>
      <c r="AG59" s="103"/>
      <c r="AH59" s="102"/>
      <c r="AI59" s="103"/>
      <c r="AJ59" s="102"/>
      <c r="AK59" s="103"/>
      <c r="AL59" s="102"/>
      <c r="AM59" s="103"/>
      <c r="AN59" s="102"/>
      <c r="AO59" s="103"/>
      <c r="AP59" s="102"/>
      <c r="AQ59" s="103"/>
      <c r="AR59" s="102"/>
      <c r="AS59" s="103"/>
      <c r="AT59" s="102"/>
      <c r="AU59" s="103"/>
      <c r="AV59" s="102"/>
      <c r="AW59" s="103"/>
      <c r="AX59" s="102"/>
      <c r="AY59" s="103"/>
      <c r="AZ59" s="102"/>
      <c r="BA59" s="103"/>
      <c r="BB59" s="102"/>
      <c r="BC59" s="103"/>
      <c r="BD59" s="102"/>
      <c r="BE59" s="103"/>
      <c r="BF59" s="102"/>
      <c r="BG59" s="103"/>
      <c r="BH59" s="102"/>
      <c r="BI59" s="103"/>
      <c r="BJ59" s="102"/>
      <c r="BK59" s="103"/>
      <c r="BL59" s="102"/>
      <c r="BM59" s="103"/>
      <c r="BN59" s="102"/>
      <c r="BO59" s="103"/>
      <c r="BP59" s="102"/>
      <c r="BQ59" s="103"/>
      <c r="BR59" s="102"/>
      <c r="BS59" s="103"/>
      <c r="BT59" s="102"/>
      <c r="BU59" s="103"/>
    </row>
    <row r="60" spans="2:73" ht="17.25" customHeight="1">
      <c r="H60" s="407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7"/>
      <c r="I61" s="92"/>
      <c r="J61" s="397" t="s">
        <v>36</v>
      </c>
      <c r="K61" s="74" t="s">
        <v>132</v>
      </c>
      <c r="L61" s="100"/>
      <c r="M61" s="101"/>
      <c r="N61" s="102"/>
      <c r="O61" s="103"/>
      <c r="P61" s="102"/>
      <c r="Q61" s="103"/>
      <c r="R61" s="102"/>
      <c r="S61" s="103"/>
      <c r="T61" s="102"/>
      <c r="U61" s="103"/>
      <c r="V61" s="102"/>
      <c r="W61" s="103"/>
      <c r="X61" s="102"/>
      <c r="Y61" s="103"/>
      <c r="Z61" s="102"/>
      <c r="AA61" s="103"/>
      <c r="AB61" s="102"/>
      <c r="AC61" s="103"/>
      <c r="AD61" s="102"/>
      <c r="AE61" s="103"/>
      <c r="AF61" s="102"/>
      <c r="AG61" s="103"/>
      <c r="AH61" s="102"/>
      <c r="AI61" s="103"/>
      <c r="AJ61" s="102"/>
      <c r="AK61" s="103"/>
      <c r="AL61" s="102"/>
      <c r="AM61" s="103"/>
      <c r="AN61" s="102"/>
      <c r="AO61" s="103"/>
      <c r="AP61" s="102"/>
      <c r="AQ61" s="103"/>
      <c r="AR61" s="102"/>
      <c r="AS61" s="103"/>
      <c r="AT61" s="102"/>
      <c r="AU61" s="103"/>
      <c r="AV61" s="102"/>
      <c r="AW61" s="103"/>
      <c r="AX61" s="102"/>
      <c r="AY61" s="103"/>
      <c r="AZ61" s="102"/>
      <c r="BA61" s="103"/>
      <c r="BB61" s="102"/>
      <c r="BC61" s="103"/>
      <c r="BD61" s="102"/>
      <c r="BE61" s="103"/>
      <c r="BF61" s="102"/>
      <c r="BG61" s="103"/>
      <c r="BH61" s="102"/>
      <c r="BI61" s="103"/>
      <c r="BJ61" s="102"/>
      <c r="BK61" s="103"/>
      <c r="BL61" s="102"/>
      <c r="BM61" s="103"/>
      <c r="BN61" s="102"/>
      <c r="BO61" s="103"/>
      <c r="BP61" s="102"/>
      <c r="BQ61" s="103"/>
      <c r="BR61" s="102"/>
      <c r="BS61" s="103"/>
      <c r="BT61" s="102"/>
      <c r="BU61" s="103"/>
    </row>
    <row r="62" spans="2:73" ht="17.25" customHeight="1">
      <c r="H62" s="407"/>
      <c r="I62" s="92"/>
      <c r="J62" s="398"/>
      <c r="K62" s="74" t="s">
        <v>32</v>
      </c>
      <c r="L62" s="100"/>
      <c r="M62" s="101"/>
      <c r="N62" s="102"/>
      <c r="O62" s="103"/>
      <c r="P62" s="102"/>
      <c r="Q62" s="103"/>
      <c r="R62" s="102"/>
      <c r="S62" s="103"/>
      <c r="T62" s="102"/>
      <c r="U62" s="103"/>
      <c r="V62" s="102"/>
      <c r="W62" s="103"/>
      <c r="X62" s="102"/>
      <c r="Y62" s="103"/>
      <c r="Z62" s="102"/>
      <c r="AA62" s="103"/>
      <c r="AB62" s="102"/>
      <c r="AC62" s="103"/>
      <c r="AD62" s="102"/>
      <c r="AE62" s="103"/>
      <c r="AF62" s="102"/>
      <c r="AG62" s="103"/>
      <c r="AH62" s="102"/>
      <c r="AI62" s="103"/>
      <c r="AJ62" s="102"/>
      <c r="AK62" s="103"/>
      <c r="AL62" s="102"/>
      <c r="AM62" s="103"/>
      <c r="AN62" s="102"/>
      <c r="AO62" s="103"/>
      <c r="AP62" s="102"/>
      <c r="AQ62" s="103"/>
      <c r="AR62" s="102"/>
      <c r="AS62" s="103"/>
      <c r="AT62" s="102"/>
      <c r="AU62" s="103"/>
      <c r="AV62" s="102"/>
      <c r="AW62" s="103"/>
      <c r="AX62" s="102"/>
      <c r="AY62" s="103"/>
      <c r="AZ62" s="102"/>
      <c r="BA62" s="103"/>
      <c r="BB62" s="102"/>
      <c r="BC62" s="103"/>
      <c r="BD62" s="102"/>
      <c r="BE62" s="103"/>
      <c r="BF62" s="102"/>
      <c r="BG62" s="103"/>
      <c r="BH62" s="102"/>
      <c r="BI62" s="103"/>
      <c r="BJ62" s="102"/>
      <c r="BK62" s="103"/>
      <c r="BL62" s="102"/>
      <c r="BM62" s="103"/>
      <c r="BN62" s="102"/>
      <c r="BO62" s="103"/>
      <c r="BP62" s="102"/>
      <c r="BQ62" s="103"/>
      <c r="BR62" s="102"/>
      <c r="BS62" s="103"/>
      <c r="BT62" s="102"/>
      <c r="BU62" s="103"/>
    </row>
    <row r="63" spans="2:73" ht="17.25" customHeight="1">
      <c r="H63" s="407"/>
      <c r="I63" s="92"/>
      <c r="J63" s="399"/>
      <c r="K63" s="74"/>
      <c r="L63" s="100"/>
      <c r="M63" s="101"/>
      <c r="N63" s="102"/>
      <c r="O63" s="103"/>
      <c r="P63" s="102"/>
      <c r="Q63" s="103"/>
      <c r="R63" s="102"/>
      <c r="S63" s="103"/>
      <c r="T63" s="102"/>
      <c r="U63" s="103"/>
      <c r="V63" s="102"/>
      <c r="W63" s="103"/>
      <c r="X63" s="102"/>
      <c r="Y63" s="103"/>
      <c r="Z63" s="102"/>
      <c r="AA63" s="103"/>
      <c r="AB63" s="102"/>
      <c r="AC63" s="103"/>
      <c r="AD63" s="102"/>
      <c r="AE63" s="103"/>
      <c r="AF63" s="102"/>
      <c r="AG63" s="103"/>
      <c r="AH63" s="102"/>
      <c r="AI63" s="103"/>
      <c r="AJ63" s="102"/>
      <c r="AK63" s="103"/>
      <c r="AL63" s="102"/>
      <c r="AM63" s="103"/>
      <c r="AN63" s="102"/>
      <c r="AO63" s="103"/>
      <c r="AP63" s="102"/>
      <c r="AQ63" s="103"/>
      <c r="AR63" s="102"/>
      <c r="AS63" s="103"/>
      <c r="AT63" s="102"/>
      <c r="AU63" s="103"/>
      <c r="AV63" s="102"/>
      <c r="AW63" s="103"/>
      <c r="AX63" s="102"/>
      <c r="AY63" s="103"/>
      <c r="AZ63" s="102"/>
      <c r="BA63" s="103"/>
      <c r="BB63" s="102"/>
      <c r="BC63" s="103"/>
      <c r="BD63" s="102"/>
      <c r="BE63" s="103"/>
      <c r="BF63" s="102"/>
      <c r="BG63" s="103"/>
      <c r="BH63" s="102"/>
      <c r="BI63" s="103"/>
      <c r="BJ63" s="102"/>
      <c r="BK63" s="103"/>
      <c r="BL63" s="102"/>
      <c r="BM63" s="103"/>
      <c r="BN63" s="102"/>
      <c r="BO63" s="103"/>
      <c r="BP63" s="102"/>
      <c r="BQ63" s="103"/>
      <c r="BR63" s="102"/>
      <c r="BS63" s="103"/>
      <c r="BT63" s="102"/>
      <c r="BU63" s="103"/>
    </row>
    <row r="64" spans="2:73" ht="17.25" customHeight="1">
      <c r="H64" s="407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7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56:J59"/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B52:B53"/>
    <mergeCell ref="B54:B55"/>
    <mergeCell ref="B36:B37"/>
    <mergeCell ref="B38:B39"/>
    <mergeCell ref="B40:B41"/>
    <mergeCell ref="B56:B57"/>
    <mergeCell ref="B58:B59"/>
    <mergeCell ref="B44:B45"/>
    <mergeCell ref="B46:B47"/>
    <mergeCell ref="B48:B49"/>
    <mergeCell ref="B50:B51"/>
    <mergeCell ref="B42:B43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J31:J33"/>
    <mergeCell ref="J35:J37"/>
    <mergeCell ref="J39:J42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10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4月'!A1" display="4月份"/>
    <hyperlink ref="B42:B43" location="'5月'!A1" display="5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1:BU65"/>
  <sheetViews>
    <sheetView showGridLines="0" zoomScale="80" zoomScaleSheetLayoutView="50" workbookViewId="0">
      <pane xSplit="11" ySplit="5" topLeftCell="L6" activePane="bottomRight" state="frozen"/>
      <selection pane="topRight"/>
      <selection pane="bottomLeft"/>
      <selection pane="bottomRight" activeCell="C3" sqref="C3:F5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42826</v>
      </c>
      <c r="C1" s="411">
        <f>IF(B1="","",DATE(YEAR(B1),MONTH(B1)+1,DAY(B1)-1))</f>
        <v>42855</v>
      </c>
      <c r="D1" s="411"/>
    </row>
    <row r="2" spans="2:73" ht="27.75">
      <c r="B2" s="107">
        <f>年度总表!F6</f>
        <v>2017</v>
      </c>
      <c r="C2" s="64" t="s">
        <v>51</v>
      </c>
      <c r="D2" s="1">
        <v>4</v>
      </c>
      <c r="E2" s="2" t="s">
        <v>52</v>
      </c>
      <c r="F2" s="64"/>
      <c r="J2" s="65" t="s">
        <v>53</v>
      </c>
      <c r="K2" s="66"/>
      <c r="L2" s="108">
        <f>$B$1</f>
        <v>42826</v>
      </c>
      <c r="M2" s="109" t="str">
        <f>IF(L2="","",TEXT(L2,"aaa"))</f>
        <v>六</v>
      </c>
      <c r="N2" s="108">
        <f>IF(L2="","",IF(L2&gt;=$C$1,"",L2+1))</f>
        <v>42827</v>
      </c>
      <c r="O2" s="109" t="str">
        <f>IF(N2="","",TEXT(N2,"aaa"))</f>
        <v>日</v>
      </c>
      <c r="P2" s="108">
        <f>IF(N2="","",IF(N2&gt;=$C$1,"",N2+1))</f>
        <v>42828</v>
      </c>
      <c r="Q2" s="109" t="str">
        <f>IF(P2="","",TEXT(P2,"aaa"))</f>
        <v>一</v>
      </c>
      <c r="R2" s="108">
        <f>IF(P2="","",IF(P2&gt;=$C$1,"",P2+1))</f>
        <v>42829</v>
      </c>
      <c r="S2" s="109" t="str">
        <f>IF(R2="","",TEXT(R2,"aaa"))</f>
        <v>二</v>
      </c>
      <c r="T2" s="108">
        <f>IF(R2="","",IF(R2&gt;=$C$1,"",R2+1))</f>
        <v>42830</v>
      </c>
      <c r="U2" s="109" t="str">
        <f>IF(T2="","",TEXT(T2,"aaa"))</f>
        <v>三</v>
      </c>
      <c r="V2" s="108">
        <f>IF(T2="","",IF(T2&gt;=$C$1,"",T2+1))</f>
        <v>42831</v>
      </c>
      <c r="W2" s="109" t="str">
        <f>IF(V2="","",TEXT(V2,"aaa"))</f>
        <v>四</v>
      </c>
      <c r="X2" s="108">
        <f>IF(V2="","",IF(V2&gt;=$C$1,"",V2+1))</f>
        <v>42832</v>
      </c>
      <c r="Y2" s="110" t="str">
        <f>IF(X2="","",TEXT(X2,"aaa"))</f>
        <v>五</v>
      </c>
      <c r="Z2" s="108">
        <f>IF(X2="","",IF(X2&gt;=$C$1,"",X2+1))</f>
        <v>42833</v>
      </c>
      <c r="AA2" s="109" t="str">
        <f>IF(Z2="","",TEXT(Z2,"aaa"))</f>
        <v>六</v>
      </c>
      <c r="AB2" s="108">
        <f>IF(Z2="","",IF(Z2&gt;=$C$1,"",Z2+1))</f>
        <v>42834</v>
      </c>
      <c r="AC2" s="109" t="str">
        <f>IF(AB2="","",TEXT(AB2,"aaa"))</f>
        <v>日</v>
      </c>
      <c r="AD2" s="108">
        <f>IF(AB2="","",IF(AB2&gt;=$C$1,"",AB2+1))</f>
        <v>42835</v>
      </c>
      <c r="AE2" s="109" t="str">
        <f>IF(AD2="","",TEXT(AD2,"aaa"))</f>
        <v>一</v>
      </c>
      <c r="AF2" s="108">
        <f>IF(AD2="","",IF(AD2&gt;=$C$1,"",AD2+1))</f>
        <v>42836</v>
      </c>
      <c r="AG2" s="109" t="str">
        <f>IF(AF2="","",TEXT(AF2,"aaa"))</f>
        <v>二</v>
      </c>
      <c r="AH2" s="108">
        <f>IF(AF2="","",IF(AF2&gt;=$C$1,"",AF2+1))</f>
        <v>42837</v>
      </c>
      <c r="AI2" s="109" t="str">
        <f>IF(AH2="","",TEXT(AH2,"aaa"))</f>
        <v>三</v>
      </c>
      <c r="AJ2" s="108">
        <f>IF(AH2="","",IF(AH2&gt;=$C$1,"",AH2+1))</f>
        <v>42838</v>
      </c>
      <c r="AK2" s="109" t="str">
        <f>IF(AJ2="","",TEXT(AJ2,"aaa"))</f>
        <v>四</v>
      </c>
      <c r="AL2" s="108">
        <f>IF(AJ2="","",IF(AJ2&gt;=$C$1,"",AJ2+1))</f>
        <v>42839</v>
      </c>
      <c r="AM2" s="110" t="str">
        <f>IF(AL2="","",TEXT(AL2,"aaa"))</f>
        <v>五</v>
      </c>
      <c r="AN2" s="108">
        <f>IF(AL2="","",IF(AL2&gt;=$C$1,"",AL2+1))</f>
        <v>42840</v>
      </c>
      <c r="AO2" s="109" t="str">
        <f>IF(AN2="","",TEXT(AN2,"aaa"))</f>
        <v>六</v>
      </c>
      <c r="AP2" s="108">
        <f>IF(AN2="","",IF(AN2&gt;=$C$1,"",AN2+1))</f>
        <v>42841</v>
      </c>
      <c r="AQ2" s="109" t="str">
        <f>IF(AP2="","",TEXT(AP2,"aaa"))</f>
        <v>日</v>
      </c>
      <c r="AR2" s="108">
        <f>IF(AP2="","",IF(AP2&gt;=$C$1,"",AP2+1))</f>
        <v>42842</v>
      </c>
      <c r="AS2" s="109" t="str">
        <f>IF(AR2="","",TEXT(AR2,"aaa"))</f>
        <v>一</v>
      </c>
      <c r="AT2" s="108">
        <f>IF(AR2="","",IF(AR2&gt;=$C$1,"",AR2+1))</f>
        <v>42843</v>
      </c>
      <c r="AU2" s="109" t="str">
        <f>IF(AT2="","",TEXT(AT2,"aaa"))</f>
        <v>二</v>
      </c>
      <c r="AV2" s="108">
        <f>IF(AT2="","",IF(AT2&gt;=$C$1,"",AT2+1))</f>
        <v>42844</v>
      </c>
      <c r="AW2" s="109" t="str">
        <f>IF(AV2="","",TEXT(AV2,"aaa"))</f>
        <v>三</v>
      </c>
      <c r="AX2" s="108">
        <f>IF(AV2="","",IF(AV2&gt;=$C$1,"",AV2+1))</f>
        <v>42845</v>
      </c>
      <c r="AY2" s="109" t="str">
        <f>IF(AX2="","",TEXT(AX2,"aaa"))</f>
        <v>四</v>
      </c>
      <c r="AZ2" s="108">
        <f>IF(AX2="","",IF(AX2&gt;=$C$1,"",AX2+1))</f>
        <v>42846</v>
      </c>
      <c r="BA2" s="110" t="str">
        <f>IF(AZ2="","",TEXT(AZ2,"aaa"))</f>
        <v>五</v>
      </c>
      <c r="BB2" s="108">
        <f>IF(AZ2="","",IF(AZ2&gt;=$C$1,"",AZ2+1))</f>
        <v>42847</v>
      </c>
      <c r="BC2" s="109" t="str">
        <f>IF(BB2="","",TEXT(BB2,"aaa"))</f>
        <v>六</v>
      </c>
      <c r="BD2" s="108">
        <f>IF(BB2="","",IF(BB2&gt;=$C$1,"",BB2+1))</f>
        <v>42848</v>
      </c>
      <c r="BE2" s="109" t="str">
        <f>IF(BD2="","",TEXT(BD2,"aaa"))</f>
        <v>日</v>
      </c>
      <c r="BF2" s="108">
        <f>IF(BD2="","",IF(BD2&gt;=$C$1,"",BD2+1))</f>
        <v>42849</v>
      </c>
      <c r="BG2" s="109" t="str">
        <f>IF(BF2="","",TEXT(BF2,"aaa"))</f>
        <v>一</v>
      </c>
      <c r="BH2" s="108">
        <f>IF(BF2="","",IF(BF2&gt;=$C$1,"",BF2+1))</f>
        <v>42850</v>
      </c>
      <c r="BI2" s="109" t="str">
        <f>IF(BH2="","",TEXT(BH2,"aaa"))</f>
        <v>二</v>
      </c>
      <c r="BJ2" s="108">
        <f>IF(BH2="","",IF(BH2&gt;=$C$1,"",BH2+1))</f>
        <v>42851</v>
      </c>
      <c r="BK2" s="109" t="str">
        <f>IF(BJ2="","",TEXT(BJ2,"aaa"))</f>
        <v>三</v>
      </c>
      <c r="BL2" s="108">
        <f>IF(BJ2="","",IF(BJ2&gt;=$C$1,"",BJ2+1))</f>
        <v>42852</v>
      </c>
      <c r="BM2" s="109" t="str">
        <f>IF(BL2="","",TEXT(BL2,"aaa"))</f>
        <v>四</v>
      </c>
      <c r="BN2" s="108">
        <f>IF(BL2="","",IF(BL2&gt;=$C$1,"",BL2+1))</f>
        <v>42853</v>
      </c>
      <c r="BO2" s="110" t="str">
        <f>IF(BN2="","",TEXT(BN2,"aaa"))</f>
        <v>五</v>
      </c>
      <c r="BP2" s="108">
        <f>IF(BN2="","",IF(BN2&gt;=$C$1,"",BN2+1))</f>
        <v>42854</v>
      </c>
      <c r="BQ2" s="109" t="str">
        <f>IF(BP2="","",TEXT(BP2,"aaa"))</f>
        <v>六</v>
      </c>
      <c r="BR2" s="108">
        <f>IF(BP2="","",IF(BP2&gt;=$C$1,"",BP2+1))</f>
        <v>42855</v>
      </c>
      <c r="BS2" s="111" t="str">
        <f>IF(BR2="","",TEXT(BR2,"aaa"))</f>
        <v>日</v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89" t="s">
        <v>54</v>
      </c>
      <c r="D3" s="368"/>
      <c r="E3" s="368"/>
      <c r="F3" s="368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8"/>
      <c r="D4" s="368"/>
      <c r="E4" s="368"/>
      <c r="F4" s="368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7" t="str">
        <f>IF(ISNA(VLOOKUP(BT$2,纪念日!$F$5:$G$33,2,FALSE)),"",VLOOKUP(BT$2,纪念日!$F$5:$G$33,2,FALSE))</f>
        <v/>
      </c>
      <c r="BU4" s="387"/>
    </row>
    <row r="5" spans="2:73">
      <c r="C5" s="368"/>
      <c r="D5" s="368"/>
      <c r="E5" s="368"/>
      <c r="F5" s="368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8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8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8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8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8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8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8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9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7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8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8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8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8">
        <f>C13-C32-G13</f>
        <v>0</v>
      </c>
      <c r="G19" s="388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394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394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402">
        <f>'3月'!$F$22+F19</f>
        <v>-597</v>
      </c>
      <c r="G22" s="403"/>
      <c r="J22" s="394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4"/>
      <c r="G23" s="405"/>
      <c r="J23" s="394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394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6"/>
      <c r="G26" s="406"/>
      <c r="J26" s="394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6"/>
      <c r="G27" s="406"/>
      <c r="J27" s="394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6"/>
      <c r="G28" s="406"/>
      <c r="J28" s="394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6"/>
      <c r="G29" s="406"/>
      <c r="J29" s="394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6"/>
      <c r="G30" s="406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6"/>
      <c r="G31" s="406"/>
      <c r="J31" s="394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6"/>
      <c r="G32" s="406"/>
      <c r="J32" s="394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6"/>
      <c r="G33" s="406"/>
      <c r="J33" s="394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6"/>
      <c r="G34" s="406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6"/>
      <c r="G35" s="406"/>
      <c r="J35" s="395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8" t="s">
        <v>136</v>
      </c>
      <c r="D36" s="42"/>
      <c r="F36" s="406"/>
      <c r="G36" s="406"/>
      <c r="J36" s="396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8"/>
      <c r="D37" s="42"/>
      <c r="F37" s="406"/>
      <c r="G37" s="406"/>
      <c r="J37" s="396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69" t="s">
        <v>139</v>
      </c>
      <c r="D38" s="42"/>
      <c r="F38" s="406"/>
      <c r="G38" s="406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69"/>
      <c r="C39" s="99"/>
      <c r="F39" s="406"/>
      <c r="G39" s="406"/>
      <c r="J39" s="394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29" t="s">
        <v>140</v>
      </c>
      <c r="J40" s="394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29"/>
      <c r="J41" s="394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76" t="s">
        <v>34</v>
      </c>
      <c r="H42" s="407"/>
      <c r="I42" s="92"/>
      <c r="J42" s="394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76"/>
      <c r="H43" s="407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62" t="s">
        <v>37</v>
      </c>
      <c r="H44" s="407"/>
      <c r="I44" s="92"/>
      <c r="J44" s="397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62"/>
      <c r="H45" s="407"/>
      <c r="I45" s="92"/>
      <c r="J45" s="398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3" t="s">
        <v>40</v>
      </c>
      <c r="H46" s="407"/>
      <c r="I46" s="92"/>
      <c r="J46" s="399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3"/>
      <c r="H47" s="407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73" t="s">
        <v>43</v>
      </c>
      <c r="H48" s="407"/>
      <c r="I48" s="92"/>
      <c r="J48" s="397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73"/>
      <c r="H49" s="407"/>
      <c r="I49" s="92"/>
      <c r="J49" s="398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74" t="s">
        <v>46</v>
      </c>
      <c r="H50" s="407"/>
      <c r="I50" s="92"/>
      <c r="J50" s="398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74"/>
      <c r="H51" s="407"/>
      <c r="I51" s="92"/>
      <c r="J51" s="398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75" t="s">
        <v>47</v>
      </c>
      <c r="H52" s="407"/>
      <c r="I52" s="92"/>
      <c r="J52" s="398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75"/>
      <c r="H53" s="407"/>
      <c r="I53" s="92"/>
      <c r="J53" s="398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76" t="s">
        <v>48</v>
      </c>
      <c r="H54" s="407"/>
      <c r="I54" s="92"/>
      <c r="J54" s="399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76"/>
      <c r="H55" s="407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8" t="s">
        <v>49</v>
      </c>
      <c r="H56" s="407"/>
      <c r="I56" s="92"/>
      <c r="J56" s="397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8"/>
      <c r="H57" s="407"/>
      <c r="I57" s="92"/>
      <c r="J57" s="398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70" t="s">
        <v>50</v>
      </c>
      <c r="H58" s="407"/>
      <c r="I58" s="92"/>
      <c r="J58" s="398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3"/>
      <c r="H59" s="407"/>
      <c r="I59" s="92"/>
      <c r="J59" s="399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7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7"/>
      <c r="I61" s="92"/>
      <c r="J61" s="397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7"/>
      <c r="I62" s="92"/>
      <c r="J62" s="398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7"/>
      <c r="I63" s="92"/>
      <c r="J63" s="399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7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7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56:J59"/>
    <mergeCell ref="J61:J63"/>
    <mergeCell ref="F26:G39"/>
    <mergeCell ref="F22:G23"/>
    <mergeCell ref="H42:H65"/>
    <mergeCell ref="J20:J24"/>
    <mergeCell ref="J26:J29"/>
    <mergeCell ref="J31:J33"/>
    <mergeCell ref="J35:J37"/>
    <mergeCell ref="J39:J42"/>
    <mergeCell ref="J44:J46"/>
    <mergeCell ref="J48:J54"/>
    <mergeCell ref="B52:B53"/>
    <mergeCell ref="B54:B55"/>
    <mergeCell ref="B36:B37"/>
    <mergeCell ref="B38:B39"/>
    <mergeCell ref="B40:B41"/>
    <mergeCell ref="B42:B43"/>
    <mergeCell ref="B56:B57"/>
    <mergeCell ref="B58:B59"/>
    <mergeCell ref="B44:B45"/>
    <mergeCell ref="B46:B47"/>
    <mergeCell ref="B48:B49"/>
    <mergeCell ref="B50:B51"/>
    <mergeCell ref="BP4:BQ4"/>
    <mergeCell ref="BR4:BS4"/>
    <mergeCell ref="BT4:BU4"/>
    <mergeCell ref="F19:G19"/>
    <mergeCell ref="C3:F5"/>
    <mergeCell ref="BH4:BI4"/>
    <mergeCell ref="BJ4:BK4"/>
    <mergeCell ref="BL4:BM4"/>
    <mergeCell ref="BN4:BO4"/>
    <mergeCell ref="AZ4:BA4"/>
    <mergeCell ref="J6:J13"/>
    <mergeCell ref="J15:J18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9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5月'!A1" display="5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1:BU65"/>
  <sheetViews>
    <sheetView showGridLines="0" zoomScale="80" zoomScaleSheetLayoutView="50" workbookViewId="0">
      <pane xSplit="11" ySplit="5" topLeftCell="L39" activePane="bottomRight" state="frozen"/>
      <selection pane="topRight"/>
      <selection pane="bottomLeft"/>
      <selection pane="bottomRight" activeCell="B44" sqref="B44:B45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42856</v>
      </c>
      <c r="C1" s="411">
        <f>IF(B1="","",DATE(YEAR(B1),MONTH(B1)+1,DAY(B1)-1))</f>
        <v>42886</v>
      </c>
      <c r="D1" s="411"/>
    </row>
    <row r="2" spans="2:73" ht="27.75">
      <c r="B2" s="107">
        <f>年度总表!F6</f>
        <v>2017</v>
      </c>
      <c r="C2" s="64" t="s">
        <v>51</v>
      </c>
      <c r="D2" s="1">
        <v>5</v>
      </c>
      <c r="E2" s="2" t="s">
        <v>52</v>
      </c>
      <c r="F2" s="64"/>
      <c r="J2" s="65" t="s">
        <v>53</v>
      </c>
      <c r="K2" s="66"/>
      <c r="L2" s="108">
        <f>$B$1</f>
        <v>42856</v>
      </c>
      <c r="M2" s="109" t="str">
        <f>IF(L2="","",TEXT(L2,"aaa"))</f>
        <v>一</v>
      </c>
      <c r="N2" s="108">
        <f>IF(L2="","",IF(L2&gt;=$C$1,"",L2+1))</f>
        <v>42857</v>
      </c>
      <c r="O2" s="109" t="str">
        <f>IF(N2="","",TEXT(N2,"aaa"))</f>
        <v>二</v>
      </c>
      <c r="P2" s="108">
        <f>IF(N2="","",IF(N2&gt;=$C$1,"",N2+1))</f>
        <v>42858</v>
      </c>
      <c r="Q2" s="109" t="str">
        <f>IF(P2="","",TEXT(P2,"aaa"))</f>
        <v>三</v>
      </c>
      <c r="R2" s="108">
        <f>IF(P2="","",IF(P2&gt;=$C$1,"",P2+1))</f>
        <v>42859</v>
      </c>
      <c r="S2" s="109" t="str">
        <f>IF(R2="","",TEXT(R2,"aaa"))</f>
        <v>四</v>
      </c>
      <c r="T2" s="108">
        <f>IF(R2="","",IF(R2&gt;=$C$1,"",R2+1))</f>
        <v>42860</v>
      </c>
      <c r="U2" s="109" t="str">
        <f>IF(T2="","",TEXT(T2,"aaa"))</f>
        <v>五</v>
      </c>
      <c r="V2" s="108">
        <f>IF(T2="","",IF(T2&gt;=$C$1,"",T2+1))</f>
        <v>42861</v>
      </c>
      <c r="W2" s="109" t="str">
        <f>IF(V2="","",TEXT(V2,"aaa"))</f>
        <v>六</v>
      </c>
      <c r="X2" s="108">
        <f>IF(V2="","",IF(V2&gt;=$C$1,"",V2+1))</f>
        <v>42862</v>
      </c>
      <c r="Y2" s="110" t="str">
        <f>IF(X2="","",TEXT(X2,"aaa"))</f>
        <v>日</v>
      </c>
      <c r="Z2" s="108">
        <f>IF(X2="","",IF(X2&gt;=$C$1,"",X2+1))</f>
        <v>42863</v>
      </c>
      <c r="AA2" s="109" t="str">
        <f>IF(Z2="","",TEXT(Z2,"aaa"))</f>
        <v>一</v>
      </c>
      <c r="AB2" s="108">
        <f>IF(Z2="","",IF(Z2&gt;=$C$1,"",Z2+1))</f>
        <v>42864</v>
      </c>
      <c r="AC2" s="109" t="str">
        <f>IF(AB2="","",TEXT(AB2,"aaa"))</f>
        <v>二</v>
      </c>
      <c r="AD2" s="108">
        <f>IF(AB2="","",IF(AB2&gt;=$C$1,"",AB2+1))</f>
        <v>42865</v>
      </c>
      <c r="AE2" s="109" t="str">
        <f>IF(AD2="","",TEXT(AD2,"aaa"))</f>
        <v>三</v>
      </c>
      <c r="AF2" s="108">
        <f>IF(AD2="","",IF(AD2&gt;=$C$1,"",AD2+1))</f>
        <v>42866</v>
      </c>
      <c r="AG2" s="109" t="str">
        <f>IF(AF2="","",TEXT(AF2,"aaa"))</f>
        <v>四</v>
      </c>
      <c r="AH2" s="108">
        <f>IF(AF2="","",IF(AF2&gt;=$C$1,"",AF2+1))</f>
        <v>42867</v>
      </c>
      <c r="AI2" s="109" t="str">
        <f>IF(AH2="","",TEXT(AH2,"aaa"))</f>
        <v>五</v>
      </c>
      <c r="AJ2" s="108">
        <f>IF(AH2="","",IF(AH2&gt;=$C$1,"",AH2+1))</f>
        <v>42868</v>
      </c>
      <c r="AK2" s="109" t="str">
        <f>IF(AJ2="","",TEXT(AJ2,"aaa"))</f>
        <v>六</v>
      </c>
      <c r="AL2" s="108">
        <f>IF(AJ2="","",IF(AJ2&gt;=$C$1,"",AJ2+1))</f>
        <v>42869</v>
      </c>
      <c r="AM2" s="110" t="str">
        <f>IF(AL2="","",TEXT(AL2,"aaa"))</f>
        <v>日</v>
      </c>
      <c r="AN2" s="108">
        <f>IF(AL2="","",IF(AL2&gt;=$C$1,"",AL2+1))</f>
        <v>42870</v>
      </c>
      <c r="AO2" s="109" t="str">
        <f>IF(AN2="","",TEXT(AN2,"aaa"))</f>
        <v>一</v>
      </c>
      <c r="AP2" s="108">
        <f>IF(AN2="","",IF(AN2&gt;=$C$1,"",AN2+1))</f>
        <v>42871</v>
      </c>
      <c r="AQ2" s="109" t="str">
        <f>IF(AP2="","",TEXT(AP2,"aaa"))</f>
        <v>二</v>
      </c>
      <c r="AR2" s="108">
        <f>IF(AP2="","",IF(AP2&gt;=$C$1,"",AP2+1))</f>
        <v>42872</v>
      </c>
      <c r="AS2" s="109" t="str">
        <f>IF(AR2="","",TEXT(AR2,"aaa"))</f>
        <v>三</v>
      </c>
      <c r="AT2" s="108">
        <f>IF(AR2="","",IF(AR2&gt;=$C$1,"",AR2+1))</f>
        <v>42873</v>
      </c>
      <c r="AU2" s="109" t="str">
        <f>IF(AT2="","",TEXT(AT2,"aaa"))</f>
        <v>四</v>
      </c>
      <c r="AV2" s="108">
        <f>IF(AT2="","",IF(AT2&gt;=$C$1,"",AT2+1))</f>
        <v>42874</v>
      </c>
      <c r="AW2" s="109" t="str">
        <f>IF(AV2="","",TEXT(AV2,"aaa"))</f>
        <v>五</v>
      </c>
      <c r="AX2" s="108">
        <f>IF(AV2="","",IF(AV2&gt;=$C$1,"",AV2+1))</f>
        <v>42875</v>
      </c>
      <c r="AY2" s="109" t="str">
        <f>IF(AX2="","",TEXT(AX2,"aaa"))</f>
        <v>六</v>
      </c>
      <c r="AZ2" s="108">
        <f>IF(AX2="","",IF(AX2&gt;=$C$1,"",AX2+1))</f>
        <v>42876</v>
      </c>
      <c r="BA2" s="110" t="str">
        <f>IF(AZ2="","",TEXT(AZ2,"aaa"))</f>
        <v>日</v>
      </c>
      <c r="BB2" s="108">
        <f>IF(AZ2="","",IF(AZ2&gt;=$C$1,"",AZ2+1))</f>
        <v>42877</v>
      </c>
      <c r="BC2" s="109" t="str">
        <f>IF(BB2="","",TEXT(BB2,"aaa"))</f>
        <v>一</v>
      </c>
      <c r="BD2" s="108">
        <f>IF(BB2="","",IF(BB2&gt;=$C$1,"",BB2+1))</f>
        <v>42878</v>
      </c>
      <c r="BE2" s="109" t="str">
        <f>IF(BD2="","",TEXT(BD2,"aaa"))</f>
        <v>二</v>
      </c>
      <c r="BF2" s="108">
        <f>IF(BD2="","",IF(BD2&gt;=$C$1,"",BD2+1))</f>
        <v>42879</v>
      </c>
      <c r="BG2" s="109" t="str">
        <f>IF(BF2="","",TEXT(BF2,"aaa"))</f>
        <v>三</v>
      </c>
      <c r="BH2" s="108">
        <f>IF(BF2="","",IF(BF2&gt;=$C$1,"",BF2+1))</f>
        <v>42880</v>
      </c>
      <c r="BI2" s="109" t="str">
        <f>IF(BH2="","",TEXT(BH2,"aaa"))</f>
        <v>四</v>
      </c>
      <c r="BJ2" s="108">
        <f>IF(BH2="","",IF(BH2&gt;=$C$1,"",BH2+1))</f>
        <v>42881</v>
      </c>
      <c r="BK2" s="109" t="str">
        <f>IF(BJ2="","",TEXT(BJ2,"aaa"))</f>
        <v>五</v>
      </c>
      <c r="BL2" s="108">
        <f>IF(BJ2="","",IF(BJ2&gt;=$C$1,"",BJ2+1))</f>
        <v>42882</v>
      </c>
      <c r="BM2" s="109" t="str">
        <f>IF(BL2="","",TEXT(BL2,"aaa"))</f>
        <v>六</v>
      </c>
      <c r="BN2" s="108">
        <f>IF(BL2="","",IF(BL2&gt;=$C$1,"",BL2+1))</f>
        <v>42883</v>
      </c>
      <c r="BO2" s="110" t="str">
        <f>IF(BN2="","",TEXT(BN2,"aaa"))</f>
        <v>日</v>
      </c>
      <c r="BP2" s="108">
        <f>IF(BN2="","",IF(BN2&gt;=$C$1,"",BN2+1))</f>
        <v>42884</v>
      </c>
      <c r="BQ2" s="109" t="str">
        <f>IF(BP2="","",TEXT(BP2,"aaa"))</f>
        <v>一</v>
      </c>
      <c r="BR2" s="108">
        <f>IF(BP2="","",IF(BP2&gt;=$C$1,"",BP2+1))</f>
        <v>42885</v>
      </c>
      <c r="BS2" s="111" t="str">
        <f>IF(BR2="","",TEXT(BR2,"aaa"))</f>
        <v>二</v>
      </c>
      <c r="BT2" s="112">
        <f>IF(BR2="","",IF(BR2&gt;=$C$1,"",BR2+1))</f>
        <v>42886</v>
      </c>
      <c r="BU2" s="110" t="str">
        <f>IF(BT2="","",TEXT(BT2,"aaa"))</f>
        <v>三</v>
      </c>
    </row>
    <row r="3" spans="2:73" ht="17.25" customHeight="1">
      <c r="B3" s="2"/>
      <c r="C3" s="368" t="s">
        <v>54</v>
      </c>
      <c r="D3" s="368"/>
      <c r="E3" s="368"/>
      <c r="F3" s="368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8"/>
      <c r="D4" s="368"/>
      <c r="E4" s="368"/>
      <c r="F4" s="368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7" t="str">
        <f>IF(ISNA(VLOOKUP(BT$2,纪念日!$F$5:$G$33,2,FALSE)),"",VLOOKUP(BT$2,纪念日!$F$5:$G$33,2,FALSE))</f>
        <v/>
      </c>
      <c r="BU4" s="387"/>
    </row>
    <row r="5" spans="2:73">
      <c r="C5" s="368"/>
      <c r="D5" s="368"/>
      <c r="E5" s="368"/>
      <c r="F5" s="368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8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8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8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8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8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8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8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9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7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8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8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8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8">
        <f>C13-C32-G13</f>
        <v>0</v>
      </c>
      <c r="G19" s="388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394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394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402">
        <f>'4月'!$F$22+F19</f>
        <v>-597</v>
      </c>
      <c r="G22" s="403"/>
      <c r="J22" s="394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4"/>
      <c r="G23" s="405"/>
      <c r="J23" s="394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394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6"/>
      <c r="G26" s="406"/>
      <c r="J26" s="394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6"/>
      <c r="G27" s="406"/>
      <c r="J27" s="394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6"/>
      <c r="G28" s="406"/>
      <c r="J28" s="394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6"/>
      <c r="G29" s="406"/>
      <c r="J29" s="394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6"/>
      <c r="G30" s="406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6"/>
      <c r="G31" s="406"/>
      <c r="J31" s="394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6"/>
      <c r="G32" s="406"/>
      <c r="J32" s="394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6"/>
      <c r="G33" s="406"/>
      <c r="J33" s="394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6"/>
      <c r="G34" s="406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6"/>
      <c r="G35" s="406"/>
      <c r="J35" s="395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8" t="s">
        <v>136</v>
      </c>
      <c r="D36" s="42"/>
      <c r="F36" s="406"/>
      <c r="G36" s="406"/>
      <c r="J36" s="396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8"/>
      <c r="D37" s="42"/>
      <c r="F37" s="406"/>
      <c r="G37" s="406"/>
      <c r="J37" s="396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69" t="s">
        <v>139</v>
      </c>
      <c r="D38" s="42"/>
      <c r="F38" s="406"/>
      <c r="G38" s="406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69"/>
      <c r="C39" s="99"/>
      <c r="F39" s="406"/>
      <c r="G39" s="406"/>
      <c r="J39" s="394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29" t="s">
        <v>141</v>
      </c>
      <c r="J40" s="394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29"/>
      <c r="J41" s="394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76" t="s">
        <v>137</v>
      </c>
      <c r="H42" s="407"/>
      <c r="I42" s="92"/>
      <c r="J42" s="394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76"/>
      <c r="H43" s="407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62" t="s">
        <v>37</v>
      </c>
      <c r="H44" s="407"/>
      <c r="I44" s="92"/>
      <c r="J44" s="397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62"/>
      <c r="H45" s="407"/>
      <c r="I45" s="92"/>
      <c r="J45" s="398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3" t="s">
        <v>40</v>
      </c>
      <c r="H46" s="407"/>
      <c r="I46" s="92"/>
      <c r="J46" s="399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3"/>
      <c r="H47" s="407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73" t="s">
        <v>43</v>
      </c>
      <c r="H48" s="407"/>
      <c r="I48" s="92"/>
      <c r="J48" s="397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73"/>
      <c r="H49" s="407"/>
      <c r="I49" s="92"/>
      <c r="J49" s="398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74" t="s">
        <v>46</v>
      </c>
      <c r="H50" s="407"/>
      <c r="I50" s="92"/>
      <c r="J50" s="398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74"/>
      <c r="H51" s="407"/>
      <c r="I51" s="92"/>
      <c r="J51" s="398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75" t="s">
        <v>47</v>
      </c>
      <c r="H52" s="407"/>
      <c r="I52" s="92"/>
      <c r="J52" s="398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75"/>
      <c r="H53" s="407"/>
      <c r="I53" s="92"/>
      <c r="J53" s="398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76" t="s">
        <v>48</v>
      </c>
      <c r="H54" s="407"/>
      <c r="I54" s="92"/>
      <c r="J54" s="399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76"/>
      <c r="H55" s="407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8" t="s">
        <v>49</v>
      </c>
      <c r="H56" s="407"/>
      <c r="I56" s="92"/>
      <c r="J56" s="397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8"/>
      <c r="H57" s="407"/>
      <c r="I57" s="92"/>
      <c r="J57" s="398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70" t="s">
        <v>50</v>
      </c>
      <c r="H58" s="407"/>
      <c r="I58" s="92"/>
      <c r="J58" s="398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3"/>
      <c r="H59" s="407"/>
      <c r="I59" s="92"/>
      <c r="J59" s="399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7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7"/>
      <c r="I61" s="92"/>
      <c r="J61" s="397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7"/>
      <c r="I62" s="92"/>
      <c r="J62" s="398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7"/>
      <c r="I63" s="92"/>
      <c r="J63" s="399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7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7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56:J59"/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B52:B53"/>
    <mergeCell ref="B54:B55"/>
    <mergeCell ref="B36:B37"/>
    <mergeCell ref="B38:B39"/>
    <mergeCell ref="B40:B41"/>
    <mergeCell ref="B56:B57"/>
    <mergeCell ref="B58:B59"/>
    <mergeCell ref="B44:B45"/>
    <mergeCell ref="B46:B47"/>
    <mergeCell ref="B48:B49"/>
    <mergeCell ref="B50:B51"/>
    <mergeCell ref="B42:B43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J31:J33"/>
    <mergeCell ref="J35:J37"/>
    <mergeCell ref="J39:J42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8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1:BU65"/>
  <sheetViews>
    <sheetView showGridLines="0" zoomScale="80" zoomScaleSheetLayoutView="50" workbookViewId="0">
      <pane xSplit="11" ySplit="5" topLeftCell="L36" activePane="bottomRight" state="frozen"/>
      <selection pane="topRight"/>
      <selection pane="bottomLeft"/>
      <selection pane="bottomRight" activeCell="B46" sqref="B46:B47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42887</v>
      </c>
      <c r="C1" s="411">
        <f>IF(B1="","",DATE(YEAR(B1),MONTH(B1)+1,DAY(B1)-1))</f>
        <v>42916</v>
      </c>
      <c r="D1" s="411"/>
    </row>
    <row r="2" spans="2:73" ht="27.75">
      <c r="B2" s="107">
        <f>年度总表!F6</f>
        <v>2017</v>
      </c>
      <c r="C2" s="64" t="s">
        <v>51</v>
      </c>
      <c r="D2" s="1">
        <v>6</v>
      </c>
      <c r="E2" s="2" t="s">
        <v>52</v>
      </c>
      <c r="F2" s="64"/>
      <c r="J2" s="65" t="s">
        <v>53</v>
      </c>
      <c r="K2" s="66"/>
      <c r="L2" s="108">
        <f>$B$1</f>
        <v>42887</v>
      </c>
      <c r="M2" s="109" t="str">
        <f>IF(L2="","",TEXT(L2,"aaa"))</f>
        <v>四</v>
      </c>
      <c r="N2" s="108">
        <f>IF(L2="","",IF(L2&gt;=$C$1,"",L2+1))</f>
        <v>42888</v>
      </c>
      <c r="O2" s="109" t="str">
        <f>IF(N2="","",TEXT(N2,"aaa"))</f>
        <v>五</v>
      </c>
      <c r="P2" s="108">
        <f>IF(N2="","",IF(N2&gt;=$C$1,"",N2+1))</f>
        <v>42889</v>
      </c>
      <c r="Q2" s="109" t="str">
        <f>IF(P2="","",TEXT(P2,"aaa"))</f>
        <v>六</v>
      </c>
      <c r="R2" s="108">
        <f>IF(P2="","",IF(P2&gt;=$C$1,"",P2+1))</f>
        <v>42890</v>
      </c>
      <c r="S2" s="109" t="str">
        <f>IF(R2="","",TEXT(R2,"aaa"))</f>
        <v>日</v>
      </c>
      <c r="T2" s="108">
        <f>IF(R2="","",IF(R2&gt;=$C$1,"",R2+1))</f>
        <v>42891</v>
      </c>
      <c r="U2" s="109" t="str">
        <f>IF(T2="","",TEXT(T2,"aaa"))</f>
        <v>一</v>
      </c>
      <c r="V2" s="108">
        <f>IF(T2="","",IF(T2&gt;=$C$1,"",T2+1))</f>
        <v>42892</v>
      </c>
      <c r="W2" s="109" t="str">
        <f>IF(V2="","",TEXT(V2,"aaa"))</f>
        <v>二</v>
      </c>
      <c r="X2" s="108">
        <f>IF(V2="","",IF(V2&gt;=$C$1,"",V2+1))</f>
        <v>42893</v>
      </c>
      <c r="Y2" s="110" t="str">
        <f>IF(X2="","",TEXT(X2,"aaa"))</f>
        <v>三</v>
      </c>
      <c r="Z2" s="108">
        <f>IF(X2="","",IF(X2&gt;=$C$1,"",X2+1))</f>
        <v>42894</v>
      </c>
      <c r="AA2" s="109" t="str">
        <f>IF(Z2="","",TEXT(Z2,"aaa"))</f>
        <v>四</v>
      </c>
      <c r="AB2" s="108">
        <f>IF(Z2="","",IF(Z2&gt;=$C$1,"",Z2+1))</f>
        <v>42895</v>
      </c>
      <c r="AC2" s="109" t="str">
        <f>IF(AB2="","",TEXT(AB2,"aaa"))</f>
        <v>五</v>
      </c>
      <c r="AD2" s="108">
        <f>IF(AB2="","",IF(AB2&gt;=$C$1,"",AB2+1))</f>
        <v>42896</v>
      </c>
      <c r="AE2" s="109" t="str">
        <f>IF(AD2="","",TEXT(AD2,"aaa"))</f>
        <v>六</v>
      </c>
      <c r="AF2" s="108">
        <f>IF(AD2="","",IF(AD2&gt;=$C$1,"",AD2+1))</f>
        <v>42897</v>
      </c>
      <c r="AG2" s="109" t="str">
        <f>IF(AF2="","",TEXT(AF2,"aaa"))</f>
        <v>日</v>
      </c>
      <c r="AH2" s="108">
        <f>IF(AF2="","",IF(AF2&gt;=$C$1,"",AF2+1))</f>
        <v>42898</v>
      </c>
      <c r="AI2" s="109" t="str">
        <f>IF(AH2="","",TEXT(AH2,"aaa"))</f>
        <v>一</v>
      </c>
      <c r="AJ2" s="108">
        <f>IF(AH2="","",IF(AH2&gt;=$C$1,"",AH2+1))</f>
        <v>42899</v>
      </c>
      <c r="AK2" s="109" t="str">
        <f>IF(AJ2="","",TEXT(AJ2,"aaa"))</f>
        <v>二</v>
      </c>
      <c r="AL2" s="108">
        <f>IF(AJ2="","",IF(AJ2&gt;=$C$1,"",AJ2+1))</f>
        <v>42900</v>
      </c>
      <c r="AM2" s="110" t="str">
        <f>IF(AL2="","",TEXT(AL2,"aaa"))</f>
        <v>三</v>
      </c>
      <c r="AN2" s="108">
        <f>IF(AL2="","",IF(AL2&gt;=$C$1,"",AL2+1))</f>
        <v>42901</v>
      </c>
      <c r="AO2" s="109" t="str">
        <f>IF(AN2="","",TEXT(AN2,"aaa"))</f>
        <v>四</v>
      </c>
      <c r="AP2" s="108">
        <f>IF(AN2="","",IF(AN2&gt;=$C$1,"",AN2+1))</f>
        <v>42902</v>
      </c>
      <c r="AQ2" s="109" t="str">
        <f>IF(AP2="","",TEXT(AP2,"aaa"))</f>
        <v>五</v>
      </c>
      <c r="AR2" s="108">
        <f>IF(AP2="","",IF(AP2&gt;=$C$1,"",AP2+1))</f>
        <v>42903</v>
      </c>
      <c r="AS2" s="109" t="str">
        <f>IF(AR2="","",TEXT(AR2,"aaa"))</f>
        <v>六</v>
      </c>
      <c r="AT2" s="108">
        <f>IF(AR2="","",IF(AR2&gt;=$C$1,"",AR2+1))</f>
        <v>42904</v>
      </c>
      <c r="AU2" s="109" t="str">
        <f>IF(AT2="","",TEXT(AT2,"aaa"))</f>
        <v>日</v>
      </c>
      <c r="AV2" s="108">
        <f>IF(AT2="","",IF(AT2&gt;=$C$1,"",AT2+1))</f>
        <v>42905</v>
      </c>
      <c r="AW2" s="109" t="str">
        <f>IF(AV2="","",TEXT(AV2,"aaa"))</f>
        <v>一</v>
      </c>
      <c r="AX2" s="108">
        <f>IF(AV2="","",IF(AV2&gt;=$C$1,"",AV2+1))</f>
        <v>42906</v>
      </c>
      <c r="AY2" s="109" t="str">
        <f>IF(AX2="","",TEXT(AX2,"aaa"))</f>
        <v>二</v>
      </c>
      <c r="AZ2" s="108">
        <f>IF(AX2="","",IF(AX2&gt;=$C$1,"",AX2+1))</f>
        <v>42907</v>
      </c>
      <c r="BA2" s="110" t="str">
        <f>IF(AZ2="","",TEXT(AZ2,"aaa"))</f>
        <v>三</v>
      </c>
      <c r="BB2" s="108">
        <f>IF(AZ2="","",IF(AZ2&gt;=$C$1,"",AZ2+1))</f>
        <v>42908</v>
      </c>
      <c r="BC2" s="109" t="str">
        <f>IF(BB2="","",TEXT(BB2,"aaa"))</f>
        <v>四</v>
      </c>
      <c r="BD2" s="108">
        <f>IF(BB2="","",IF(BB2&gt;=$C$1,"",BB2+1))</f>
        <v>42909</v>
      </c>
      <c r="BE2" s="109" t="str">
        <f>IF(BD2="","",TEXT(BD2,"aaa"))</f>
        <v>五</v>
      </c>
      <c r="BF2" s="108">
        <f>IF(BD2="","",IF(BD2&gt;=$C$1,"",BD2+1))</f>
        <v>42910</v>
      </c>
      <c r="BG2" s="109" t="str">
        <f>IF(BF2="","",TEXT(BF2,"aaa"))</f>
        <v>六</v>
      </c>
      <c r="BH2" s="108">
        <f>IF(BF2="","",IF(BF2&gt;=$C$1,"",BF2+1))</f>
        <v>42911</v>
      </c>
      <c r="BI2" s="109" t="str">
        <f>IF(BH2="","",TEXT(BH2,"aaa"))</f>
        <v>日</v>
      </c>
      <c r="BJ2" s="108">
        <f>IF(BH2="","",IF(BH2&gt;=$C$1,"",BH2+1))</f>
        <v>42912</v>
      </c>
      <c r="BK2" s="109" t="str">
        <f>IF(BJ2="","",TEXT(BJ2,"aaa"))</f>
        <v>一</v>
      </c>
      <c r="BL2" s="108">
        <f>IF(BJ2="","",IF(BJ2&gt;=$C$1,"",BJ2+1))</f>
        <v>42913</v>
      </c>
      <c r="BM2" s="109" t="str">
        <f>IF(BL2="","",TEXT(BL2,"aaa"))</f>
        <v>二</v>
      </c>
      <c r="BN2" s="108">
        <f>IF(BL2="","",IF(BL2&gt;=$C$1,"",BL2+1))</f>
        <v>42914</v>
      </c>
      <c r="BO2" s="110" t="str">
        <f>IF(BN2="","",TEXT(BN2,"aaa"))</f>
        <v>三</v>
      </c>
      <c r="BP2" s="108">
        <f>IF(BN2="","",IF(BN2&gt;=$C$1,"",BN2+1))</f>
        <v>42915</v>
      </c>
      <c r="BQ2" s="109" t="str">
        <f>IF(BP2="","",TEXT(BP2,"aaa"))</f>
        <v>四</v>
      </c>
      <c r="BR2" s="108">
        <f>IF(BP2="","",IF(BP2&gt;=$C$1,"",BP2+1))</f>
        <v>42916</v>
      </c>
      <c r="BS2" s="111" t="str">
        <f>IF(BR2="","",TEXT(BR2,"aaa"))</f>
        <v>五</v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68" t="s">
        <v>54</v>
      </c>
      <c r="D3" s="368"/>
      <c r="E3" s="368"/>
      <c r="F3" s="368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8"/>
      <c r="D4" s="368"/>
      <c r="E4" s="368"/>
      <c r="F4" s="368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7" t="str">
        <f>IF(ISNA(VLOOKUP(BT$2,纪念日!$F$5:$G$33,2,FALSE)),"",VLOOKUP(BT$2,纪念日!$F$5:$G$33,2,FALSE))</f>
        <v/>
      </c>
      <c r="BU4" s="387"/>
    </row>
    <row r="5" spans="2:73">
      <c r="C5" s="368"/>
      <c r="D5" s="368"/>
      <c r="E5" s="368"/>
      <c r="F5" s="368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8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8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8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8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8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8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8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9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7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8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8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8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8">
        <f>C13-C32-G13</f>
        <v>0</v>
      </c>
      <c r="G19" s="388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394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394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402">
        <f>'5月'!$F$22+F19</f>
        <v>-597</v>
      </c>
      <c r="G22" s="403"/>
      <c r="J22" s="394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4"/>
      <c r="G23" s="405"/>
      <c r="J23" s="394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394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6"/>
      <c r="G26" s="406"/>
      <c r="J26" s="394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6"/>
      <c r="G27" s="406"/>
      <c r="J27" s="394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6"/>
      <c r="G28" s="406"/>
      <c r="J28" s="394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6"/>
      <c r="G29" s="406"/>
      <c r="J29" s="394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6"/>
      <c r="G30" s="406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6"/>
      <c r="G31" s="406"/>
      <c r="J31" s="394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6"/>
      <c r="G32" s="406"/>
      <c r="J32" s="394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6"/>
      <c r="G33" s="406"/>
      <c r="J33" s="394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6"/>
      <c r="G34" s="406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6"/>
      <c r="G35" s="406"/>
      <c r="J35" s="395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8" t="s">
        <v>136</v>
      </c>
      <c r="D36" s="42"/>
      <c r="F36" s="406"/>
      <c r="G36" s="406"/>
      <c r="J36" s="396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8"/>
      <c r="D37" s="42"/>
      <c r="F37" s="406"/>
      <c r="G37" s="406"/>
      <c r="J37" s="396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69" t="s">
        <v>139</v>
      </c>
      <c r="D38" s="42"/>
      <c r="F38" s="406"/>
      <c r="G38" s="406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69"/>
      <c r="C39" s="99"/>
      <c r="F39" s="406"/>
      <c r="G39" s="406"/>
      <c r="J39" s="394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29" t="s">
        <v>141</v>
      </c>
      <c r="J40" s="394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29"/>
      <c r="J41" s="394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76" t="s">
        <v>137</v>
      </c>
      <c r="H42" s="407"/>
      <c r="I42" s="92"/>
      <c r="J42" s="394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76"/>
      <c r="H43" s="407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62" t="s">
        <v>34</v>
      </c>
      <c r="H44" s="407"/>
      <c r="I44" s="92"/>
      <c r="J44" s="397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62"/>
      <c r="H45" s="407"/>
      <c r="I45" s="92"/>
      <c r="J45" s="398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3" t="s">
        <v>40</v>
      </c>
      <c r="H46" s="407"/>
      <c r="I46" s="92"/>
      <c r="J46" s="399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3"/>
      <c r="H47" s="407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73" t="s">
        <v>43</v>
      </c>
      <c r="H48" s="407"/>
      <c r="I48" s="92"/>
      <c r="J48" s="397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73"/>
      <c r="H49" s="407"/>
      <c r="I49" s="92"/>
      <c r="J49" s="398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74" t="s">
        <v>46</v>
      </c>
      <c r="H50" s="407"/>
      <c r="I50" s="92"/>
      <c r="J50" s="398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74"/>
      <c r="H51" s="407"/>
      <c r="I51" s="92"/>
      <c r="J51" s="398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75" t="s">
        <v>47</v>
      </c>
      <c r="H52" s="407"/>
      <c r="I52" s="92"/>
      <c r="J52" s="398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75"/>
      <c r="H53" s="407"/>
      <c r="I53" s="92"/>
      <c r="J53" s="398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76" t="s">
        <v>48</v>
      </c>
      <c r="H54" s="407"/>
      <c r="I54" s="92"/>
      <c r="J54" s="399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76"/>
      <c r="H55" s="407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8" t="s">
        <v>49</v>
      </c>
      <c r="H56" s="407"/>
      <c r="I56" s="92"/>
      <c r="J56" s="397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8"/>
      <c r="H57" s="407"/>
      <c r="I57" s="92"/>
      <c r="J57" s="398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70" t="s">
        <v>50</v>
      </c>
      <c r="H58" s="407"/>
      <c r="I58" s="92"/>
      <c r="J58" s="398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3"/>
      <c r="H59" s="407"/>
      <c r="I59" s="92"/>
      <c r="J59" s="399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7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7"/>
      <c r="I61" s="92"/>
      <c r="J61" s="397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7"/>
      <c r="I62" s="92"/>
      <c r="J62" s="398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7"/>
      <c r="I63" s="92"/>
      <c r="J63" s="399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7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7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56:J59"/>
    <mergeCell ref="J61:J63"/>
    <mergeCell ref="F26:G39"/>
    <mergeCell ref="F22:G23"/>
    <mergeCell ref="H42:H65"/>
    <mergeCell ref="J20:J24"/>
    <mergeCell ref="J26:J29"/>
    <mergeCell ref="J31:J33"/>
    <mergeCell ref="J35:J37"/>
    <mergeCell ref="J39:J42"/>
    <mergeCell ref="J44:J46"/>
    <mergeCell ref="J48:J54"/>
    <mergeCell ref="B52:B53"/>
    <mergeCell ref="B54:B55"/>
    <mergeCell ref="B36:B37"/>
    <mergeCell ref="B38:B39"/>
    <mergeCell ref="B40:B41"/>
    <mergeCell ref="B42:B43"/>
    <mergeCell ref="B56:B57"/>
    <mergeCell ref="B58:B59"/>
    <mergeCell ref="B44:B45"/>
    <mergeCell ref="B46:B47"/>
    <mergeCell ref="B48:B49"/>
    <mergeCell ref="B50:B51"/>
    <mergeCell ref="BP4:BQ4"/>
    <mergeCell ref="BR4:BS4"/>
    <mergeCell ref="BT4:BU4"/>
    <mergeCell ref="F19:G19"/>
    <mergeCell ref="C3:F5"/>
    <mergeCell ref="BH4:BI4"/>
    <mergeCell ref="BJ4:BK4"/>
    <mergeCell ref="BL4:BM4"/>
    <mergeCell ref="BN4:BO4"/>
    <mergeCell ref="AZ4:BA4"/>
    <mergeCell ref="J6:J13"/>
    <mergeCell ref="J15:J18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7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1:BU65"/>
  <sheetViews>
    <sheetView showGridLines="0" zoomScale="80" zoomScaleSheetLayoutView="50" workbookViewId="0">
      <pane xSplit="11" ySplit="5" topLeftCell="L42" activePane="bottomRight" state="frozen"/>
      <selection pane="topRight"/>
      <selection pane="bottomLeft"/>
      <selection pane="bottomRight" activeCell="B48" sqref="B48:B49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42917</v>
      </c>
      <c r="C1" s="411">
        <f>IF(B1="","",DATE(YEAR(B1),MONTH(B1)+1,DAY(B1)-1))</f>
        <v>42947</v>
      </c>
      <c r="D1" s="411"/>
    </row>
    <row r="2" spans="2:73" ht="27.75">
      <c r="B2" s="107">
        <f>年度总表!F6</f>
        <v>2017</v>
      </c>
      <c r="C2" s="64" t="s">
        <v>51</v>
      </c>
      <c r="D2" s="1">
        <v>7</v>
      </c>
      <c r="E2" s="2" t="s">
        <v>52</v>
      </c>
      <c r="F2" s="64"/>
      <c r="J2" s="65" t="s">
        <v>53</v>
      </c>
      <c r="K2" s="66"/>
      <c r="L2" s="108">
        <f>$B$1</f>
        <v>42917</v>
      </c>
      <c r="M2" s="109" t="str">
        <f>IF(L2="","",TEXT(L2,"aaa"))</f>
        <v>六</v>
      </c>
      <c r="N2" s="108">
        <f>IF(L2="","",IF(L2&gt;=$C$1,"",L2+1))</f>
        <v>42918</v>
      </c>
      <c r="O2" s="109" t="str">
        <f>IF(N2="","",TEXT(N2,"aaa"))</f>
        <v>日</v>
      </c>
      <c r="P2" s="108">
        <f>IF(N2="","",IF(N2&gt;=$C$1,"",N2+1))</f>
        <v>42919</v>
      </c>
      <c r="Q2" s="109" t="str">
        <f>IF(P2="","",TEXT(P2,"aaa"))</f>
        <v>一</v>
      </c>
      <c r="R2" s="108">
        <f>IF(P2="","",IF(P2&gt;=$C$1,"",P2+1))</f>
        <v>42920</v>
      </c>
      <c r="S2" s="109" t="str">
        <f>IF(R2="","",TEXT(R2,"aaa"))</f>
        <v>二</v>
      </c>
      <c r="T2" s="108">
        <f>IF(R2="","",IF(R2&gt;=$C$1,"",R2+1))</f>
        <v>42921</v>
      </c>
      <c r="U2" s="109" t="str">
        <f>IF(T2="","",TEXT(T2,"aaa"))</f>
        <v>三</v>
      </c>
      <c r="V2" s="108">
        <f>IF(T2="","",IF(T2&gt;=$C$1,"",T2+1))</f>
        <v>42922</v>
      </c>
      <c r="W2" s="109" t="str">
        <f>IF(V2="","",TEXT(V2,"aaa"))</f>
        <v>四</v>
      </c>
      <c r="X2" s="108">
        <f>IF(V2="","",IF(V2&gt;=$C$1,"",V2+1))</f>
        <v>42923</v>
      </c>
      <c r="Y2" s="110" t="str">
        <f>IF(X2="","",TEXT(X2,"aaa"))</f>
        <v>五</v>
      </c>
      <c r="Z2" s="108">
        <f>IF(X2="","",IF(X2&gt;=$C$1,"",X2+1))</f>
        <v>42924</v>
      </c>
      <c r="AA2" s="109" t="str">
        <f>IF(Z2="","",TEXT(Z2,"aaa"))</f>
        <v>六</v>
      </c>
      <c r="AB2" s="108">
        <f>IF(Z2="","",IF(Z2&gt;=$C$1,"",Z2+1))</f>
        <v>42925</v>
      </c>
      <c r="AC2" s="109" t="str">
        <f>IF(AB2="","",TEXT(AB2,"aaa"))</f>
        <v>日</v>
      </c>
      <c r="AD2" s="108">
        <f>IF(AB2="","",IF(AB2&gt;=$C$1,"",AB2+1))</f>
        <v>42926</v>
      </c>
      <c r="AE2" s="109" t="str">
        <f>IF(AD2="","",TEXT(AD2,"aaa"))</f>
        <v>一</v>
      </c>
      <c r="AF2" s="108">
        <f>IF(AD2="","",IF(AD2&gt;=$C$1,"",AD2+1))</f>
        <v>42927</v>
      </c>
      <c r="AG2" s="109" t="str">
        <f>IF(AF2="","",TEXT(AF2,"aaa"))</f>
        <v>二</v>
      </c>
      <c r="AH2" s="108">
        <f>IF(AF2="","",IF(AF2&gt;=$C$1,"",AF2+1))</f>
        <v>42928</v>
      </c>
      <c r="AI2" s="109" t="str">
        <f>IF(AH2="","",TEXT(AH2,"aaa"))</f>
        <v>三</v>
      </c>
      <c r="AJ2" s="108">
        <f>IF(AH2="","",IF(AH2&gt;=$C$1,"",AH2+1))</f>
        <v>42929</v>
      </c>
      <c r="AK2" s="109" t="str">
        <f>IF(AJ2="","",TEXT(AJ2,"aaa"))</f>
        <v>四</v>
      </c>
      <c r="AL2" s="108">
        <f>IF(AJ2="","",IF(AJ2&gt;=$C$1,"",AJ2+1))</f>
        <v>42930</v>
      </c>
      <c r="AM2" s="110" t="str">
        <f>IF(AL2="","",TEXT(AL2,"aaa"))</f>
        <v>五</v>
      </c>
      <c r="AN2" s="108">
        <f>IF(AL2="","",IF(AL2&gt;=$C$1,"",AL2+1))</f>
        <v>42931</v>
      </c>
      <c r="AO2" s="109" t="str">
        <f>IF(AN2="","",TEXT(AN2,"aaa"))</f>
        <v>六</v>
      </c>
      <c r="AP2" s="108">
        <f>IF(AN2="","",IF(AN2&gt;=$C$1,"",AN2+1))</f>
        <v>42932</v>
      </c>
      <c r="AQ2" s="109" t="str">
        <f>IF(AP2="","",TEXT(AP2,"aaa"))</f>
        <v>日</v>
      </c>
      <c r="AR2" s="108">
        <f>IF(AP2="","",IF(AP2&gt;=$C$1,"",AP2+1))</f>
        <v>42933</v>
      </c>
      <c r="AS2" s="109" t="str">
        <f>IF(AR2="","",TEXT(AR2,"aaa"))</f>
        <v>一</v>
      </c>
      <c r="AT2" s="108">
        <f>IF(AR2="","",IF(AR2&gt;=$C$1,"",AR2+1))</f>
        <v>42934</v>
      </c>
      <c r="AU2" s="109" t="str">
        <f>IF(AT2="","",TEXT(AT2,"aaa"))</f>
        <v>二</v>
      </c>
      <c r="AV2" s="108">
        <f>IF(AT2="","",IF(AT2&gt;=$C$1,"",AT2+1))</f>
        <v>42935</v>
      </c>
      <c r="AW2" s="109" t="str">
        <f>IF(AV2="","",TEXT(AV2,"aaa"))</f>
        <v>三</v>
      </c>
      <c r="AX2" s="108">
        <f>IF(AV2="","",IF(AV2&gt;=$C$1,"",AV2+1))</f>
        <v>42936</v>
      </c>
      <c r="AY2" s="109" t="str">
        <f>IF(AX2="","",TEXT(AX2,"aaa"))</f>
        <v>四</v>
      </c>
      <c r="AZ2" s="108">
        <f>IF(AX2="","",IF(AX2&gt;=$C$1,"",AX2+1))</f>
        <v>42937</v>
      </c>
      <c r="BA2" s="110" t="str">
        <f>IF(AZ2="","",TEXT(AZ2,"aaa"))</f>
        <v>五</v>
      </c>
      <c r="BB2" s="108">
        <f>IF(AZ2="","",IF(AZ2&gt;=$C$1,"",AZ2+1))</f>
        <v>42938</v>
      </c>
      <c r="BC2" s="109" t="str">
        <f>IF(BB2="","",TEXT(BB2,"aaa"))</f>
        <v>六</v>
      </c>
      <c r="BD2" s="108">
        <f>IF(BB2="","",IF(BB2&gt;=$C$1,"",BB2+1))</f>
        <v>42939</v>
      </c>
      <c r="BE2" s="109" t="str">
        <f>IF(BD2="","",TEXT(BD2,"aaa"))</f>
        <v>日</v>
      </c>
      <c r="BF2" s="108">
        <f>IF(BD2="","",IF(BD2&gt;=$C$1,"",BD2+1))</f>
        <v>42940</v>
      </c>
      <c r="BG2" s="109" t="str">
        <f>IF(BF2="","",TEXT(BF2,"aaa"))</f>
        <v>一</v>
      </c>
      <c r="BH2" s="108">
        <f>IF(BF2="","",IF(BF2&gt;=$C$1,"",BF2+1))</f>
        <v>42941</v>
      </c>
      <c r="BI2" s="109" t="str">
        <f>IF(BH2="","",TEXT(BH2,"aaa"))</f>
        <v>二</v>
      </c>
      <c r="BJ2" s="108">
        <f>IF(BH2="","",IF(BH2&gt;=$C$1,"",BH2+1))</f>
        <v>42942</v>
      </c>
      <c r="BK2" s="109" t="str">
        <f>IF(BJ2="","",TEXT(BJ2,"aaa"))</f>
        <v>三</v>
      </c>
      <c r="BL2" s="108">
        <f>IF(BJ2="","",IF(BJ2&gt;=$C$1,"",BJ2+1))</f>
        <v>42943</v>
      </c>
      <c r="BM2" s="109" t="str">
        <f>IF(BL2="","",TEXT(BL2,"aaa"))</f>
        <v>四</v>
      </c>
      <c r="BN2" s="108">
        <f>IF(BL2="","",IF(BL2&gt;=$C$1,"",BL2+1))</f>
        <v>42944</v>
      </c>
      <c r="BO2" s="110" t="str">
        <f>IF(BN2="","",TEXT(BN2,"aaa"))</f>
        <v>五</v>
      </c>
      <c r="BP2" s="108">
        <f>IF(BN2="","",IF(BN2&gt;=$C$1,"",BN2+1))</f>
        <v>42945</v>
      </c>
      <c r="BQ2" s="109" t="str">
        <f>IF(BP2="","",TEXT(BP2,"aaa"))</f>
        <v>六</v>
      </c>
      <c r="BR2" s="108">
        <f>IF(BP2="","",IF(BP2&gt;=$C$1,"",BP2+1))</f>
        <v>42946</v>
      </c>
      <c r="BS2" s="111" t="str">
        <f>IF(BR2="","",TEXT(BR2,"aaa"))</f>
        <v>日</v>
      </c>
      <c r="BT2" s="112">
        <f>IF(BR2="","",IF(BR2&gt;=$C$1,"",BR2+1))</f>
        <v>42947</v>
      </c>
      <c r="BU2" s="110" t="str">
        <f>IF(BT2="","",TEXT(BT2,"aaa"))</f>
        <v>一</v>
      </c>
    </row>
    <row r="3" spans="2:73" ht="17.25" customHeight="1">
      <c r="B3" s="2"/>
      <c r="C3" s="368" t="s">
        <v>54</v>
      </c>
      <c r="D3" s="368"/>
      <c r="E3" s="368"/>
      <c r="F3" s="368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8"/>
      <c r="D4" s="368"/>
      <c r="E4" s="368"/>
      <c r="F4" s="368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7" t="str">
        <f>IF(ISNA(VLOOKUP(BT$2,纪念日!$F$5:$G$33,2,FALSE)),"",VLOOKUP(BT$2,纪念日!$F$5:$G$33,2,FALSE))</f>
        <v/>
      </c>
      <c r="BU4" s="387"/>
    </row>
    <row r="5" spans="2:73">
      <c r="C5" s="368"/>
      <c r="D5" s="368"/>
      <c r="E5" s="368"/>
      <c r="F5" s="368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8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8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8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8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8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8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8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9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7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8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8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8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8">
        <f>C13-C32-G13</f>
        <v>0</v>
      </c>
      <c r="G19" s="388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394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394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402">
        <f>'6月'!$F$22+F19</f>
        <v>-597</v>
      </c>
      <c r="G22" s="403"/>
      <c r="J22" s="394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4"/>
      <c r="G23" s="405"/>
      <c r="J23" s="394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394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6"/>
      <c r="G26" s="406"/>
      <c r="J26" s="394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6"/>
      <c r="G27" s="406"/>
      <c r="J27" s="394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6"/>
      <c r="G28" s="406"/>
      <c r="J28" s="394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6"/>
      <c r="G29" s="406"/>
      <c r="J29" s="394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6"/>
      <c r="G30" s="406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6"/>
      <c r="G31" s="406"/>
      <c r="J31" s="394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6"/>
      <c r="G32" s="406"/>
      <c r="J32" s="394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6"/>
      <c r="G33" s="406"/>
      <c r="J33" s="394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6"/>
      <c r="G34" s="406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6"/>
      <c r="G35" s="406"/>
      <c r="J35" s="395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8" t="s">
        <v>136</v>
      </c>
      <c r="D36" s="42"/>
      <c r="F36" s="406"/>
      <c r="G36" s="406"/>
      <c r="J36" s="396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8"/>
      <c r="D37" s="42"/>
      <c r="F37" s="406"/>
      <c r="G37" s="406"/>
      <c r="J37" s="396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69" t="s">
        <v>139</v>
      </c>
      <c r="D38" s="42"/>
      <c r="F38" s="406"/>
      <c r="G38" s="406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69"/>
      <c r="C39" s="99"/>
      <c r="F39" s="406"/>
      <c r="G39" s="406"/>
      <c r="J39" s="394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29" t="s">
        <v>141</v>
      </c>
      <c r="J40" s="394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29"/>
      <c r="J41" s="394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76" t="s">
        <v>137</v>
      </c>
      <c r="H42" s="407"/>
      <c r="I42" s="92"/>
      <c r="J42" s="394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76"/>
      <c r="H43" s="407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62" t="s">
        <v>34</v>
      </c>
      <c r="H44" s="407"/>
      <c r="I44" s="92"/>
      <c r="J44" s="397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62"/>
      <c r="H45" s="407"/>
      <c r="I45" s="92"/>
      <c r="J45" s="398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3" t="s">
        <v>142</v>
      </c>
      <c r="H46" s="407"/>
      <c r="I46" s="92"/>
      <c r="J46" s="399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3"/>
      <c r="H47" s="407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73" t="s">
        <v>43</v>
      </c>
      <c r="H48" s="407"/>
      <c r="I48" s="92"/>
      <c r="J48" s="397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73"/>
      <c r="H49" s="407"/>
      <c r="I49" s="92"/>
      <c r="J49" s="398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74" t="s">
        <v>46</v>
      </c>
      <c r="H50" s="407"/>
      <c r="I50" s="92"/>
      <c r="J50" s="398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74"/>
      <c r="H51" s="407"/>
      <c r="I51" s="92"/>
      <c r="J51" s="398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75" t="s">
        <v>47</v>
      </c>
      <c r="H52" s="407"/>
      <c r="I52" s="92"/>
      <c r="J52" s="398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75"/>
      <c r="H53" s="407"/>
      <c r="I53" s="92"/>
      <c r="J53" s="398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76" t="s">
        <v>48</v>
      </c>
      <c r="H54" s="407"/>
      <c r="I54" s="92"/>
      <c r="J54" s="399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76"/>
      <c r="H55" s="407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8" t="s">
        <v>49</v>
      </c>
      <c r="H56" s="407"/>
      <c r="I56" s="92"/>
      <c r="J56" s="397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8"/>
      <c r="H57" s="407"/>
      <c r="I57" s="92"/>
      <c r="J57" s="398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70" t="s">
        <v>50</v>
      </c>
      <c r="H58" s="407"/>
      <c r="I58" s="92"/>
      <c r="J58" s="398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3"/>
      <c r="H59" s="407"/>
      <c r="I59" s="92"/>
      <c r="J59" s="399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7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7"/>
      <c r="I61" s="92"/>
      <c r="J61" s="397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7"/>
      <c r="I62" s="92"/>
      <c r="J62" s="398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7"/>
      <c r="I63" s="92"/>
      <c r="J63" s="399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7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7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56:J59"/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B52:B53"/>
    <mergeCell ref="B54:B55"/>
    <mergeCell ref="B36:B37"/>
    <mergeCell ref="B38:B39"/>
    <mergeCell ref="B40:B41"/>
    <mergeCell ref="B56:B57"/>
    <mergeCell ref="B58:B59"/>
    <mergeCell ref="B44:B45"/>
    <mergeCell ref="B46:B47"/>
    <mergeCell ref="B48:B49"/>
    <mergeCell ref="B50:B51"/>
    <mergeCell ref="B42:B43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J31:J33"/>
    <mergeCell ref="J35:J37"/>
    <mergeCell ref="J39:J42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6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BU65"/>
  <sheetViews>
    <sheetView showGridLines="0" zoomScale="80" zoomScaleSheetLayoutView="50" workbookViewId="0">
      <pane xSplit="11" ySplit="5" topLeftCell="BP6" activePane="bottomRight" state="frozen"/>
      <selection pane="topRight"/>
      <selection pane="bottomLeft"/>
      <selection pane="bottomRight" activeCell="C3" sqref="C3:F5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42948</v>
      </c>
      <c r="C1" s="411">
        <f>IF(B1="","",DATE(YEAR(B1),MONTH(B1)+1,DAY(B1)-1))</f>
        <v>42978</v>
      </c>
      <c r="D1" s="411"/>
    </row>
    <row r="2" spans="2:73" ht="27.75">
      <c r="B2" s="107">
        <f>年度总表!F6</f>
        <v>2017</v>
      </c>
      <c r="C2" s="64" t="s">
        <v>51</v>
      </c>
      <c r="D2" s="1">
        <v>8</v>
      </c>
      <c r="E2" s="2" t="s">
        <v>52</v>
      </c>
      <c r="F2" s="64"/>
      <c r="J2" s="65" t="s">
        <v>53</v>
      </c>
      <c r="K2" s="66"/>
      <c r="L2" s="108">
        <f>$B$1</f>
        <v>42948</v>
      </c>
      <c r="M2" s="109" t="str">
        <f>IF(L2="","",TEXT(L2,"aaa"))</f>
        <v>二</v>
      </c>
      <c r="N2" s="108">
        <f>IF(L2="","",IF(L2&gt;=$C$1,"",L2+1))</f>
        <v>42949</v>
      </c>
      <c r="O2" s="109" t="str">
        <f>IF(N2="","",TEXT(N2,"aaa"))</f>
        <v>三</v>
      </c>
      <c r="P2" s="108">
        <f>IF(N2="","",IF(N2&gt;=$C$1,"",N2+1))</f>
        <v>42950</v>
      </c>
      <c r="Q2" s="109" t="str">
        <f>IF(P2="","",TEXT(P2,"aaa"))</f>
        <v>四</v>
      </c>
      <c r="R2" s="108">
        <f>IF(P2="","",IF(P2&gt;=$C$1,"",P2+1))</f>
        <v>42951</v>
      </c>
      <c r="S2" s="109" t="str">
        <f>IF(R2="","",TEXT(R2,"aaa"))</f>
        <v>五</v>
      </c>
      <c r="T2" s="108">
        <f>IF(R2="","",IF(R2&gt;=$C$1,"",R2+1))</f>
        <v>42952</v>
      </c>
      <c r="U2" s="109" t="str">
        <f>IF(T2="","",TEXT(T2,"aaa"))</f>
        <v>六</v>
      </c>
      <c r="V2" s="108">
        <f>IF(T2="","",IF(T2&gt;=$C$1,"",T2+1))</f>
        <v>42953</v>
      </c>
      <c r="W2" s="109" t="str">
        <f>IF(V2="","",TEXT(V2,"aaa"))</f>
        <v>日</v>
      </c>
      <c r="X2" s="108">
        <f>IF(V2="","",IF(V2&gt;=$C$1,"",V2+1))</f>
        <v>42954</v>
      </c>
      <c r="Y2" s="110" t="str">
        <f>IF(X2="","",TEXT(X2,"aaa"))</f>
        <v>一</v>
      </c>
      <c r="Z2" s="108">
        <f>IF(X2="","",IF(X2&gt;=$C$1,"",X2+1))</f>
        <v>42955</v>
      </c>
      <c r="AA2" s="109" t="str">
        <f>IF(Z2="","",TEXT(Z2,"aaa"))</f>
        <v>二</v>
      </c>
      <c r="AB2" s="108">
        <f>IF(Z2="","",IF(Z2&gt;=$C$1,"",Z2+1))</f>
        <v>42956</v>
      </c>
      <c r="AC2" s="109" t="str">
        <f>IF(AB2="","",TEXT(AB2,"aaa"))</f>
        <v>三</v>
      </c>
      <c r="AD2" s="108">
        <f>IF(AB2="","",IF(AB2&gt;=$C$1,"",AB2+1))</f>
        <v>42957</v>
      </c>
      <c r="AE2" s="109" t="str">
        <f>IF(AD2="","",TEXT(AD2,"aaa"))</f>
        <v>四</v>
      </c>
      <c r="AF2" s="108">
        <f>IF(AD2="","",IF(AD2&gt;=$C$1,"",AD2+1))</f>
        <v>42958</v>
      </c>
      <c r="AG2" s="109" t="str">
        <f>IF(AF2="","",TEXT(AF2,"aaa"))</f>
        <v>五</v>
      </c>
      <c r="AH2" s="108">
        <f>IF(AF2="","",IF(AF2&gt;=$C$1,"",AF2+1))</f>
        <v>42959</v>
      </c>
      <c r="AI2" s="109" t="str">
        <f>IF(AH2="","",TEXT(AH2,"aaa"))</f>
        <v>六</v>
      </c>
      <c r="AJ2" s="108">
        <f>IF(AH2="","",IF(AH2&gt;=$C$1,"",AH2+1))</f>
        <v>42960</v>
      </c>
      <c r="AK2" s="109" t="str">
        <f>IF(AJ2="","",TEXT(AJ2,"aaa"))</f>
        <v>日</v>
      </c>
      <c r="AL2" s="108">
        <f>IF(AJ2="","",IF(AJ2&gt;=$C$1,"",AJ2+1))</f>
        <v>42961</v>
      </c>
      <c r="AM2" s="110" t="str">
        <f>IF(AL2="","",TEXT(AL2,"aaa"))</f>
        <v>一</v>
      </c>
      <c r="AN2" s="108">
        <f>IF(AL2="","",IF(AL2&gt;=$C$1,"",AL2+1))</f>
        <v>42962</v>
      </c>
      <c r="AO2" s="109" t="str">
        <f>IF(AN2="","",TEXT(AN2,"aaa"))</f>
        <v>二</v>
      </c>
      <c r="AP2" s="108">
        <f>IF(AN2="","",IF(AN2&gt;=$C$1,"",AN2+1))</f>
        <v>42963</v>
      </c>
      <c r="AQ2" s="109" t="str">
        <f>IF(AP2="","",TEXT(AP2,"aaa"))</f>
        <v>三</v>
      </c>
      <c r="AR2" s="108">
        <f>IF(AP2="","",IF(AP2&gt;=$C$1,"",AP2+1))</f>
        <v>42964</v>
      </c>
      <c r="AS2" s="109" t="str">
        <f>IF(AR2="","",TEXT(AR2,"aaa"))</f>
        <v>四</v>
      </c>
      <c r="AT2" s="108">
        <f>IF(AR2="","",IF(AR2&gt;=$C$1,"",AR2+1))</f>
        <v>42965</v>
      </c>
      <c r="AU2" s="109" t="str">
        <f>IF(AT2="","",TEXT(AT2,"aaa"))</f>
        <v>五</v>
      </c>
      <c r="AV2" s="108">
        <f>IF(AT2="","",IF(AT2&gt;=$C$1,"",AT2+1))</f>
        <v>42966</v>
      </c>
      <c r="AW2" s="109" t="str">
        <f>IF(AV2="","",TEXT(AV2,"aaa"))</f>
        <v>六</v>
      </c>
      <c r="AX2" s="108">
        <f>IF(AV2="","",IF(AV2&gt;=$C$1,"",AV2+1))</f>
        <v>42967</v>
      </c>
      <c r="AY2" s="109" t="str">
        <f>IF(AX2="","",TEXT(AX2,"aaa"))</f>
        <v>日</v>
      </c>
      <c r="AZ2" s="108">
        <f>IF(AX2="","",IF(AX2&gt;=$C$1,"",AX2+1))</f>
        <v>42968</v>
      </c>
      <c r="BA2" s="110" t="str">
        <f>IF(AZ2="","",TEXT(AZ2,"aaa"))</f>
        <v>一</v>
      </c>
      <c r="BB2" s="108">
        <f>IF(AZ2="","",IF(AZ2&gt;=$C$1,"",AZ2+1))</f>
        <v>42969</v>
      </c>
      <c r="BC2" s="109" t="str">
        <f>IF(BB2="","",TEXT(BB2,"aaa"))</f>
        <v>二</v>
      </c>
      <c r="BD2" s="108">
        <f>IF(BB2="","",IF(BB2&gt;=$C$1,"",BB2+1))</f>
        <v>42970</v>
      </c>
      <c r="BE2" s="109" t="str">
        <f>IF(BD2="","",TEXT(BD2,"aaa"))</f>
        <v>三</v>
      </c>
      <c r="BF2" s="108">
        <f>IF(BD2="","",IF(BD2&gt;=$C$1,"",BD2+1))</f>
        <v>42971</v>
      </c>
      <c r="BG2" s="109" t="str">
        <f>IF(BF2="","",TEXT(BF2,"aaa"))</f>
        <v>四</v>
      </c>
      <c r="BH2" s="108">
        <f>IF(BF2="","",IF(BF2&gt;=$C$1,"",BF2+1))</f>
        <v>42972</v>
      </c>
      <c r="BI2" s="109" t="str">
        <f>IF(BH2="","",TEXT(BH2,"aaa"))</f>
        <v>五</v>
      </c>
      <c r="BJ2" s="108">
        <f>IF(BH2="","",IF(BH2&gt;=$C$1,"",BH2+1))</f>
        <v>42973</v>
      </c>
      <c r="BK2" s="109" t="str">
        <f>IF(BJ2="","",TEXT(BJ2,"aaa"))</f>
        <v>六</v>
      </c>
      <c r="BL2" s="108">
        <f>IF(BJ2="","",IF(BJ2&gt;=$C$1,"",BJ2+1))</f>
        <v>42974</v>
      </c>
      <c r="BM2" s="109" t="str">
        <f>IF(BL2="","",TEXT(BL2,"aaa"))</f>
        <v>日</v>
      </c>
      <c r="BN2" s="108">
        <f>IF(BL2="","",IF(BL2&gt;=$C$1,"",BL2+1))</f>
        <v>42975</v>
      </c>
      <c r="BO2" s="110" t="str">
        <f>IF(BN2="","",TEXT(BN2,"aaa"))</f>
        <v>一</v>
      </c>
      <c r="BP2" s="108">
        <f>IF(BN2="","",IF(BN2&gt;=$C$1,"",BN2+1))</f>
        <v>42976</v>
      </c>
      <c r="BQ2" s="109" t="str">
        <f>IF(BP2="","",TEXT(BP2,"aaa"))</f>
        <v>二</v>
      </c>
      <c r="BR2" s="108">
        <f>IF(BP2="","",IF(BP2&gt;=$C$1,"",BP2+1))</f>
        <v>42977</v>
      </c>
      <c r="BS2" s="111" t="str">
        <f>IF(BR2="","",TEXT(BR2,"aaa"))</f>
        <v>三</v>
      </c>
      <c r="BT2" s="112">
        <f>IF(BR2="","",IF(BR2&gt;=$C$1,"",BR2+1))</f>
        <v>42978</v>
      </c>
      <c r="BU2" s="110" t="str">
        <f>IF(BT2="","",TEXT(BT2,"aaa"))</f>
        <v>四</v>
      </c>
    </row>
    <row r="3" spans="2:73" ht="17.25" customHeight="1">
      <c r="B3" s="2"/>
      <c r="C3" s="389" t="s">
        <v>54</v>
      </c>
      <c r="D3" s="368"/>
      <c r="E3" s="368"/>
      <c r="F3" s="368"/>
      <c r="J3" s="44" t="s">
        <v>55</v>
      </c>
      <c r="K3" s="67"/>
      <c r="L3" s="381" t="str">
        <f>IF(ISNA(VLOOKUP(L$2,纪念日!$B$5:$C$33,2,FALSE)),"",VLOOKUP(L$2,纪念日!$B$5:$C$33,2,FALSE))</f>
        <v/>
      </c>
      <c r="M3" s="381"/>
      <c r="N3" s="378" t="str">
        <f>IF(ISNA(VLOOKUP(N$2,纪念日!$B$5:$C$33,2,FALSE)),"",VLOOKUP(N$2,纪念日!$B$5:$C$33,2,FALSE))</f>
        <v/>
      </c>
      <c r="O3" s="378"/>
      <c r="P3" s="378" t="str">
        <f>IF(ISNA(VLOOKUP(P$2,纪念日!$B$5:$C$33,2,FALSE)),"",VLOOKUP(P$2,纪念日!$B$5:$C$33,2,FALSE))</f>
        <v/>
      </c>
      <c r="Q3" s="378"/>
      <c r="R3" s="378" t="str">
        <f>IF(ISNA(VLOOKUP(R$2,纪念日!$B$5:$C$33,2,FALSE)),"",VLOOKUP(R$2,纪念日!$B$5:$C$33,2,FALSE))</f>
        <v/>
      </c>
      <c r="S3" s="378"/>
      <c r="T3" s="378" t="str">
        <f>IF(ISNA(VLOOKUP(T$2,纪念日!$B$5:$C$33,2,FALSE)),"",VLOOKUP(T$2,纪念日!$B$5:$C$33,2,FALSE))</f>
        <v/>
      </c>
      <c r="U3" s="378"/>
      <c r="V3" s="378" t="str">
        <f>IF(ISNA(VLOOKUP(V$2,纪念日!$B$5:$C$33,2,FALSE)),"",VLOOKUP(V$2,纪念日!$B$5:$C$33,2,FALSE))</f>
        <v/>
      </c>
      <c r="W3" s="378"/>
      <c r="X3" s="378" t="str">
        <f>IF(ISNA(VLOOKUP(X$2,纪念日!$B$5:$C$33,2,FALSE)),"",VLOOKUP(X$2,纪念日!$B$5:$C$33,2,FALSE))</f>
        <v/>
      </c>
      <c r="Y3" s="378"/>
      <c r="Z3" s="378" t="str">
        <f>IF(ISNA(VLOOKUP(Z$2,纪念日!$B$5:$C$33,2,FALSE)),"",VLOOKUP(Z$2,纪念日!$B$5:$C$33,2,FALSE))</f>
        <v/>
      </c>
      <c r="AA3" s="378"/>
      <c r="AB3" s="378" t="str">
        <f>IF(ISNA(VLOOKUP(AB$2,纪念日!$B$5:$C$33,2,FALSE)),"",VLOOKUP(AB$2,纪念日!$B$5:$C$33,2,FALSE))</f>
        <v/>
      </c>
      <c r="AC3" s="378"/>
      <c r="AD3" s="378" t="str">
        <f>IF(ISNA(VLOOKUP(AD$2,纪念日!$B$5:$C$33,2,FALSE)),"",VLOOKUP(AD$2,纪念日!$B$5:$C$33,2,FALSE))</f>
        <v/>
      </c>
      <c r="AE3" s="378"/>
      <c r="AF3" s="378" t="str">
        <f>IF(ISNA(VLOOKUP(AF$2,纪念日!$B$5:$C$33,2,FALSE)),"",VLOOKUP(AF$2,纪念日!$B$5:$C$33,2,FALSE))</f>
        <v/>
      </c>
      <c r="AG3" s="378"/>
      <c r="AH3" s="378" t="str">
        <f>IF(ISNA(VLOOKUP(AH$2,纪念日!$B$5:$C$33,2,FALSE)),"",VLOOKUP(AH$2,纪念日!$B$5:$C$33,2,FALSE))</f>
        <v/>
      </c>
      <c r="AI3" s="378"/>
      <c r="AJ3" s="378" t="str">
        <f>IF(ISNA(VLOOKUP(AJ$2,纪念日!$B$5:$C$33,2,FALSE)),"",VLOOKUP(AJ$2,纪念日!$B$5:$C$33,2,FALSE))</f>
        <v/>
      </c>
      <c r="AK3" s="378"/>
      <c r="AL3" s="378" t="str">
        <f>IF(ISNA(VLOOKUP(AL$2,纪念日!$B$5:$C$33,2,FALSE)),"",VLOOKUP(AL$2,纪念日!$B$5:$C$33,2,FALSE))</f>
        <v/>
      </c>
      <c r="AM3" s="378"/>
      <c r="AN3" s="378" t="str">
        <f>IF(ISNA(VLOOKUP(AN$2,纪念日!$B$5:$C$33,2,FALSE)),"",VLOOKUP(AN$2,纪念日!$B$5:$C$33,2,FALSE))</f>
        <v/>
      </c>
      <c r="AO3" s="378"/>
      <c r="AP3" s="378" t="str">
        <f>IF(ISNA(VLOOKUP(AP$2,纪念日!$B$5:$C$33,2,FALSE)),"",VLOOKUP(AP$2,纪念日!$B$5:$C$33,2,FALSE))</f>
        <v/>
      </c>
      <c r="AQ3" s="378"/>
      <c r="AR3" s="378" t="str">
        <f>IF(ISNA(VLOOKUP(AR$2,纪念日!$B$5:$C$33,2,FALSE)),"",VLOOKUP(AR$2,纪念日!$B$5:$C$33,2,FALSE))</f>
        <v/>
      </c>
      <c r="AS3" s="378"/>
      <c r="AT3" s="378" t="str">
        <f>IF(ISNA(VLOOKUP(AT$2,纪念日!$B$5:$C$33,2,FALSE)),"",VLOOKUP(AT$2,纪念日!$B$5:$C$33,2,FALSE))</f>
        <v/>
      </c>
      <c r="AU3" s="378"/>
      <c r="AV3" s="378" t="str">
        <f>IF(ISNA(VLOOKUP(AV$2,纪念日!$B$5:$C$33,2,FALSE)),"",VLOOKUP(AV$2,纪念日!$B$5:$C$33,2,FALSE))</f>
        <v/>
      </c>
      <c r="AW3" s="378"/>
      <c r="AX3" s="378" t="str">
        <f>IF(ISNA(VLOOKUP(AX$2,纪念日!$B$5:$C$33,2,FALSE)),"",VLOOKUP(AX$2,纪念日!$B$5:$C$33,2,FALSE))</f>
        <v/>
      </c>
      <c r="AY3" s="378"/>
      <c r="AZ3" s="378" t="str">
        <f>IF(ISNA(VLOOKUP(AZ$2,纪念日!$B$5:$C$33,2,FALSE)),"",VLOOKUP(AZ$2,纪念日!$B$5:$C$33,2,FALSE))</f>
        <v/>
      </c>
      <c r="BA3" s="378"/>
      <c r="BB3" s="378" t="str">
        <f>IF(ISNA(VLOOKUP(BB$2,纪念日!$B$5:$C$33,2,FALSE)),"",VLOOKUP(BB$2,纪念日!$B$5:$C$33,2,FALSE))</f>
        <v/>
      </c>
      <c r="BC3" s="378"/>
      <c r="BD3" s="378" t="str">
        <f>IF(ISNA(VLOOKUP(BD$2,纪念日!$B$5:$C$33,2,FALSE)),"",VLOOKUP(BD$2,纪念日!$B$5:$C$33,2,FALSE))</f>
        <v/>
      </c>
      <c r="BE3" s="378"/>
      <c r="BF3" s="378" t="str">
        <f>IF(ISNA(VLOOKUP(BF$2,纪念日!$B$5:$C$33,2,FALSE)),"",VLOOKUP(BF$2,纪念日!$B$5:$C$33,2,FALSE))</f>
        <v/>
      </c>
      <c r="BG3" s="378"/>
      <c r="BH3" s="378" t="str">
        <f>IF(ISNA(VLOOKUP(BH$2,纪念日!$B$5:$C$33,2,FALSE)),"",VLOOKUP(BH$2,纪念日!$B$5:$C$33,2,FALSE))</f>
        <v/>
      </c>
      <c r="BI3" s="378"/>
      <c r="BJ3" s="378" t="str">
        <f>IF(ISNA(VLOOKUP(BJ$2,纪念日!$B$5:$C$33,2,FALSE)),"",VLOOKUP(BJ$2,纪念日!$B$5:$C$33,2,FALSE))</f>
        <v/>
      </c>
      <c r="BK3" s="378"/>
      <c r="BL3" s="378" t="str">
        <f>IF(ISNA(VLOOKUP(BL$2,纪念日!$B$5:$C$33,2,FALSE)),"",VLOOKUP(BL$2,纪念日!$B$5:$C$33,2,FALSE))</f>
        <v/>
      </c>
      <c r="BM3" s="378"/>
      <c r="BN3" s="378" t="str">
        <f>IF(ISNA(VLOOKUP(BN$2,纪念日!$B$5:$C$33,2,FALSE)),"",VLOOKUP(BN$2,纪念日!$B$5:$C$33,2,FALSE))</f>
        <v/>
      </c>
      <c r="BO3" s="378"/>
      <c r="BP3" s="378" t="str">
        <f>IF(ISNA(VLOOKUP(BP$2,纪念日!$B$5:$C$33,2,FALSE)),"",VLOOKUP(BP$2,纪念日!$B$5:$C$33,2,FALSE))</f>
        <v/>
      </c>
      <c r="BQ3" s="378"/>
      <c r="BR3" s="378" t="str">
        <f>IF(ISNA(VLOOKUP(BR$2,纪念日!$B$5:$C$33,2,FALSE)),"",VLOOKUP(BR$2,纪念日!$B$5:$C$33,2,FALSE))</f>
        <v/>
      </c>
      <c r="BS3" s="378"/>
      <c r="BT3" s="382" t="str">
        <f>IF(ISNA(VLOOKUP(BT$2,纪念日!$B$5:$C$33,2,FALSE)),"",VLOOKUP(BT$2,纪念日!$B$5:$C$33,2,FALSE))</f>
        <v/>
      </c>
      <c r="BU3" s="382"/>
    </row>
    <row r="4" spans="2:73" ht="17.25" customHeight="1">
      <c r="B4" s="2"/>
      <c r="C4" s="368"/>
      <c r="D4" s="368"/>
      <c r="E4" s="368"/>
      <c r="F4" s="368"/>
      <c r="J4" s="45" t="s">
        <v>56</v>
      </c>
      <c r="K4" s="68"/>
      <c r="L4" s="385" t="str">
        <f>IF(ISNA(VLOOKUP(L$2,纪念日!$F$5:$G$33,2,FALSE)),"",VLOOKUP(L$2,纪念日!$F$5:$G$33,2,FALSE))</f>
        <v/>
      </c>
      <c r="M4" s="385"/>
      <c r="N4" s="383" t="str">
        <f>IF(ISNA(VLOOKUP(N$2,纪念日!$F$5:$G$33,2,FALSE)),"",VLOOKUP(N$2,纪念日!$F$5:$G$33,2,FALSE))</f>
        <v/>
      </c>
      <c r="O4" s="383"/>
      <c r="P4" s="383" t="str">
        <f>IF(ISNA(VLOOKUP(P$2,纪念日!$F$5:$G$33,2,FALSE)),"",VLOOKUP(P$2,纪念日!$F$5:$G$33,2,FALSE))</f>
        <v/>
      </c>
      <c r="Q4" s="383"/>
      <c r="R4" s="383" t="str">
        <f>IF(ISNA(VLOOKUP(R$2,纪念日!$F$5:$G$33,2,FALSE)),"",VLOOKUP(R$2,纪念日!$F$5:$G$33,2,FALSE))</f>
        <v/>
      </c>
      <c r="S4" s="383"/>
      <c r="T4" s="383" t="str">
        <f>IF(ISNA(VLOOKUP(T$2,纪念日!$F$5:$G$33,2,FALSE)),"",VLOOKUP(T$2,纪念日!$F$5:$G$33,2,FALSE))</f>
        <v/>
      </c>
      <c r="U4" s="383"/>
      <c r="V4" s="383" t="str">
        <f>IF(ISNA(VLOOKUP(V$2,纪念日!$F$5:$G$33,2,FALSE)),"",VLOOKUP(V$2,纪念日!$F$5:$G$33,2,FALSE))</f>
        <v/>
      </c>
      <c r="W4" s="383"/>
      <c r="X4" s="383" t="str">
        <f>IF(ISNA(VLOOKUP(X$2,纪念日!$F$5:$G$33,2,FALSE)),"",VLOOKUP(X$2,纪念日!$F$5:$G$33,2,FALSE))</f>
        <v/>
      </c>
      <c r="Y4" s="383"/>
      <c r="Z4" s="383" t="str">
        <f>IF(ISNA(VLOOKUP(Z$2,纪念日!$F$5:$G$33,2,FALSE)),"",VLOOKUP(Z$2,纪念日!$F$5:$G$33,2,FALSE))</f>
        <v/>
      </c>
      <c r="AA4" s="383"/>
      <c r="AB4" s="383" t="str">
        <f>IF(ISNA(VLOOKUP(AB$2,纪念日!$F$5:$G$33,2,FALSE)),"",VLOOKUP(AB$2,纪念日!$F$5:$G$33,2,FALSE))</f>
        <v/>
      </c>
      <c r="AC4" s="383"/>
      <c r="AD4" s="383" t="str">
        <f>IF(ISNA(VLOOKUP(AD$2,纪念日!$F$5:$G$33,2,FALSE)),"",VLOOKUP(AD$2,纪念日!$F$5:$G$33,2,FALSE))</f>
        <v/>
      </c>
      <c r="AE4" s="383"/>
      <c r="AF4" s="383" t="str">
        <f>IF(ISNA(VLOOKUP(AF$2,纪念日!$F$5:$G$33,2,FALSE)),"",VLOOKUP(AF$2,纪念日!$F$5:$G$33,2,FALSE))</f>
        <v/>
      </c>
      <c r="AG4" s="383"/>
      <c r="AH4" s="383" t="str">
        <f>IF(ISNA(VLOOKUP(AH$2,纪念日!$F$5:$G$33,2,FALSE)),"",VLOOKUP(AH$2,纪念日!$F$5:$G$33,2,FALSE))</f>
        <v/>
      </c>
      <c r="AI4" s="383"/>
      <c r="AJ4" s="383" t="str">
        <f>IF(ISNA(VLOOKUP(AJ$2,纪念日!$F$5:$G$33,2,FALSE)),"",VLOOKUP(AJ$2,纪念日!$F$5:$G$33,2,FALSE))</f>
        <v/>
      </c>
      <c r="AK4" s="383"/>
      <c r="AL4" s="383" t="str">
        <f>IF(ISNA(VLOOKUP(AL$2,纪念日!$F$5:$G$33,2,FALSE)),"",VLOOKUP(AL$2,纪念日!$F$5:$G$33,2,FALSE))</f>
        <v/>
      </c>
      <c r="AM4" s="383"/>
      <c r="AN4" s="383" t="str">
        <f>IF(ISNA(VLOOKUP(AN$2,纪念日!$F$5:$G$33,2,FALSE)),"",VLOOKUP(AN$2,纪念日!$F$5:$G$33,2,FALSE))</f>
        <v/>
      </c>
      <c r="AO4" s="383"/>
      <c r="AP4" s="383" t="str">
        <f>IF(ISNA(VLOOKUP(AP$2,纪念日!$F$5:$G$33,2,FALSE)),"",VLOOKUP(AP$2,纪念日!$F$5:$G$33,2,FALSE))</f>
        <v/>
      </c>
      <c r="AQ4" s="383"/>
      <c r="AR4" s="383" t="str">
        <f>IF(ISNA(VLOOKUP(AR$2,纪念日!$F$5:$G$33,2,FALSE)),"",VLOOKUP(AR$2,纪念日!$F$5:$G$33,2,FALSE))</f>
        <v/>
      </c>
      <c r="AS4" s="383"/>
      <c r="AT4" s="383" t="str">
        <f>IF(ISNA(VLOOKUP(AT$2,纪念日!$F$5:$G$33,2,FALSE)),"",VLOOKUP(AT$2,纪念日!$F$5:$G$33,2,FALSE))</f>
        <v/>
      </c>
      <c r="AU4" s="383"/>
      <c r="AV4" s="383" t="str">
        <f>IF(ISNA(VLOOKUP(AV$2,纪念日!$F$5:$G$33,2,FALSE)),"",VLOOKUP(AV$2,纪念日!$F$5:$G$33,2,FALSE))</f>
        <v/>
      </c>
      <c r="AW4" s="383"/>
      <c r="AX4" s="383" t="str">
        <f>IF(ISNA(VLOOKUP(AX$2,纪念日!$F$5:$G$33,2,FALSE)),"",VLOOKUP(AX$2,纪念日!$F$5:$G$33,2,FALSE))</f>
        <v/>
      </c>
      <c r="AY4" s="383"/>
      <c r="AZ4" s="383" t="str">
        <f>IF(ISNA(VLOOKUP(AZ$2,纪念日!$F$5:$G$33,2,FALSE)),"",VLOOKUP(AZ$2,纪念日!$F$5:$G$33,2,FALSE))</f>
        <v/>
      </c>
      <c r="BA4" s="383"/>
      <c r="BB4" s="383" t="str">
        <f>IF(ISNA(VLOOKUP(BB$2,纪念日!$F$5:$G$33,2,FALSE)),"",VLOOKUP(BB$2,纪念日!$F$5:$G$33,2,FALSE))</f>
        <v/>
      </c>
      <c r="BC4" s="383"/>
      <c r="BD4" s="383" t="str">
        <f>IF(ISNA(VLOOKUP(BD$2,纪念日!$F$5:$G$33,2,FALSE)),"",VLOOKUP(BD$2,纪念日!$F$5:$G$33,2,FALSE))</f>
        <v/>
      </c>
      <c r="BE4" s="383"/>
      <c r="BF4" s="383" t="str">
        <f>IF(ISNA(VLOOKUP(BF$2,纪念日!$F$5:$G$33,2,FALSE)),"",VLOOKUP(BF$2,纪念日!$F$5:$G$33,2,FALSE))</f>
        <v/>
      </c>
      <c r="BG4" s="383"/>
      <c r="BH4" s="383" t="str">
        <f>IF(ISNA(VLOOKUP(BH$2,纪念日!$F$5:$G$33,2,FALSE)),"",VLOOKUP(BH$2,纪念日!$F$5:$G$33,2,FALSE))</f>
        <v/>
      </c>
      <c r="BI4" s="383"/>
      <c r="BJ4" s="383" t="str">
        <f>IF(ISNA(VLOOKUP(BJ$2,纪念日!$F$5:$G$33,2,FALSE)),"",VLOOKUP(BJ$2,纪念日!$F$5:$G$33,2,FALSE))</f>
        <v/>
      </c>
      <c r="BK4" s="383"/>
      <c r="BL4" s="383" t="str">
        <f>IF(ISNA(VLOOKUP(BL$2,纪念日!$F$5:$G$33,2,FALSE)),"",VLOOKUP(BL$2,纪念日!$F$5:$G$33,2,FALSE))</f>
        <v/>
      </c>
      <c r="BM4" s="383"/>
      <c r="BN4" s="383" t="str">
        <f>IF(ISNA(VLOOKUP(BN$2,纪念日!$F$5:$G$33,2,FALSE)),"",VLOOKUP(BN$2,纪念日!$F$5:$G$33,2,FALSE))</f>
        <v/>
      </c>
      <c r="BO4" s="383"/>
      <c r="BP4" s="383" t="str">
        <f>IF(ISNA(VLOOKUP(BP$2,纪念日!$F$5:$G$33,2,FALSE)),"",VLOOKUP(BP$2,纪念日!$F$5:$G$33,2,FALSE))</f>
        <v/>
      </c>
      <c r="BQ4" s="383"/>
      <c r="BR4" s="383" t="str">
        <f>IF(ISNA(VLOOKUP(BR$2,纪念日!$F$5:$G$33,2,FALSE)),"",VLOOKUP(BR$2,纪念日!$F$5:$G$33,2,FALSE))</f>
        <v/>
      </c>
      <c r="BS4" s="383"/>
      <c r="BT4" s="387" t="str">
        <f>IF(ISNA(VLOOKUP(BT$2,纪念日!$F$5:$G$33,2,FALSE)),"",VLOOKUP(BT$2,纪念日!$F$5:$G$33,2,FALSE))</f>
        <v/>
      </c>
      <c r="BU4" s="387"/>
    </row>
    <row r="5" spans="2:73">
      <c r="C5" s="368"/>
      <c r="D5" s="368"/>
      <c r="E5" s="368"/>
      <c r="F5" s="368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08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08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08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08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08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08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08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09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97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98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98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98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388">
        <f>C13-C32-G13</f>
        <v>0</v>
      </c>
      <c r="G19" s="388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394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394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402">
        <f>'7月'!$F$22+F19</f>
        <v>-597</v>
      </c>
      <c r="G22" s="403"/>
      <c r="J22" s="394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404"/>
      <c r="G23" s="405"/>
      <c r="J23" s="394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394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406"/>
      <c r="G26" s="406"/>
      <c r="J26" s="394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406"/>
      <c r="G27" s="406"/>
      <c r="J27" s="394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406"/>
      <c r="G28" s="406"/>
      <c r="J28" s="394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406"/>
      <c r="G29" s="406"/>
      <c r="J29" s="394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406"/>
      <c r="G30" s="406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406"/>
      <c r="G31" s="406"/>
      <c r="J31" s="394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406"/>
      <c r="G32" s="406"/>
      <c r="J32" s="394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406"/>
      <c r="G33" s="406"/>
      <c r="J33" s="394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406"/>
      <c r="G34" s="406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406"/>
      <c r="G35" s="406"/>
      <c r="J35" s="395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68" t="s">
        <v>136</v>
      </c>
      <c r="D36" s="42"/>
      <c r="F36" s="406"/>
      <c r="G36" s="406"/>
      <c r="J36" s="396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68"/>
      <c r="D37" s="42"/>
      <c r="F37" s="406"/>
      <c r="G37" s="406"/>
      <c r="J37" s="396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69" t="s">
        <v>139</v>
      </c>
      <c r="D38" s="42"/>
      <c r="F38" s="406"/>
      <c r="G38" s="406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69"/>
      <c r="C39" s="99"/>
      <c r="F39" s="406"/>
      <c r="G39" s="406"/>
      <c r="J39" s="394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29" t="s">
        <v>141</v>
      </c>
      <c r="J40" s="394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29"/>
      <c r="J41" s="394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76" t="s">
        <v>137</v>
      </c>
      <c r="H42" s="407"/>
      <c r="I42" s="92"/>
      <c r="J42" s="394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76"/>
      <c r="H43" s="407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62" t="s">
        <v>34</v>
      </c>
      <c r="H44" s="407"/>
      <c r="I44" s="92"/>
      <c r="J44" s="397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62"/>
      <c r="H45" s="407"/>
      <c r="I45" s="92"/>
      <c r="J45" s="398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63" t="s">
        <v>142</v>
      </c>
      <c r="H46" s="407"/>
      <c r="I46" s="92"/>
      <c r="J46" s="399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3"/>
      <c r="H47" s="407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73" t="s">
        <v>143</v>
      </c>
      <c r="H48" s="407"/>
      <c r="I48" s="92"/>
      <c r="J48" s="397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73"/>
      <c r="H49" s="407"/>
      <c r="I49" s="92"/>
      <c r="J49" s="398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74" t="s">
        <v>46</v>
      </c>
      <c r="H50" s="407"/>
      <c r="I50" s="92"/>
      <c r="J50" s="398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74"/>
      <c r="H51" s="407"/>
      <c r="I51" s="92"/>
      <c r="J51" s="398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75" t="s">
        <v>47</v>
      </c>
      <c r="H52" s="407"/>
      <c r="I52" s="92"/>
      <c r="J52" s="398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75"/>
      <c r="H53" s="407"/>
      <c r="I53" s="92"/>
      <c r="J53" s="398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76" t="s">
        <v>48</v>
      </c>
      <c r="H54" s="407"/>
      <c r="I54" s="92"/>
      <c r="J54" s="399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76"/>
      <c r="H55" s="407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68" t="s">
        <v>49</v>
      </c>
      <c r="H56" s="407"/>
      <c r="I56" s="92"/>
      <c r="J56" s="397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68"/>
      <c r="H57" s="407"/>
      <c r="I57" s="92"/>
      <c r="J57" s="398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70" t="s">
        <v>50</v>
      </c>
      <c r="H58" s="407"/>
      <c r="I58" s="92"/>
      <c r="J58" s="398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63"/>
      <c r="H59" s="407"/>
      <c r="I59" s="92"/>
      <c r="J59" s="399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407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407"/>
      <c r="I61" s="92"/>
      <c r="J61" s="397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407"/>
      <c r="I62" s="92"/>
      <c r="J62" s="398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407"/>
      <c r="I63" s="92"/>
      <c r="J63" s="399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407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407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J56:J59"/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B52:B53"/>
    <mergeCell ref="B54:B55"/>
    <mergeCell ref="B36:B37"/>
    <mergeCell ref="B38:B39"/>
    <mergeCell ref="B40:B41"/>
    <mergeCell ref="B56:B57"/>
    <mergeCell ref="B58:B59"/>
    <mergeCell ref="B44:B45"/>
    <mergeCell ref="B46:B47"/>
    <mergeCell ref="B48:B49"/>
    <mergeCell ref="B50:B51"/>
    <mergeCell ref="B42:B43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J31:J33"/>
    <mergeCell ref="J35:J37"/>
    <mergeCell ref="J39:J42"/>
    <mergeCell ref="BB4:BC4"/>
    <mergeCell ref="BD4:BE4"/>
    <mergeCell ref="BF4:BG4"/>
    <mergeCell ref="AR4:AS4"/>
    <mergeCell ref="AT4:AU4"/>
    <mergeCell ref="AV4:AW4"/>
    <mergeCell ref="AX4:AY4"/>
    <mergeCell ref="AJ4:AK4"/>
    <mergeCell ref="AL4:AM4"/>
    <mergeCell ref="AN4:AO4"/>
    <mergeCell ref="AP4:AQ4"/>
    <mergeCell ref="AB4:AC4"/>
    <mergeCell ref="AD4:AE4"/>
    <mergeCell ref="AF4:AG4"/>
    <mergeCell ref="AH4:AI4"/>
    <mergeCell ref="T4:U4"/>
    <mergeCell ref="V4:W4"/>
    <mergeCell ref="X4:Y4"/>
    <mergeCell ref="Z4:AA4"/>
    <mergeCell ref="L4:M4"/>
    <mergeCell ref="N4:O4"/>
    <mergeCell ref="P4:Q4"/>
    <mergeCell ref="R4:S4"/>
    <mergeCell ref="BN3:BO3"/>
    <mergeCell ref="BP3:BQ3"/>
    <mergeCell ref="BR3:BS3"/>
    <mergeCell ref="BT3:BU3"/>
    <mergeCell ref="BF3:BG3"/>
    <mergeCell ref="BH3:BI3"/>
    <mergeCell ref="BJ3:BK3"/>
    <mergeCell ref="BL3:BM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N3:AO3"/>
    <mergeCell ref="Z3:AA3"/>
    <mergeCell ref="AB3:AC3"/>
    <mergeCell ref="AD3:AE3"/>
    <mergeCell ref="AF3:AG3"/>
    <mergeCell ref="R3:S3"/>
    <mergeCell ref="T3:U3"/>
    <mergeCell ref="V3:W3"/>
    <mergeCell ref="X3:Y3"/>
    <mergeCell ref="C1:D1"/>
    <mergeCell ref="L3:M3"/>
    <mergeCell ref="N3:O3"/>
    <mergeCell ref="P3:Q3"/>
  </mergeCells>
  <phoneticPr fontId="63" type="noConversion"/>
  <conditionalFormatting sqref="C6:F65536 G1:IV1048576 C1:F2 A1:B1048576">
    <cfRule type="expression" dxfId="5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7月'!A1" display="7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11</vt:i4>
      </vt:variant>
    </vt:vector>
  </HeadingPairs>
  <TitlesOfParts>
    <vt:vector size="25" baseType="lpstr">
      <vt:lpstr>年度总表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纪念日</vt:lpstr>
      <vt:lpstr>'10月'!Print_Titles</vt:lpstr>
      <vt:lpstr>'11月'!Print_Titles</vt:lpstr>
      <vt:lpstr>'12月'!Print_Titles</vt:lpstr>
      <vt:lpstr>'2月'!Print_Titles</vt:lpstr>
      <vt:lpstr>'3月'!Print_Titles</vt:lpstr>
      <vt:lpstr>'4月'!Print_Titles</vt:lpstr>
      <vt:lpstr>'5月'!Print_Titles</vt:lpstr>
      <vt:lpstr>'6月'!Print_Titles</vt:lpstr>
      <vt:lpstr>'7月'!Print_Titles</vt:lpstr>
      <vt:lpstr>'8月'!Print_Titles</vt:lpstr>
      <vt:lpstr>'9月'!Print_Titles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0</cp:revision>
  <cp:lastPrinted>2008-12-02T13:00:59Z</cp:lastPrinted>
  <dcterms:created xsi:type="dcterms:W3CDTF">2003-04-01T00:58:52Z</dcterms:created>
  <dcterms:modified xsi:type="dcterms:W3CDTF">2017-01-02T06:01:11Z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83996364</vt:r8>
  </property>
  <property fmtid="{D5CDD505-2E9C-101B-9397-08002B2CF9AE}" pid="3" name="_NewReviewCycle">
    <vt:lpwstr/>
  </property>
  <property fmtid="{D5CDD505-2E9C-101B-9397-08002B2CF9AE}" pid="4" name="_EmailSubject">
    <vt:lpwstr>2007年家计电子记账  excel</vt:lpwstr>
  </property>
  <property fmtid="{D5CDD505-2E9C-101B-9397-08002B2CF9AE}" pid="5" name="_AuthorEmail">
    <vt:lpwstr>W3942C@motorola.com</vt:lpwstr>
  </property>
  <property fmtid="{D5CDD505-2E9C-101B-9397-08002B2CF9AE}" pid="6" name="_AuthorEmailDisplayName">
    <vt:lpwstr>Dai Xin-W3942C</vt:lpwstr>
  </property>
  <property fmtid="{D5CDD505-2E9C-101B-9397-08002B2CF9AE}" pid="7" name="_ReviewingToolsShownOnce">
    <vt:lpwstr/>
  </property>
  <property fmtid="{D5CDD505-2E9C-101B-9397-08002B2CF9AE}" pid="8" name="KSOProductBuildVer">
    <vt:lpwstr>2052-8.1.0.2998</vt:lpwstr>
  </property>
</Properties>
</file>