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bamgroup-my.sharepoint.com/personal/janneke_bosma_bam_com/Documents/Documents/Green light/"/>
    </mc:Choice>
  </mc:AlternateContent>
  <xr:revisionPtr revIDLastSave="1" documentId="8_{FC8FF91A-66BF-474F-8450-258157493678}" xr6:coauthVersionLast="47" xr6:coauthVersionMax="47" xr10:uidLastSave="{2082E47E-1076-46AA-9AEF-A75174C40B75}"/>
  <bookViews>
    <workbookView xWindow="-108" yWindow="-108" windowWidth="23256" windowHeight="12456" xr2:uid="{F12BA3AD-E12A-4F7F-A530-7731A9E37938}"/>
  </bookViews>
  <sheets>
    <sheet name="Items MP" sheetId="3" r:id="rId1"/>
    <sheet name="Level" sheetId="5" r:id="rId2"/>
    <sheet name="Excisting MPs" sheetId="6" r:id="rId3"/>
    <sheet name="Grading MPs" sheetId="7" r:id="rId4"/>
    <sheet name="Overview results workshop "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1" i="3" l="1"/>
  <c r="AD18" i="5"/>
  <c r="AD19" i="5"/>
  <c r="AD20" i="5"/>
  <c r="AD21" i="5"/>
  <c r="AD22" i="5"/>
  <c r="AD17" i="5"/>
  <c r="S13" i="3"/>
  <c r="S179" i="3" l="1"/>
  <c r="T179" i="3"/>
  <c r="AF11" i="3"/>
  <c r="Z11" i="3"/>
  <c r="S35" i="3"/>
  <c r="S185" i="3"/>
  <c r="T185" i="3" s="1"/>
  <c r="AH185" i="3" s="1"/>
  <c r="S15" i="3"/>
  <c r="S17" i="3"/>
  <c r="S19" i="3"/>
  <c r="S21" i="3"/>
  <c r="S23" i="3"/>
  <c r="T23" i="3" s="1"/>
  <c r="AH23" i="3" s="1"/>
  <c r="S25" i="3"/>
  <c r="T25" i="3" s="1"/>
  <c r="S27" i="3"/>
  <c r="T27" i="3" s="1"/>
  <c r="S29" i="3"/>
  <c r="T29" i="3" s="1"/>
  <c r="S31" i="3"/>
  <c r="S33" i="3"/>
  <c r="T33" i="3" s="1"/>
  <c r="S37" i="3"/>
  <c r="T37" i="3" s="1"/>
  <c r="AH37" i="3" s="1"/>
  <c r="S39" i="3"/>
  <c r="T39" i="3" s="1"/>
  <c r="AH39" i="3" s="1"/>
  <c r="S41" i="3"/>
  <c r="T41" i="3" s="1"/>
  <c r="AH41" i="3" s="1"/>
  <c r="S43" i="3"/>
  <c r="T43" i="3" s="1"/>
  <c r="S45" i="3"/>
  <c r="T45" i="3" s="1"/>
  <c r="S47" i="3"/>
  <c r="S49" i="3"/>
  <c r="S51" i="3"/>
  <c r="T51" i="3" s="1"/>
  <c r="AH51" i="3" s="1"/>
  <c r="S53" i="3"/>
  <c r="T53" i="3" s="1"/>
  <c r="AH53" i="3" s="1"/>
  <c r="S55" i="3"/>
  <c r="T55" i="3" s="1"/>
  <c r="AH55" i="3" s="1"/>
  <c r="S57" i="3"/>
  <c r="T57" i="3" s="1"/>
  <c r="AH57" i="3" s="1"/>
  <c r="S59" i="3"/>
  <c r="T59" i="3" s="1"/>
  <c r="S61" i="3"/>
  <c r="T61" i="3" s="1"/>
  <c r="S63" i="3"/>
  <c r="T63" i="3" s="1"/>
  <c r="S65" i="3"/>
  <c r="S67" i="3"/>
  <c r="S69" i="3"/>
  <c r="S71" i="3"/>
  <c r="S73" i="3"/>
  <c r="T73" i="3" s="1"/>
  <c r="AH73" i="3" s="1"/>
  <c r="S75" i="3"/>
  <c r="T75" i="3" s="1"/>
  <c r="S77" i="3"/>
  <c r="T77" i="3" s="1"/>
  <c r="S79" i="3"/>
  <c r="S81" i="3"/>
  <c r="S83" i="3"/>
  <c r="T83" i="3" s="1"/>
  <c r="AH83" i="3" s="1"/>
  <c r="S85" i="3"/>
  <c r="T85" i="3" s="1"/>
  <c r="AH85" i="3" s="1"/>
  <c r="S87" i="3"/>
  <c r="T87" i="3" s="1"/>
  <c r="AH87" i="3" s="1"/>
  <c r="S89" i="3"/>
  <c r="T89" i="3" s="1"/>
  <c r="AH89" i="3" s="1"/>
  <c r="S91" i="3"/>
  <c r="T91" i="3" s="1"/>
  <c r="S93" i="3"/>
  <c r="T93" i="3" s="1"/>
  <c r="S95" i="3"/>
  <c r="S97" i="3"/>
  <c r="S99" i="3"/>
  <c r="S101" i="3"/>
  <c r="T101" i="3" s="1"/>
  <c r="AH101" i="3" s="1"/>
  <c r="S103" i="3"/>
  <c r="T103" i="3" s="1"/>
  <c r="AH103" i="3" s="1"/>
  <c r="S105" i="3"/>
  <c r="T105" i="3" s="1"/>
  <c r="AH105" i="3" s="1"/>
  <c r="S107" i="3"/>
  <c r="T107" i="3" s="1"/>
  <c r="S109" i="3"/>
  <c r="T109" i="3" s="1"/>
  <c r="S111" i="3"/>
  <c r="T111" i="3" s="1"/>
  <c r="S113" i="3"/>
  <c r="S115" i="3"/>
  <c r="T115" i="3" s="1"/>
  <c r="AH115" i="3" s="1"/>
  <c r="S117" i="3"/>
  <c r="T117" i="3" s="1"/>
  <c r="AH117" i="3" s="1"/>
  <c r="S119" i="3"/>
  <c r="T119" i="3" s="1"/>
  <c r="AH119" i="3" s="1"/>
  <c r="S121" i="3"/>
  <c r="T121" i="3" s="1"/>
  <c r="AH121" i="3" s="1"/>
  <c r="S123" i="3"/>
  <c r="T123" i="3" s="1"/>
  <c r="S125" i="3"/>
  <c r="T125" i="3" s="1"/>
  <c r="S127" i="3"/>
  <c r="S129" i="3"/>
  <c r="S131" i="3"/>
  <c r="T131" i="3" s="1"/>
  <c r="AH131" i="3" s="1"/>
  <c r="S133" i="3"/>
  <c r="T133" i="3" s="1"/>
  <c r="AH133" i="3" s="1"/>
  <c r="S135" i="3"/>
  <c r="T135" i="3" s="1"/>
  <c r="AH135" i="3" s="1"/>
  <c r="S137" i="3"/>
  <c r="T137" i="3" s="1"/>
  <c r="AH137" i="3" s="1"/>
  <c r="S139" i="3"/>
  <c r="T139" i="3" s="1"/>
  <c r="S141" i="3"/>
  <c r="T141" i="3" s="1"/>
  <c r="S143" i="3"/>
  <c r="T143" i="3" s="1"/>
  <c r="S145" i="3"/>
  <c r="S147" i="3"/>
  <c r="S149" i="3"/>
  <c r="S151" i="3"/>
  <c r="S153" i="3"/>
  <c r="T153" i="3" s="1"/>
  <c r="AH153" i="3" s="1"/>
  <c r="S155" i="3"/>
  <c r="T155" i="3" s="1"/>
  <c r="S157" i="3"/>
  <c r="T157" i="3" s="1"/>
  <c r="S159" i="3"/>
  <c r="T159" i="3" s="1"/>
  <c r="S161" i="3"/>
  <c r="S163" i="3"/>
  <c r="T163" i="3" s="1"/>
  <c r="AH163" i="3" s="1"/>
  <c r="S165" i="3"/>
  <c r="T165" i="3" s="1"/>
  <c r="AH165" i="3" s="1"/>
  <c r="S167" i="3"/>
  <c r="T167" i="3" s="1"/>
  <c r="AH167" i="3" s="1"/>
  <c r="S169" i="3"/>
  <c r="T169" i="3" s="1"/>
  <c r="AH169" i="3" s="1"/>
  <c r="S171" i="3"/>
  <c r="T171" i="3" s="1"/>
  <c r="S173" i="3"/>
  <c r="T173" i="3" s="1"/>
  <c r="S175" i="3"/>
  <c r="T175" i="3" s="1"/>
  <c r="S177" i="3"/>
  <c r="S181" i="3"/>
  <c r="S183" i="3"/>
  <c r="S11" i="3"/>
  <c r="T11" i="3" s="1"/>
  <c r="T13" i="3"/>
  <c r="T15" i="3"/>
  <c r="T17" i="3"/>
  <c r="T19" i="3"/>
  <c r="AH19" i="3" s="1"/>
  <c r="T21" i="3"/>
  <c r="AH21" i="3" s="1"/>
  <c r="T31" i="3"/>
  <c r="T35" i="3"/>
  <c r="T47" i="3"/>
  <c r="T49" i="3"/>
  <c r="T65" i="3"/>
  <c r="T67" i="3"/>
  <c r="AH67" i="3" s="1"/>
  <c r="T69" i="3"/>
  <c r="AH69" i="3" s="1"/>
  <c r="T71" i="3"/>
  <c r="AH71" i="3" s="1"/>
  <c r="T79" i="3"/>
  <c r="T81" i="3"/>
  <c r="T95" i="3"/>
  <c r="T97" i="3"/>
  <c r="T99" i="3"/>
  <c r="AH99" i="3" s="1"/>
  <c r="T113" i="3"/>
  <c r="T127" i="3"/>
  <c r="T129" i="3"/>
  <c r="T145" i="3"/>
  <c r="T147" i="3"/>
  <c r="T149" i="3"/>
  <c r="AH149" i="3" s="1"/>
  <c r="T151" i="3"/>
  <c r="AH151" i="3" s="1"/>
  <c r="T161" i="3"/>
  <c r="T177" i="3"/>
  <c r="T181" i="3"/>
  <c r="AH181" i="3" s="1"/>
  <c r="T183" i="3"/>
  <c r="AH183" i="3" s="1"/>
  <c r="AF13" i="3"/>
  <c r="AF15" i="3"/>
  <c r="AF17" i="3"/>
  <c r="AF19" i="3"/>
  <c r="AF21" i="3"/>
  <c r="AF23" i="3"/>
  <c r="AF25" i="3"/>
  <c r="AF27" i="3"/>
  <c r="AF29" i="3"/>
  <c r="AF31" i="3"/>
  <c r="AF33" i="3"/>
  <c r="AF35" i="3"/>
  <c r="AF37" i="3"/>
  <c r="AF39" i="3"/>
  <c r="AF41" i="3"/>
  <c r="AF43" i="3"/>
  <c r="AF45" i="3"/>
  <c r="AF47" i="3"/>
  <c r="AF49" i="3"/>
  <c r="AF51" i="3"/>
  <c r="AF53" i="3"/>
  <c r="AF55" i="3"/>
  <c r="AF57" i="3"/>
  <c r="AF59" i="3"/>
  <c r="AF61" i="3"/>
  <c r="AF63" i="3"/>
  <c r="AH63" i="3" s="1"/>
  <c r="AF65" i="3"/>
  <c r="AF67" i="3"/>
  <c r="AF69" i="3"/>
  <c r="AF71" i="3"/>
  <c r="AF73" i="3"/>
  <c r="AF75" i="3"/>
  <c r="AF77" i="3"/>
  <c r="AF79" i="3"/>
  <c r="AF81" i="3"/>
  <c r="AF83" i="3"/>
  <c r="AF85" i="3"/>
  <c r="AF87" i="3"/>
  <c r="AF89" i="3"/>
  <c r="AF91" i="3"/>
  <c r="AF93" i="3"/>
  <c r="AF95" i="3"/>
  <c r="AF97" i="3"/>
  <c r="AF99" i="3"/>
  <c r="AF101" i="3"/>
  <c r="AF103" i="3"/>
  <c r="AF105" i="3"/>
  <c r="AF107" i="3"/>
  <c r="AF109" i="3"/>
  <c r="AF111" i="3"/>
  <c r="AF113" i="3"/>
  <c r="AF115" i="3"/>
  <c r="AF117" i="3"/>
  <c r="AF119" i="3"/>
  <c r="AF121" i="3"/>
  <c r="AF123" i="3"/>
  <c r="AF125" i="3"/>
  <c r="AF127" i="3"/>
  <c r="AF129" i="3"/>
  <c r="AF131" i="3"/>
  <c r="AF133" i="3"/>
  <c r="AF135" i="3"/>
  <c r="AF137" i="3"/>
  <c r="AF139" i="3"/>
  <c r="AF141" i="3"/>
  <c r="AF143" i="3"/>
  <c r="AF145" i="3"/>
  <c r="AF147" i="3"/>
  <c r="AF149" i="3"/>
  <c r="AF151" i="3"/>
  <c r="AF153" i="3"/>
  <c r="AF155" i="3"/>
  <c r="AF157" i="3"/>
  <c r="AF159" i="3"/>
  <c r="AF161" i="3"/>
  <c r="AF163" i="3"/>
  <c r="AF165" i="3"/>
  <c r="AF167" i="3"/>
  <c r="AF169" i="3"/>
  <c r="AF171" i="3"/>
  <c r="AF173" i="3"/>
  <c r="AF175" i="3"/>
  <c r="AF177" i="3"/>
  <c r="AF179" i="3"/>
  <c r="AF181" i="3"/>
  <c r="AF183" i="3"/>
  <c r="AF185" i="3"/>
  <c r="Z13" i="3"/>
  <c r="Z15" i="3"/>
  <c r="AH15" i="3" s="1"/>
  <c r="Z17" i="3"/>
  <c r="AH17" i="3" s="1"/>
  <c r="Z19" i="3"/>
  <c r="Z21" i="3"/>
  <c r="Z23" i="3"/>
  <c r="Z25" i="3"/>
  <c r="Z27" i="3"/>
  <c r="Z29" i="3"/>
  <c r="Z31" i="3"/>
  <c r="AH31" i="3" s="1"/>
  <c r="Z33" i="3"/>
  <c r="AH33" i="3" s="1"/>
  <c r="Z35" i="3"/>
  <c r="Z37" i="3"/>
  <c r="Z39" i="3"/>
  <c r="Z41" i="3"/>
  <c r="Z43" i="3"/>
  <c r="Z45" i="3"/>
  <c r="Z47" i="3"/>
  <c r="AH47" i="3" s="1"/>
  <c r="Z49" i="3"/>
  <c r="AH49" i="3" s="1"/>
  <c r="Z51" i="3"/>
  <c r="Z53" i="3"/>
  <c r="Z55" i="3"/>
  <c r="Z57" i="3"/>
  <c r="Z59" i="3"/>
  <c r="Z61" i="3"/>
  <c r="Z63" i="3"/>
  <c r="Z65" i="3"/>
  <c r="AH65" i="3" s="1"/>
  <c r="Z67" i="3"/>
  <c r="Z69" i="3"/>
  <c r="Z71" i="3"/>
  <c r="Z73" i="3"/>
  <c r="Z75" i="3"/>
  <c r="Z77" i="3"/>
  <c r="Z79" i="3"/>
  <c r="AH79" i="3" s="1"/>
  <c r="Z81" i="3"/>
  <c r="AH81" i="3" s="1"/>
  <c r="Z83" i="3"/>
  <c r="Z85" i="3"/>
  <c r="Z87" i="3"/>
  <c r="Z89" i="3"/>
  <c r="Z91" i="3"/>
  <c r="Z93" i="3"/>
  <c r="Z95" i="3"/>
  <c r="AH95" i="3" s="1"/>
  <c r="Z97" i="3"/>
  <c r="AH97" i="3" s="1"/>
  <c r="Z99" i="3"/>
  <c r="Z101" i="3"/>
  <c r="Z103" i="3"/>
  <c r="Z105" i="3"/>
  <c r="Z107" i="3"/>
  <c r="Z109" i="3"/>
  <c r="Z111" i="3"/>
  <c r="Z113" i="3"/>
  <c r="AH113" i="3" s="1"/>
  <c r="Z115" i="3"/>
  <c r="Z117" i="3"/>
  <c r="Z119" i="3"/>
  <c r="Z121" i="3"/>
  <c r="Z123" i="3"/>
  <c r="Z125" i="3"/>
  <c r="Z127" i="3"/>
  <c r="AH127" i="3" s="1"/>
  <c r="Z129" i="3"/>
  <c r="AH129" i="3" s="1"/>
  <c r="Z131" i="3"/>
  <c r="Z133" i="3"/>
  <c r="Z135" i="3"/>
  <c r="Z137" i="3"/>
  <c r="Z139" i="3"/>
  <c r="Z141" i="3"/>
  <c r="Z143" i="3"/>
  <c r="Z145" i="3"/>
  <c r="AH145" i="3" s="1"/>
  <c r="Z147" i="3"/>
  <c r="Z149" i="3"/>
  <c r="Z151" i="3"/>
  <c r="Z153" i="3"/>
  <c r="Z155" i="3"/>
  <c r="Z157" i="3"/>
  <c r="Z159" i="3"/>
  <c r="Z161" i="3"/>
  <c r="AH161" i="3" s="1"/>
  <c r="Z163" i="3"/>
  <c r="Z165" i="3"/>
  <c r="Z167" i="3"/>
  <c r="Z169" i="3"/>
  <c r="Z171" i="3"/>
  <c r="AH171" i="3" s="1"/>
  <c r="Z173" i="3"/>
  <c r="Z175" i="3"/>
  <c r="Z177" i="3"/>
  <c r="AH177" i="3" s="1"/>
  <c r="Z179" i="3"/>
  <c r="AH179" i="3" s="1"/>
  <c r="Z181" i="3"/>
  <c r="Z183" i="3"/>
  <c r="Z185" i="3"/>
  <c r="AH173" i="3" l="1"/>
  <c r="AH157" i="3"/>
  <c r="AH141" i="3"/>
  <c r="AH125" i="3"/>
  <c r="AH109" i="3"/>
  <c r="AH93" i="3"/>
  <c r="AH77" i="3"/>
  <c r="AH61" i="3"/>
  <c r="AH45" i="3"/>
  <c r="AH27" i="3"/>
  <c r="AH155" i="3"/>
  <c r="AH139" i="3"/>
  <c r="AH123" i="3"/>
  <c r="AH107" i="3"/>
  <c r="AH91" i="3"/>
  <c r="AH75" i="3"/>
  <c r="AH59" i="3"/>
  <c r="AH43" i="3"/>
  <c r="AH25" i="3"/>
  <c r="AH35" i="3"/>
  <c r="AH13" i="3"/>
  <c r="AH147" i="3"/>
  <c r="AH175" i="3"/>
  <c r="AH159" i="3"/>
  <c r="AH143" i="3"/>
  <c r="AH111" i="3"/>
  <c r="AH29" i="3"/>
</calcChain>
</file>

<file path=xl/sharedStrings.xml><?xml version="1.0" encoding="utf-8"?>
<sst xmlns="http://schemas.openxmlformats.org/spreadsheetml/2006/main" count="542" uniqueCount="377">
  <si>
    <t>Data catagory</t>
  </si>
  <si>
    <t>Physical properties/technical</t>
  </si>
  <si>
    <t>Building total floor area</t>
  </si>
  <si>
    <t>Dimensions</t>
  </si>
  <si>
    <t>Weight</t>
  </si>
  <si>
    <t>Density</t>
  </si>
  <si>
    <t>Volume</t>
  </si>
  <si>
    <t>Geometry</t>
  </si>
  <si>
    <t>Quantity</t>
  </si>
  <si>
    <t>Building physics (energy performance, etc)</t>
  </si>
  <si>
    <t>Resistance &amp; rigidity</t>
  </si>
  <si>
    <t>Actively beneficial functions (ease of recycling, etc.)</t>
  </si>
  <si>
    <t>Picture</t>
  </si>
  <si>
    <t>Drawings</t>
  </si>
  <si>
    <t>Chemical properties</t>
  </si>
  <si>
    <t>Material composition</t>
  </si>
  <si>
    <t>Health &amp; safety</t>
  </si>
  <si>
    <t>LCA (environmental)</t>
  </si>
  <si>
    <t>LCC (economic)</t>
  </si>
  <si>
    <t>SLCA (social)</t>
  </si>
  <si>
    <t>Material criticality</t>
  </si>
  <si>
    <t>Lifespan &amp; durability</t>
  </si>
  <si>
    <t>Resistance &amp; stability</t>
  </si>
  <si>
    <t>Recycled or reused content</t>
  </si>
  <si>
    <t>Biological properties</t>
  </si>
  <si>
    <t>Renewable/non-renewable</t>
  </si>
  <si>
    <t>Untreated/treated</t>
  </si>
  <si>
    <t>Decomposability</t>
  </si>
  <si>
    <t>Recycled &amp; reused input</t>
  </si>
  <si>
    <t xml:space="preserve">Secondary material </t>
  </si>
  <si>
    <t>Health &amp; safety aspects</t>
  </si>
  <si>
    <t>Maintenance (e.g. cleaning)</t>
  </si>
  <si>
    <t>Product certification &amp; labels</t>
  </si>
  <si>
    <t xml:space="preserve">Building certification </t>
  </si>
  <si>
    <t>Occupancy wellbeing</t>
  </si>
  <si>
    <t>Emissions</t>
  </si>
  <si>
    <t>Material safety data sheet</t>
  </si>
  <si>
    <t>Health assessment</t>
  </si>
  <si>
    <t>Indoor air quality</t>
  </si>
  <si>
    <t>Monitoring</t>
  </si>
  <si>
    <t>Toxicity/hazardous substances</t>
  </si>
  <si>
    <t>Handling &amp; storage information</t>
  </si>
  <si>
    <t>Unique product identifiers/general information</t>
  </si>
  <si>
    <t>Building name</t>
  </si>
  <si>
    <t>Building year</t>
  </si>
  <si>
    <t>Building permit year</t>
  </si>
  <si>
    <t>Building location</t>
  </si>
  <si>
    <t>Product/ object no</t>
  </si>
  <si>
    <t>Product name/brand name</t>
  </si>
  <si>
    <t>Manufacturer's name/details</t>
  </si>
  <si>
    <t>Manufacturer's article number</t>
  </si>
  <si>
    <t>Temporal information (e.g. man. Date)</t>
  </si>
  <si>
    <t>Product picture</t>
  </si>
  <si>
    <t>Bill of materials</t>
  </si>
  <si>
    <t>Product declarations</t>
  </si>
  <si>
    <t>Data source</t>
  </si>
  <si>
    <t>Origin</t>
  </si>
  <si>
    <t>Production data</t>
  </si>
  <si>
    <t xml:space="preserve">Manufacturer documentation </t>
  </si>
  <si>
    <t>Installation &amp; handling instructions</t>
  </si>
  <si>
    <t>Date installed</t>
  </si>
  <si>
    <t>Digitalization (e.g. Bim object, tech drawings, etc)</t>
  </si>
  <si>
    <t>Transportation &amp; logistics</t>
  </si>
  <si>
    <t>Storage requirements</t>
  </si>
  <si>
    <t>Traceability</t>
  </si>
  <si>
    <t>Packaging</t>
  </si>
  <si>
    <t>Handling instructions</t>
  </si>
  <si>
    <t>Use &amp; operate phase</t>
  </si>
  <si>
    <t>Location in building</t>
  </si>
  <si>
    <t xml:space="preserve">Connection details </t>
  </si>
  <si>
    <t>Connection accessibility</t>
  </si>
  <si>
    <t>Warranties (details and dates)</t>
  </si>
  <si>
    <t>Service life &amp; expected use times</t>
  </si>
  <si>
    <t xml:space="preserve">Condition assessment (ref year &amp; score) </t>
  </si>
  <si>
    <t>Availability of spare parts</t>
  </si>
  <si>
    <t>Monitoring &amp; consumption (energy, water, etc)</t>
  </si>
  <si>
    <t>Outside influences (fire, flooding, etc)</t>
  </si>
  <si>
    <t>Maintenance log</t>
  </si>
  <si>
    <t>Disassembly instructions</t>
  </si>
  <si>
    <t>Assembly instructions</t>
  </si>
  <si>
    <t>Quality</t>
  </si>
  <si>
    <t>Circularity</t>
  </si>
  <si>
    <t>End-of-life scenario (recycle, landfill, etc)</t>
  </si>
  <si>
    <t>Recycling potential</t>
  </si>
  <si>
    <t xml:space="preserve">Reuse potential </t>
  </si>
  <si>
    <t>Disassembly potential</t>
  </si>
  <si>
    <t>Disposal options</t>
  </si>
  <si>
    <t>Degregation</t>
  </si>
  <si>
    <t>Future function of the building</t>
  </si>
  <si>
    <t>Ownership &amp; users/actors</t>
  </si>
  <si>
    <t>Updates</t>
  </si>
  <si>
    <t>Time (availability for the next use)</t>
  </si>
  <si>
    <t>History</t>
  </si>
  <si>
    <t>Residual economic value</t>
  </si>
  <si>
    <t>Tax benefits</t>
  </si>
  <si>
    <t>Total times in MP's (n=31)</t>
  </si>
  <si>
    <t>Results Çetin et al.</t>
  </si>
  <si>
    <t>Not</t>
  </si>
  <si>
    <t>Nice</t>
  </si>
  <si>
    <t>Must</t>
  </si>
  <si>
    <t>Housing professional (n=19)</t>
  </si>
  <si>
    <t xml:space="preserve">Not </t>
  </si>
  <si>
    <t>Potential user (n=10)</t>
  </si>
  <si>
    <t xml:space="preserve"> Civil and Construcion sector (N=7, N=1)</t>
  </si>
  <si>
    <t xml:space="preserve">Results workshop </t>
  </si>
  <si>
    <t>Maintenance instructions</t>
  </si>
  <si>
    <t>Cleaning instructions</t>
  </si>
  <si>
    <t xml:space="preserve">zet dit in een uml class diagram </t>
  </si>
  <si>
    <t xml:space="preserve">Recycling potential </t>
  </si>
  <si>
    <t xml:space="preserve">Reusability potential </t>
  </si>
  <si>
    <t>Subject not included in the list - proposed during the workshop</t>
  </si>
  <si>
    <t>Data on maturity measurements (rijpheidsmetingen) / development strenght of concrete</t>
  </si>
  <si>
    <t>More general information object (coordinates, object number, etc)</t>
  </si>
  <si>
    <t>Strategically scarce materials</t>
  </si>
  <si>
    <t>Products/production certificates</t>
  </si>
  <si>
    <t>Inspections during the construction phase</t>
  </si>
  <si>
    <t>Information about the bottom/environment where it is places (road constructions)</t>
  </si>
  <si>
    <t xml:space="preserve">Weather conditions during placement of the material (asphalt - road constructions) </t>
  </si>
  <si>
    <t>Subject not included in the list - proposed workshop literature</t>
  </si>
  <si>
    <t>Building type</t>
  </si>
  <si>
    <t>Environmental Product declaration</t>
  </si>
  <si>
    <t>Results</t>
  </si>
  <si>
    <t>Must, Nice, No</t>
  </si>
  <si>
    <t>N=x</t>
  </si>
  <si>
    <t>Attendees</t>
  </si>
  <si>
    <t>Neutral</t>
  </si>
  <si>
    <t>Strongly agree</t>
  </si>
  <si>
    <t>Strongly disagree</t>
  </si>
  <si>
    <t>Results workshop</t>
  </si>
  <si>
    <t>No</t>
  </si>
  <si>
    <t>Results housing professionals</t>
  </si>
  <si>
    <t>Sum</t>
  </si>
  <si>
    <t>Sum/attendees</t>
  </si>
  <si>
    <t>Result</t>
  </si>
  <si>
    <t>Disagree</t>
  </si>
  <si>
    <t>Somewhat disagree</t>
  </si>
  <si>
    <t>Somewhat agree</t>
  </si>
  <si>
    <t>Agree</t>
  </si>
  <si>
    <t>Not include</t>
  </si>
  <si>
    <t>Nice to have</t>
  </si>
  <si>
    <t>Must have</t>
  </si>
  <si>
    <t>8+</t>
  </si>
  <si>
    <t>&gt;5</t>
  </si>
  <si>
    <t>5 tot 8</t>
  </si>
  <si>
    <t>Used results</t>
  </si>
  <si>
    <t>area</t>
  </si>
  <si>
    <t>Complex</t>
  </si>
  <si>
    <t>Building</t>
  </si>
  <si>
    <t>Element</t>
  </si>
  <si>
    <t>Product</t>
  </si>
  <si>
    <t>Material</t>
  </si>
  <si>
    <t>workshop</t>
  </si>
  <si>
    <t xml:space="preserve">Literature </t>
  </si>
  <si>
    <t>totale data punten gebruikt in workshopp</t>
  </si>
  <si>
    <t>Totale data punten 'Must have'</t>
  </si>
  <si>
    <t>Total Must have</t>
  </si>
  <si>
    <t>Total general</t>
  </si>
  <si>
    <t>Reusability potential</t>
  </si>
  <si>
    <t>Dissessambly potential</t>
  </si>
  <si>
    <t>Future function</t>
  </si>
  <si>
    <t>Product object number</t>
  </si>
  <si>
    <t>Product name/details</t>
  </si>
  <si>
    <t>Manufacturer article number</t>
  </si>
  <si>
    <t>Temporal information</t>
  </si>
  <si>
    <t>Warranties</t>
  </si>
  <si>
    <t>Condition assessment</t>
  </si>
  <si>
    <t>Dissassembly instructions</t>
  </si>
  <si>
    <t>Time</t>
  </si>
  <si>
    <t>Legal obligations</t>
  </si>
  <si>
    <t>Functional suitability</t>
  </si>
  <si>
    <t>Security, confidentiality, and IP protection</t>
  </si>
  <si>
    <t>Accessibility</t>
  </si>
  <si>
    <t>Interoperability</t>
  </si>
  <si>
    <t>Modularity and modifiability</t>
  </si>
  <si>
    <t>Availabity and time behavior</t>
  </si>
  <si>
    <t>Portability</t>
  </si>
  <si>
    <t>Non-redundancy</t>
  </si>
  <si>
    <t>Level of reporting</t>
  </si>
  <si>
    <t>?</t>
  </si>
  <si>
    <t>Notes</t>
  </si>
  <si>
    <t>Applicable</t>
  </si>
  <si>
    <t>Not assesed (problems with making an account</t>
  </si>
  <si>
    <t>Product/material</t>
  </si>
  <si>
    <t>Building, element, product, material</t>
  </si>
  <si>
    <t>Area, complex, building, product</t>
  </si>
  <si>
    <t xml:space="preserve">They mention it will be good to connect the MP to the digital market space. </t>
  </si>
  <si>
    <t>In PDF so can make adjustments yourself</t>
  </si>
  <si>
    <t>? - need to communicate it yourself</t>
  </si>
  <si>
    <t>PDF can be found online</t>
  </si>
  <si>
    <t>It is written in Dutch. Can be found online. However, it is no format. The information stated can be put in an own format</t>
  </si>
  <si>
    <t>BAMB, 2019</t>
  </si>
  <si>
    <t>DGNB, 2022</t>
  </si>
  <si>
    <t>Madaster, 2022</t>
  </si>
  <si>
    <t>Jonge Honden, 2019</t>
  </si>
  <si>
    <t>Platform CB'23</t>
  </si>
  <si>
    <t>Tennet</t>
  </si>
  <si>
    <t>Level</t>
  </si>
  <si>
    <t>Total must have items</t>
  </si>
  <si>
    <t>Total items (used during the workshop)</t>
  </si>
  <si>
    <t>Security, confidentiality &amp; IP protection</t>
  </si>
  <si>
    <t xml:space="preserve">Accessibility </t>
  </si>
  <si>
    <t>Modularity &amp; modifiability</t>
  </si>
  <si>
    <t>Availability &amp; time behavior</t>
  </si>
  <si>
    <t>Non-redunancy</t>
  </si>
  <si>
    <t>Applicability</t>
  </si>
  <si>
    <t>Area Complex Building Product</t>
  </si>
  <si>
    <t>Area Complex Building Element Product Material</t>
  </si>
  <si>
    <t>9*</t>
  </si>
  <si>
    <t>24*</t>
  </si>
  <si>
    <t>-</t>
  </si>
  <si>
    <t>BAM 'Standard' infra</t>
  </si>
  <si>
    <t>Building (object) Element Product Materiaal</t>
  </si>
  <si>
    <t>Secondary material</t>
  </si>
  <si>
    <t xml:space="preserve">*CB'23 the items can differ per stadium and level the assessment takes place </t>
  </si>
  <si>
    <t>**the items are included if it is stated in the passport, also when the information given is minimal</t>
  </si>
  <si>
    <t>Göswein et al, 2022</t>
  </si>
  <si>
    <t>Heisel &amp; Rau-Obenhuber, 2020</t>
  </si>
  <si>
    <t>Honic et al., 2019</t>
  </si>
  <si>
    <t>Honic et al, 2021a</t>
  </si>
  <si>
    <t>Honic et al., 2021b</t>
  </si>
  <si>
    <t>Atta et al., 2021</t>
  </si>
  <si>
    <t>Kedir et al., 2021</t>
  </si>
  <si>
    <t>Kovacic &amp; Honic, 2021</t>
  </si>
  <si>
    <t>Mulhall et al., 2022</t>
  </si>
  <si>
    <t>Munaro et al., 2021</t>
  </si>
  <si>
    <t>Munaro et al., 2018</t>
  </si>
  <si>
    <t>Plociennik et al., 2022</t>
  </si>
  <si>
    <t>Schaubroeck et al., 2022</t>
  </si>
  <si>
    <t>Smeets et al., 2019</t>
  </si>
  <si>
    <t>Soman et al., 2022</t>
  </si>
  <si>
    <t>Zhang et al., 2021</t>
  </si>
  <si>
    <t>C2C Material Passport</t>
  </si>
  <si>
    <t>EPEA, 2022</t>
  </si>
  <si>
    <t>Orms Architects, 2021</t>
  </si>
  <si>
    <t>Upcyclea, 2022</t>
  </si>
  <si>
    <t>Associação Smart Waste Portugal, 2021</t>
  </si>
  <si>
    <t>Communication concert, 2021</t>
  </si>
  <si>
    <t>Platform CB'23, 2022</t>
  </si>
  <si>
    <t>Platform CB'23 (building level, use phase &amp; maintenance)</t>
  </si>
  <si>
    <t>Platform CB'23 (building level, use phase, end-use phase &amp; reuse)</t>
  </si>
  <si>
    <t>Platform CB'23 (product level, use phase &amp; maintenance)</t>
  </si>
  <si>
    <t>Platform CB'23 (product level, use phase, end-use phase &amp; reuse)</t>
  </si>
  <si>
    <t>Allignment sector-specific needs and it does not impedes existing chain processes, product quality, or safety</t>
  </si>
  <si>
    <t>Semi allignment sector-specific needs and it slightly impedes existing chain processes, product quality, or safety</t>
  </si>
  <si>
    <t>No allignment sector-specific needs and it impedes existing chain processes, product quality, or safety. Or no information given</t>
  </si>
  <si>
    <t>The data cannot guarantee origin, integrity, verifiable, and compliance and the data control does not remain with the data providers. Data is adaptable and there is no secure data exchange</t>
  </si>
  <si>
    <t>The data can guarantee origin, integrity, verifiable, and compliance and the data control does remain with the data providers. The data is immutable and there is secure data exchange</t>
  </si>
  <si>
    <t>Modularity and Modifiability</t>
  </si>
  <si>
    <t>Availability and time behavior</t>
  </si>
  <si>
    <t xml:space="preserve">Portability </t>
  </si>
  <si>
    <t>Applicability*</t>
  </si>
  <si>
    <t>*The completeness of the passport format is tested seperatly from the overarching requirement applicability</t>
  </si>
  <si>
    <t xml:space="preserve">The passport format is not free accessible, scalable, is currently not in use, and not available in english. </t>
  </si>
  <si>
    <t xml:space="preserve">The passport format is free accessible, scalable, is currently in use, and available in english. </t>
  </si>
  <si>
    <t xml:space="preserve">one or multiple statements of the following topics is met: The passport format is free accessible, scalable, is currently in use, and available in english. </t>
  </si>
  <si>
    <t>Access for assigned parties through an access control mechanism, participation opportunities for parties without stable internet connection or advanced IT systems, permant access whole life cycle data and easily understandable</t>
  </si>
  <si>
    <t>No access for assigned parties through an access control mechanism, no participation opportunities for parties without stable internet connection/advanced IT systems, no permant access whole life cycle data and difficult to understand</t>
  </si>
  <si>
    <t>Must be exchangeable across different company boundaries. Enables the use of shared semantics and standardized data schemes</t>
  </si>
  <si>
    <t>Not exchangeable across different company boundaries. Does not enables the use of shared semantics and standardized data schemes</t>
  </si>
  <si>
    <t>One or multiple statements of the following topics are met: Must be exchangeable across different company boundaries. Enables the use of shared semantics and standardized data schemes</t>
  </si>
  <si>
    <t>It offers flexibility. Users can make additions and modifications. Adaptations can be made as requirements evolve.</t>
  </si>
  <si>
    <t>One or multiple statements of the following topics are met: Access for assigned parties through an access control mechanism, participation opportunities for parties without stable internet connection or advanced IT systems, permant access whole life cycle data and easily understandable</t>
  </si>
  <si>
    <t>One or multiple statements of the following topics are met: The data can guarantee origin, integrity, verifiable, and compliance and the data control does remain with the data providers. The data is immutable and there is secure data exchange</t>
  </si>
  <si>
    <t>No additions, modifications and adaptions can be made. No flexibility is offered</t>
  </si>
  <si>
    <t>Information is nog accessible when needed and no changes can be made. No parts are real time capable and data cannot be valid and up to date</t>
  </si>
  <si>
    <t>One or multiple statements of the following topics are met: flexibility, making additions, modifications and/or adaptions</t>
  </si>
  <si>
    <t>One or mulitple statements are met: accessible information, changes can be made, real time capable, up to date and/or valid data</t>
  </si>
  <si>
    <t>Transferable between software systems to enable decentralized systems. Portable product identifiers are needed to track a products' life cycle. Harmonizable and referenceable across the EU</t>
  </si>
  <si>
    <t>The passport should not contain excessive information</t>
  </si>
  <si>
    <t>The passport consists excessive information on certain topics</t>
  </si>
  <si>
    <t>The full passport consists excessive information</t>
  </si>
  <si>
    <t>One or mulitple statements are met: Transferable between software systems to enable decentralized systems. Portable product identifiers are needed to track a products' life cycle. And/or it is harmonizable and referenceable across the EU</t>
  </si>
  <si>
    <t>There is no possibility to tranfer between software systems to enable decentralized systems. No portable product identifiers can be used. It is not harmonizable and referenceable across the EU</t>
  </si>
  <si>
    <t>material passport for buildings, instances and products</t>
  </si>
  <si>
    <t xml:space="preserve">Material passport specifically made for an infrastructure project. However, the format can be adjusted for other projects </t>
  </si>
  <si>
    <t>Material passport specifically made for the Tennet project. Therefore, it fits the wishes of the client but is more difficult to adjust for other projects</t>
  </si>
  <si>
    <t>The format can be used in the built environment and in civiel projects. A shortlist can be generated for the kind of project you need and otherwise a long list is available to select the needed topics from/generate a more excessive list.</t>
  </si>
  <si>
    <t>In the document they mosly refer to buildings. However, it is stated to adjust the MP to the sector it is made for. There is no format, but information about what needs to be in the MP can be found in the PDF.</t>
  </si>
  <si>
    <t>No security, confidentially, and IP protection is provided. A excel format can be downloaded and the user can protect is according to its own company standards</t>
  </si>
  <si>
    <t>The format, given in excel, is provided for free. However, it is all written in German. Therefore, it is excluded in reviewing the topics</t>
  </si>
  <si>
    <t xml:space="preserve">The passport is provided in excel and this can be tranformed to a csv file. This is an open standard. There is no shared semantics. However, it is a 'standardized data scheme' but there still can be a difference in the way the user provides input. </t>
  </si>
  <si>
    <t xml:space="preserve">The template is provided in excel and can be adjusted where needed. Flexibility is given in the format. The format is fully costumizable. This is not necesarry the intention, however there is no control mechanism which hold the user from making changes. </t>
  </si>
  <si>
    <t>The format can be found online. It is given in excel. The user can save and share the format according to own company standards. Understandable format is provided and can be used without the use of internet (not shared)</t>
  </si>
  <si>
    <t>The format can be found online. It is given in excel. The user can save and share the format according to own company standards. The format requires some time to understand because of the big amount of information that can be entered. Format can be used without internet connection (not shared)</t>
  </si>
  <si>
    <t>The format can be found online. It is given in excel. The user can save and share the format according to own company standards. Understandable format is provided. Format can be used without internet connection (not shared)</t>
  </si>
  <si>
    <t>The passport is provided in excel and this can be tranformed to a csv file. This is an open standard. There is no shared semantics. However, it is a 'standardized data scheme' but there still can be a difference in the way the user provides input. CB'23 recommends rdf and linked data usage. CB'23 provides more information behind the format to create better understanding to fill in the form</t>
  </si>
  <si>
    <t>English, it is in excel. The user can alter and add topics. The format is free to use.</t>
  </si>
  <si>
    <t>They mention it will be good to keep as much information at the source as possible. Furthermore, the format is adjusted when selecting for what goal it will be used (on beforehand). This way unnecessary information is elimanted as much as possible</t>
  </si>
  <si>
    <t xml:space="preserve">The material passport contains a lot of information and topics to be filled in. Not all topics need to be filled in for each project. Furthermore, information from the manufacturer is provided. This kind of information can also be shown via a connection to keep the format 'cleaner' (E.g.). </t>
  </si>
  <si>
    <t>In this format minimum information needs to be filled in. Only the requested information of the client is shown. Therefore, this format contains too little rather than too much information</t>
  </si>
  <si>
    <t xml:space="preserve">Format in excel. They want to use linked data/RDF however the format does not show this (yet). The format can be found online and therefore it can be refered to </t>
  </si>
  <si>
    <t>Score (except must haves)</t>
  </si>
  <si>
    <t xml:space="preserve">Cannot be connected to portable product identifiers (or needs to be done manually). Format is excel within company. Cannot be refered to from outside the company. Not transferable between software systems </t>
  </si>
  <si>
    <t>The passport is not free available and written in dutch. It is made in excel and can be adjusted easily. However, it is no 'standard' format which can make it more difficult to use for other projects</t>
  </si>
  <si>
    <t>The passport is provided in excel in English. Topics can be added or altered. However, it is not free accessible. It is no standard format which can make it more difficult to use for other projects</t>
  </si>
  <si>
    <t>MP made for specific project</t>
  </si>
  <si>
    <t xml:space="preserve">The document can only be available whenever the user needs it when this is saved in an environment by the user. The data needs to be updated by the user </t>
  </si>
  <si>
    <t>Not assesed because it is only provided in German</t>
  </si>
  <si>
    <t xml:space="preserve">Information is checked on completeness by madasters program itself. No information found about data safety, etc. However information cannot be entered without the user sharing the information or log into the system. The data can be generated from a database filled with information from manufacturers. </t>
  </si>
  <si>
    <t>Information accessible when needed, changeable requirements for real time data in various cases. Certain parts real time capable. Data needs to be valid and up to date</t>
  </si>
  <si>
    <t>Complies with regulations and building certification programs. (BREEAM, Taxonomy, CSRD, DGNB, etc)</t>
  </si>
  <si>
    <t>Complies with regulation and building certification programs ( e.g. CSRD, Taxonomy, BREEAM, etc)</t>
  </si>
  <si>
    <t xml:space="preserve">The material passport contains a lot of information and topics to be filled in. Not all topics need to be filled in for each project. And the information is available based on the area defined. Furthermore, information from the manufacturer is provided by the use of a database. An excel or IFC can be uploaded to create the material passport. </t>
  </si>
  <si>
    <t xml:space="preserve">Laws and regulations (Dutch) are mentioned in the PDF with explanation about the material passport </t>
  </si>
  <si>
    <t>The software will facilitate thte appropriate acccessibility of information for different stakeholders at specific stages in the process. The necessary information about materials, products and components for a circular use are provided</t>
  </si>
  <si>
    <t>MPP Overview on Vimeo</t>
  </si>
  <si>
    <t>it is mentioned that the prototype of the passport is currently live and can be accessed online. However, this is not the case. Furthermore, the provided email address to contact about the platform is not available (anymore) either. The information is given in english</t>
  </si>
  <si>
    <t xml:space="preserve">Connected to database with materials. It can be marked as 'old.' I assume this is meant to notify the makers to update the material </t>
  </si>
  <si>
    <t>Cloud based. An account is needed.</t>
  </si>
  <si>
    <t xml:space="preserve">The tool is cloud based and a connection van be made between two systems. It is connected to the SundaHus Material Data system. </t>
  </si>
  <si>
    <t xml:space="preserve">Not possible to make adaptions to criteria over time. Later this is revised with the use of workbook 2.0. It is mentioned that the redevelopment encompassed structural modifications (e.g. data sets, changes to criteria, description, and related meta data). </t>
  </si>
  <si>
    <t>materiaal niveau</t>
  </si>
  <si>
    <t>materiaal</t>
  </si>
  <si>
    <t>productbladen</t>
  </si>
  <si>
    <t>bouwdelen</t>
  </si>
  <si>
    <t>staat erin alleen</t>
  </si>
  <si>
    <t>als nodig is</t>
  </si>
  <si>
    <t>demontage instructies</t>
  </si>
  <si>
    <t>zit dan in samenstelling materiaal</t>
  </si>
  <si>
    <t>of als apart materiaal</t>
  </si>
  <si>
    <t>onder een onderwerp meegenomen</t>
  </si>
  <si>
    <t>bij een materiaal</t>
  </si>
  <si>
    <t>hebben zij niet</t>
  </si>
  <si>
    <t>kan bij aanvullende gegevens</t>
  </si>
  <si>
    <t>bouwvergunning</t>
  </si>
  <si>
    <t>als ze die hebben</t>
  </si>
  <si>
    <t>standaard producten wel</t>
  </si>
  <si>
    <t>opgesplitst</t>
  </si>
  <si>
    <t>opgevat als decleraties subsidie enz</t>
  </si>
  <si>
    <t>de tekeningen, maar 3d model niet</t>
  </si>
  <si>
    <t>wel waar product vandaankomt</t>
  </si>
  <si>
    <t>maar stappen ervoor niet</t>
  </si>
  <si>
    <t>beheer onderhoudsplan</t>
  </si>
  <si>
    <t>beheer en onderhoud</t>
  </si>
  <si>
    <t>verwezen</t>
  </si>
  <si>
    <t>beheer en onderhoudsplan</t>
  </si>
  <si>
    <t>verwijzing</t>
  </si>
  <si>
    <t>life time maar niet use times</t>
  </si>
  <si>
    <t xml:space="preserve">als he tnodig is </t>
  </si>
  <si>
    <t>in onderhoudsplan</t>
  </si>
  <si>
    <t xml:space="preserve">verwijzing </t>
  </si>
  <si>
    <t xml:space="preserve">recycling, reuse, potentieel meest </t>
  </si>
  <si>
    <t>hoogwaardig hergebruik</t>
  </si>
  <si>
    <t xml:space="preserve">als aantekening. </t>
  </si>
  <si>
    <t xml:space="preserve">alles hergebruikt wordt en nisk </t>
  </si>
  <si>
    <t xml:space="preserve">weggegooid wordt </t>
  </si>
  <si>
    <t>meer woningbouw</t>
  </si>
  <si>
    <t xml:space="preserve">beheer onderhoud, en klein deel </t>
  </si>
  <si>
    <t>over levensduur</t>
  </si>
  <si>
    <t>52**</t>
  </si>
  <si>
    <t>BAM passport format</t>
  </si>
  <si>
    <t>25**</t>
  </si>
  <si>
    <t>BAM Tennet Passport</t>
  </si>
  <si>
    <t>niet use times</t>
  </si>
  <si>
    <t>link</t>
  </si>
  <si>
    <t>12**</t>
  </si>
  <si>
    <t>22*</t>
  </si>
  <si>
    <t>ean</t>
  </si>
  <si>
    <t xml:space="preserve">It is mentioned to be usefull for built environment and infrastructure (different kind of parties). It can be used by exporting 3D CAD applications, but also by using an excel template. However, for the infra sector it might be not applicable since Madaster cannot match the specifications (bestek). </t>
  </si>
  <si>
    <t xml:space="preserve">It is account based and manuals are written to ensure a standard level. It is accessible by the internet. The passports can be downloaded and previous passports remain accessible.  Users can be assigned different roles and different rights. However, it is cloud based. Madaster is easy in use for a BIM modeler, but for someone without experience it might be more difficult. </t>
  </si>
  <si>
    <t xml:space="preserve">Platform, account needed. The structure can be determined by the user. Different rights and roles. Other companies can be invited to work in the template as well. Enable use of semantics unclear (it is mentioned the program recognizes dutch and internation data structures). </t>
  </si>
  <si>
    <t>Add own materials/products with belonging info and information can be adjusted within a certain template. However, there are a wide range of possibilities.</t>
  </si>
  <si>
    <t xml:space="preserve">Connected to databases ensuring 'up to date' information. The information is available when needed by logging in the system. When information from the databases is changed a manual update needs to be performed. It is automated, but needs manual control.  </t>
  </si>
  <si>
    <t xml:space="preserve">Connect to IFC, excel and databases. Product identifiers can be connected by the use of the database (track and trace possible). Madaster is available for usage in Europe. An EAN code can be added so it can be identified in Europe. </t>
  </si>
  <si>
    <t>English (however, there might be small differences between the one available in the netherlands and outside). It is currently in use by companies. Paywall</t>
  </si>
  <si>
    <t>Potential Users MP existing housing stock</t>
  </si>
  <si>
    <t>Standard' MP Company</t>
  </si>
  <si>
    <t>Project MP</t>
  </si>
  <si>
    <t xml:space="preserve">A validation of the data can be performed by third parties. Furthermore, the data is stored on the account of the user. The information stored for the materials passport should be accessible by those parties capable of connecting it to an action. Therefore, information stored which cannot be accessed due to secrecy is not beneficial for this. </t>
  </si>
  <si>
    <t>Account based and accessible through the internet</t>
  </si>
  <si>
    <t>BAMB MP prototype. The attemps to enter the platform failed (link and email address not available anymore). Therefore this item is graded based on the information available on the website and in provided pdf documents. It is not taken into account for the final comparison</t>
  </si>
  <si>
    <t>It is a research not a 'format' (yet). Therefore not taken into account.</t>
  </si>
  <si>
    <t>Should have</t>
  </si>
  <si>
    <t>&gt;8</t>
  </si>
  <si>
    <t>7-8</t>
  </si>
  <si>
    <t>5-7</t>
  </si>
  <si>
    <t>Cetin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</si>
</sst>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sz val="11"/>
      <color rgb="FFFF0000"/>
      <name val="Calibri"/>
      <family val="2"/>
      <scheme val="minor"/>
    </font>
  </fonts>
  <fills count="2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7"/>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5" tint="-0.249977111117893"/>
        <bgColor indexed="64"/>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10">
    <xf numFmtId="0" fontId="0" fillId="0" borderId="0" xfId="0"/>
    <xf numFmtId="0" fontId="0" fillId="2" borderId="36" xfId="0" applyFill="1" applyBorder="1"/>
    <xf numFmtId="0" fontId="0" fillId="2" borderId="18" xfId="0" applyFill="1" applyBorder="1"/>
    <xf numFmtId="0" fontId="0" fillId="2" borderId="41" xfId="0" applyFill="1" applyBorder="1"/>
    <xf numFmtId="0" fontId="0" fillId="2" borderId="46" xfId="0" applyFill="1" applyBorder="1"/>
    <xf numFmtId="0" fontId="0" fillId="3" borderId="0" xfId="0" applyFill="1"/>
    <xf numFmtId="9" fontId="0" fillId="3" borderId="0" xfId="0" applyNumberFormat="1" applyFill="1" applyAlignment="1">
      <alignment horizontal="left"/>
    </xf>
    <xf numFmtId="9" fontId="0" fillId="3" borderId="0" xfId="0" applyNumberFormat="1" applyFill="1"/>
    <xf numFmtId="0" fontId="0" fillId="2" borderId="0" xfId="0" applyFill="1" applyBorder="1"/>
    <xf numFmtId="0" fontId="0" fillId="2" borderId="5" xfId="0" applyFill="1" applyBorder="1"/>
    <xf numFmtId="0" fontId="0" fillId="2" borderId="8" xfId="0" applyFill="1" applyBorder="1"/>
    <xf numFmtId="0" fontId="0" fillId="0" borderId="0" xfId="0" applyFill="1" applyBorder="1"/>
    <xf numFmtId="0" fontId="0" fillId="0" borderId="0" xfId="0" applyBorder="1"/>
    <xf numFmtId="0" fontId="0" fillId="0" borderId="0" xfId="0" applyBorder="1" applyAlignment="1">
      <alignment vertical="top" wrapText="1"/>
    </xf>
    <xf numFmtId="0" fontId="0" fillId="0" borderId="0" xfId="0" applyBorder="1" applyAlignment="1">
      <alignment vertical="top"/>
    </xf>
    <xf numFmtId="0" fontId="0" fillId="2" borderId="21" xfId="0" applyFill="1" applyBorder="1"/>
    <xf numFmtId="0" fontId="4" fillId="0" borderId="0" xfId="1"/>
    <xf numFmtId="0" fontId="0" fillId="8" borderId="8" xfId="0" applyFill="1" applyBorder="1"/>
    <xf numFmtId="0" fontId="0" fillId="0" borderId="8" xfId="0" applyBorder="1"/>
    <xf numFmtId="0" fontId="1" fillId="8" borderId="8" xfId="0" applyFont="1" applyFill="1" applyBorder="1"/>
    <xf numFmtId="0" fontId="0" fillId="3" borderId="0" xfId="0" applyFill="1" applyAlignment="1"/>
    <xf numFmtId="0" fontId="0" fillId="0" borderId="0" xfId="0" applyFill="1" applyBorder="1" applyAlignment="1"/>
    <xf numFmtId="0" fontId="0" fillId="0" borderId="0" xfId="0" applyFill="1" applyBorder="1" applyAlignment="1">
      <alignment vertical="top"/>
    </xf>
    <xf numFmtId="0" fontId="0" fillId="0" borderId="0" xfId="0" applyFill="1" applyBorder="1" applyAlignment="1">
      <alignment vertical="top" wrapText="1"/>
    </xf>
    <xf numFmtId="0" fontId="0" fillId="0" borderId="0" xfId="0" applyAlignment="1">
      <alignment vertical="top" wrapText="1"/>
    </xf>
    <xf numFmtId="0" fontId="0" fillId="12" borderId="8" xfId="0" applyFill="1" applyBorder="1" applyAlignment="1">
      <alignment horizontal="center"/>
    </xf>
    <xf numFmtId="0" fontId="0" fillId="0" borderId="8" xfId="0" applyBorder="1" applyAlignment="1">
      <alignment horizontal="center"/>
    </xf>
    <xf numFmtId="0" fontId="0" fillId="19" borderId="8" xfId="0" applyFill="1" applyBorder="1" applyAlignment="1">
      <alignment horizontal="center" vertical="top" wrapText="1"/>
    </xf>
    <xf numFmtId="0" fontId="0" fillId="13" borderId="8" xfId="0" applyFill="1" applyBorder="1" applyAlignment="1">
      <alignment horizontal="center" vertical="top" wrapText="1"/>
    </xf>
    <xf numFmtId="0" fontId="0" fillId="18" borderId="8" xfId="0" applyFill="1" applyBorder="1" applyAlignment="1">
      <alignment horizontal="center" vertical="top" wrapText="1"/>
    </xf>
    <xf numFmtId="0" fontId="0" fillId="4" borderId="8" xfId="0" applyFill="1" applyBorder="1" applyAlignment="1">
      <alignment horizontal="center" vertical="top" wrapText="1"/>
    </xf>
    <xf numFmtId="0" fontId="0" fillId="8" borderId="8" xfId="0" applyFill="1" applyBorder="1" applyAlignment="1">
      <alignment horizontal="center" vertical="top" wrapText="1"/>
    </xf>
    <xf numFmtId="0" fontId="0" fillId="4" borderId="1"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4" borderId="6" xfId="0" applyFill="1" applyBorder="1" applyAlignment="1">
      <alignment horizontal="center" wrapText="1"/>
    </xf>
    <xf numFmtId="0" fontId="0" fillId="2" borderId="8" xfId="0" applyFill="1" applyBorder="1" applyAlignment="1">
      <alignment horizontal="center"/>
    </xf>
    <xf numFmtId="0" fontId="0" fillId="2" borderId="22" xfId="0" applyFill="1" applyBorder="1" applyAlignment="1">
      <alignment horizontal="center"/>
    </xf>
    <xf numFmtId="0" fontId="0" fillId="2" borderId="60" xfId="0" applyFill="1" applyBorder="1" applyAlignment="1">
      <alignment horizontal="center"/>
    </xf>
    <xf numFmtId="0" fontId="0" fillId="2" borderId="59" xfId="0" applyFill="1" applyBorder="1" applyAlignment="1">
      <alignment horizontal="center"/>
    </xf>
    <xf numFmtId="0" fontId="0" fillId="0" borderId="0" xfId="0" applyAlignment="1">
      <alignment horizontal="center"/>
    </xf>
    <xf numFmtId="0" fontId="0" fillId="4" borderId="47" xfId="0" applyFill="1" applyBorder="1" applyAlignment="1">
      <alignment horizontal="center"/>
    </xf>
    <xf numFmtId="0" fontId="0" fillId="4" borderId="44" xfId="0" applyFill="1" applyBorder="1" applyAlignment="1">
      <alignment horizontal="center"/>
    </xf>
    <xf numFmtId="0" fontId="0" fillId="4" borderId="50" xfId="0" applyFill="1" applyBorder="1" applyAlignment="1">
      <alignment horizontal="center"/>
    </xf>
    <xf numFmtId="0" fontId="0" fillId="4" borderId="36" xfId="0" applyFill="1" applyBorder="1" applyAlignment="1">
      <alignment horizontal="center"/>
    </xf>
    <xf numFmtId="0" fontId="0" fillId="4" borderId="18" xfId="0" applyFill="1" applyBorder="1" applyAlignment="1">
      <alignment horizontal="center"/>
    </xf>
    <xf numFmtId="0" fontId="0" fillId="4" borderId="41" xfId="0" applyFill="1" applyBorder="1" applyAlignment="1">
      <alignment horizontal="center"/>
    </xf>
    <xf numFmtId="0" fontId="0" fillId="2" borderId="1" xfId="0" applyFill="1" applyBorder="1" applyAlignment="1">
      <alignment horizontal="center" wrapText="1"/>
    </xf>
    <xf numFmtId="0" fontId="0" fillId="2" borderId="2" xfId="0" applyFill="1" applyBorder="1" applyAlignment="1">
      <alignment horizontal="center" wrapText="1"/>
    </xf>
    <xf numFmtId="0" fontId="0" fillId="2" borderId="4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20" xfId="0" applyFill="1" applyBorder="1" applyAlignment="1">
      <alignment horizontal="center" wrapText="1"/>
    </xf>
    <xf numFmtId="0" fontId="0" fillId="0" borderId="16" xfId="0" applyBorder="1" applyAlignment="1">
      <alignment horizontal="center"/>
    </xf>
    <xf numFmtId="0" fontId="0" fillId="0" borderId="0"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6"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2" borderId="18" xfId="0" applyFill="1" applyBorder="1" applyAlignment="1">
      <alignment horizontal="center"/>
    </xf>
    <xf numFmtId="0" fontId="0" fillId="0" borderId="21" xfId="0" applyBorder="1" applyAlignment="1">
      <alignment horizontal="center"/>
    </xf>
    <xf numFmtId="0" fontId="0" fillId="0" borderId="19" xfId="0" applyBorder="1" applyAlignment="1">
      <alignment horizontal="left" vertical="top" wrapText="1"/>
    </xf>
    <xf numFmtId="0" fontId="0" fillId="0" borderId="5" xfId="0" applyBorder="1" applyAlignment="1">
      <alignment horizontal="left" vertical="top" wrapText="1"/>
    </xf>
    <xf numFmtId="0" fontId="0" fillId="0" borderId="21" xfId="0" applyBorder="1" applyAlignment="1">
      <alignment horizontal="left" vertical="top" wrapText="1"/>
    </xf>
    <xf numFmtId="0" fontId="0" fillId="0" borderId="8" xfId="0" applyBorder="1" applyAlignment="1">
      <alignment horizontal="left" vertical="top" wrapText="1"/>
    </xf>
    <xf numFmtId="0" fontId="0" fillId="0" borderId="22" xfId="0" applyBorder="1" applyAlignment="1">
      <alignment horizontal="left" vertical="top" wrapText="1"/>
    </xf>
    <xf numFmtId="0" fontId="0" fillId="0" borderId="8" xfId="0" applyBorder="1" applyAlignment="1">
      <alignment horizontal="center" wrapText="1"/>
    </xf>
    <xf numFmtId="0" fontId="0" fillId="3" borderId="8" xfId="0" applyFill="1" applyBorder="1" applyAlignment="1">
      <alignment horizontal="left" vertical="top" wrapText="1"/>
    </xf>
    <xf numFmtId="0" fontId="0" fillId="3" borderId="22" xfId="0" applyFill="1" applyBorder="1" applyAlignment="1">
      <alignment horizontal="left" vertical="top" wrapText="1"/>
    </xf>
    <xf numFmtId="0" fontId="0" fillId="0" borderId="15" xfId="0" applyBorder="1" applyAlignment="1">
      <alignment horizontal="left" vertical="top" wrapText="1"/>
    </xf>
    <xf numFmtId="0" fontId="0" fillId="0" borderId="2" xfId="0" applyBorder="1" applyAlignment="1">
      <alignment horizontal="left" vertical="top" wrapText="1"/>
    </xf>
    <xf numFmtId="0" fontId="0" fillId="0" borderId="18" xfId="0" applyBorder="1" applyAlignment="1">
      <alignment horizontal="center"/>
    </xf>
    <xf numFmtId="0" fontId="0" fillId="4" borderId="52" xfId="0" applyFill="1" applyBorder="1" applyAlignment="1">
      <alignment horizontal="center"/>
    </xf>
    <xf numFmtId="0" fontId="0" fillId="4" borderId="54"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0" borderId="5" xfId="0" applyBorder="1" applyAlignment="1">
      <alignment horizontal="center"/>
    </xf>
    <xf numFmtId="0" fontId="0" fillId="0" borderId="2" xfId="0" applyBorder="1" applyAlignment="1">
      <alignment horizontal="center"/>
    </xf>
    <xf numFmtId="0" fontId="0" fillId="4" borderId="0" xfId="0" applyFill="1" applyBorder="1" applyAlignment="1">
      <alignment horizontal="center"/>
    </xf>
    <xf numFmtId="164" fontId="0" fillId="0" borderId="8" xfId="0" applyNumberFormat="1" applyBorder="1" applyAlignment="1">
      <alignment horizontal="center"/>
    </xf>
    <xf numFmtId="164" fontId="1" fillId="8" borderId="8" xfId="0" applyNumberFormat="1" applyFont="1" applyFill="1" applyBorder="1" applyAlignment="1">
      <alignment horizontal="center"/>
    </xf>
    <xf numFmtId="0" fontId="0" fillId="4" borderId="53" xfId="0" applyFill="1" applyBorder="1" applyAlignment="1">
      <alignment horizontal="center"/>
    </xf>
    <xf numFmtId="0" fontId="0" fillId="2" borderId="52" xfId="0" applyFill="1" applyBorder="1" applyAlignment="1">
      <alignment horizontal="center"/>
    </xf>
    <xf numFmtId="0" fontId="0" fillId="2" borderId="54" xfId="0" applyFill="1" applyBorder="1" applyAlignment="1">
      <alignment horizontal="center"/>
    </xf>
    <xf numFmtId="0" fontId="0" fillId="2" borderId="9" xfId="0" applyFill="1" applyBorder="1" applyAlignment="1">
      <alignment horizontal="center"/>
    </xf>
    <xf numFmtId="0" fontId="0" fillId="4" borderId="0" xfId="0" applyFill="1" applyAlignment="1">
      <alignment horizontal="center"/>
    </xf>
    <xf numFmtId="164" fontId="1" fillId="2" borderId="8" xfId="0" applyNumberFormat="1" applyFont="1" applyFill="1" applyBorder="1" applyAlignment="1">
      <alignment horizontal="center"/>
    </xf>
    <xf numFmtId="0" fontId="0" fillId="2" borderId="21" xfId="0" applyFill="1" applyBorder="1" applyAlignment="1">
      <alignment horizontal="center"/>
    </xf>
    <xf numFmtId="0" fontId="0" fillId="9" borderId="8" xfId="0" applyFill="1" applyBorder="1" applyAlignment="1">
      <alignment horizontal="center"/>
    </xf>
    <xf numFmtId="49" fontId="0" fillId="10" borderId="8" xfId="0" applyNumberFormat="1" applyFill="1" applyBorder="1" applyAlignment="1">
      <alignment horizontal="center"/>
    </xf>
    <xf numFmtId="49" fontId="0" fillId="8" borderId="8" xfId="0" applyNumberFormat="1" applyFill="1" applyBorder="1" applyAlignment="1">
      <alignment horizontal="center"/>
    </xf>
    <xf numFmtId="0" fontId="0" fillId="8" borderId="8" xfId="0" applyFill="1" applyBorder="1" applyAlignment="1">
      <alignment horizontal="center"/>
    </xf>
    <xf numFmtId="0" fontId="0" fillId="10" borderId="8" xfId="0" applyFill="1" applyBorder="1" applyAlignment="1">
      <alignment horizontal="center"/>
    </xf>
    <xf numFmtId="0" fontId="0" fillId="11" borderId="8" xfId="0" applyFill="1" applyBorder="1" applyAlignment="1">
      <alignment horizontal="center"/>
    </xf>
    <xf numFmtId="16" fontId="0" fillId="0" borderId="8" xfId="0" applyNumberFormat="1" applyBorder="1" applyAlignment="1">
      <alignment horizontal="center"/>
    </xf>
    <xf numFmtId="0" fontId="1" fillId="4" borderId="1"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 fillId="4" borderId="6" xfId="0" applyFont="1" applyFill="1" applyBorder="1" applyAlignment="1">
      <alignment horizontal="center"/>
    </xf>
    <xf numFmtId="0" fontId="0" fillId="14" borderId="8" xfId="0" applyFill="1" applyBorder="1" applyAlignment="1">
      <alignment horizontal="center" vertical="top" wrapText="1"/>
    </xf>
    <xf numFmtId="0" fontId="6" fillId="19" borderId="8" xfId="0" applyFont="1" applyFill="1" applyBorder="1" applyAlignment="1">
      <alignment horizontal="center" vertical="top" wrapText="1"/>
    </xf>
    <xf numFmtId="0" fontId="0" fillId="0" borderId="0" xfId="0" applyAlignment="1">
      <alignment horizontal="center" vertical="top"/>
    </xf>
    <xf numFmtId="0" fontId="0" fillId="0" borderId="8" xfId="0" applyBorder="1" applyAlignment="1">
      <alignment horizontal="left"/>
    </xf>
    <xf numFmtId="0" fontId="1" fillId="8" borderId="22" xfId="0" applyFont="1" applyFill="1" applyBorder="1" applyAlignment="1">
      <alignment horizontal="left"/>
    </xf>
    <xf numFmtId="0" fontId="1" fillId="8" borderId="59" xfId="0" applyFont="1" applyFill="1" applyBorder="1" applyAlignment="1">
      <alignment horizontal="left"/>
    </xf>
    <xf numFmtId="0" fontId="0" fillId="3" borderId="0" xfId="0" applyFill="1" applyAlignment="1">
      <alignment horizontal="center"/>
    </xf>
    <xf numFmtId="0" fontId="0" fillId="3" borderId="17" xfId="0" applyFill="1" applyBorder="1" applyAlignment="1">
      <alignment horizontal="center"/>
    </xf>
    <xf numFmtId="0" fontId="0" fillId="0" borderId="8" xfId="0" applyBorder="1" applyAlignment="1">
      <alignment horizontal="center" vertical="top" wrapText="1"/>
    </xf>
    <xf numFmtId="0" fontId="3" fillId="12" borderId="8" xfId="0" applyFont="1" applyFill="1" applyBorder="1" applyAlignment="1">
      <alignment horizontal="center" vertical="top" wrapText="1"/>
    </xf>
    <xf numFmtId="0" fontId="0" fillId="15" borderId="8" xfId="0" applyFill="1" applyBorder="1" applyAlignment="1">
      <alignment horizontal="center" wrapText="1"/>
    </xf>
    <xf numFmtId="0" fontId="0" fillId="13" borderId="8" xfId="0" applyFill="1" applyBorder="1" applyAlignment="1">
      <alignment horizontal="center" wrapText="1"/>
    </xf>
    <xf numFmtId="0" fontId="0" fillId="8" borderId="8" xfId="0" applyFill="1" applyBorder="1" applyAlignment="1">
      <alignment horizontal="center" wrapText="1"/>
    </xf>
    <xf numFmtId="0" fontId="0" fillId="13" borderId="8" xfId="0" applyFill="1" applyBorder="1" applyAlignment="1">
      <alignment horizontal="center"/>
    </xf>
    <xf numFmtId="0" fontId="0" fillId="15" borderId="8" xfId="0" applyFill="1" applyBorder="1" applyAlignment="1">
      <alignment horizontal="center"/>
    </xf>
    <xf numFmtId="0" fontId="0" fillId="0" borderId="8" xfId="0" applyFill="1" applyBorder="1" applyAlignment="1">
      <alignment horizontal="center"/>
    </xf>
    <xf numFmtId="0" fontId="0" fillId="0" borderId="10" xfId="0" applyBorder="1" applyAlignment="1">
      <alignment horizontal="center" wrapText="1"/>
    </xf>
    <xf numFmtId="0" fontId="0" fillId="0" borderId="42" xfId="0" applyBorder="1" applyAlignment="1">
      <alignment horizontal="center" wrapText="1"/>
    </xf>
    <xf numFmtId="0" fontId="0" fillId="0" borderId="12" xfId="0" applyBorder="1" applyAlignment="1">
      <alignment horizontal="center" wrapText="1"/>
    </xf>
    <xf numFmtId="0" fontId="0" fillId="0" borderId="14" xfId="0" applyBorder="1" applyAlignment="1">
      <alignment horizontal="center" wrapText="1"/>
    </xf>
    <xf numFmtId="0" fontId="0" fillId="8" borderId="10" xfId="0" applyFill="1" applyBorder="1" applyAlignment="1">
      <alignment horizontal="center" wrapText="1"/>
    </xf>
    <xf numFmtId="0" fontId="0" fillId="8" borderId="11" xfId="0" applyFill="1" applyBorder="1" applyAlignment="1">
      <alignment horizontal="center" wrapText="1"/>
    </xf>
    <xf numFmtId="0" fontId="0" fillId="8" borderId="42" xfId="0" applyFill="1" applyBorder="1" applyAlignment="1">
      <alignment horizontal="center" wrapText="1"/>
    </xf>
    <xf numFmtId="0" fontId="0" fillId="8" borderId="12" xfId="0" applyFill="1" applyBorder="1" applyAlignment="1">
      <alignment horizontal="center" wrapText="1"/>
    </xf>
    <xf numFmtId="0" fontId="0" fillId="8" borderId="13" xfId="0" applyFill="1" applyBorder="1" applyAlignment="1">
      <alignment horizontal="center" wrapText="1"/>
    </xf>
    <xf numFmtId="0" fontId="0" fillId="8" borderId="14" xfId="0" applyFill="1" applyBorder="1" applyAlignment="1">
      <alignment horizontal="center" wrapText="1"/>
    </xf>
    <xf numFmtId="0" fontId="0" fillId="0" borderId="10" xfId="0" applyBorder="1" applyAlignment="1">
      <alignment horizontal="center"/>
    </xf>
    <xf numFmtId="0" fontId="0" fillId="0" borderId="42" xfId="0" applyBorder="1" applyAlignment="1">
      <alignment horizontal="center"/>
    </xf>
    <xf numFmtId="0" fontId="3" fillId="12" borderId="8" xfId="0" applyFont="1" applyFill="1" applyBorder="1" applyAlignment="1">
      <alignment horizontal="center" textRotation="90"/>
    </xf>
    <xf numFmtId="0" fontId="3" fillId="12" borderId="8" xfId="0" quotePrefix="1" applyFont="1" applyFill="1" applyBorder="1" applyAlignment="1">
      <alignment horizontal="center" textRotation="90"/>
    </xf>
    <xf numFmtId="0" fontId="0" fillId="12" borderId="0" xfId="0" applyFill="1" applyAlignment="1">
      <alignment horizontal="center"/>
    </xf>
    <xf numFmtId="0" fontId="0" fillId="12" borderId="17" xfId="0" applyFill="1" applyBorder="1" applyAlignment="1">
      <alignment horizontal="center"/>
    </xf>
    <xf numFmtId="0" fontId="0" fillId="12" borderId="13" xfId="0" applyFill="1" applyBorder="1" applyAlignment="1">
      <alignment horizontal="center"/>
    </xf>
    <xf numFmtId="0" fontId="0" fillId="12" borderId="14" xfId="0" applyFill="1" applyBorder="1" applyAlignment="1">
      <alignment horizontal="center"/>
    </xf>
    <xf numFmtId="0" fontId="0" fillId="0" borderId="8" xfId="0" applyFill="1" applyBorder="1" applyAlignment="1">
      <alignment horizontal="center" wrapText="1"/>
    </xf>
    <xf numFmtId="0" fontId="5" fillId="12" borderId="8" xfId="0" applyFont="1" applyFill="1" applyBorder="1" applyAlignment="1">
      <alignment horizontal="center" textRotation="90"/>
    </xf>
    <xf numFmtId="0" fontId="5" fillId="12" borderId="8" xfId="0" applyFont="1" applyFill="1" applyBorder="1" applyAlignment="1">
      <alignment horizontal="left"/>
    </xf>
    <xf numFmtId="0" fontId="5" fillId="12" borderId="8" xfId="0" applyFont="1" applyFill="1" applyBorder="1" applyAlignment="1">
      <alignment horizontal="left" vertical="top"/>
    </xf>
    <xf numFmtId="0" fontId="0" fillId="2" borderId="8" xfId="0" applyFont="1" applyFill="1" applyBorder="1" applyAlignment="1">
      <alignment horizontal="center" vertical="top" wrapText="1"/>
    </xf>
    <xf numFmtId="0" fontId="0" fillId="2" borderId="8" xfId="0" applyFill="1" applyBorder="1" applyAlignment="1">
      <alignment horizontal="center" vertical="top" wrapText="1"/>
    </xf>
    <xf numFmtId="49" fontId="0" fillId="2" borderId="8" xfId="0" applyNumberFormat="1" applyFill="1" applyBorder="1" applyAlignment="1">
      <alignment horizontal="center" vertical="top" wrapText="1"/>
    </xf>
    <xf numFmtId="0" fontId="1" fillId="2" borderId="8" xfId="0" applyFont="1" applyFill="1" applyBorder="1" applyAlignment="1">
      <alignment horizontal="center" vertical="top" wrapText="1"/>
    </xf>
    <xf numFmtId="0" fontId="0" fillId="3" borderId="0" xfId="0" applyFill="1" applyAlignment="1">
      <alignment horizontal="left"/>
    </xf>
    <xf numFmtId="0" fontId="0" fillId="17" borderId="8" xfId="0" applyFill="1" applyBorder="1" applyAlignment="1">
      <alignment horizontal="center" vertical="top" wrapText="1"/>
    </xf>
    <xf numFmtId="0" fontId="0" fillId="2" borderId="18" xfId="0" applyFill="1" applyBorder="1" applyAlignment="1">
      <alignment horizontal="center" vertical="top" wrapText="1"/>
    </xf>
    <xf numFmtId="0" fontId="0" fillId="0" borderId="29" xfId="0" applyBorder="1" applyAlignment="1">
      <alignment horizontal="center" vertical="top"/>
    </xf>
    <xf numFmtId="0" fontId="0" fillId="0" borderId="46" xfId="0" applyBorder="1" applyAlignment="1">
      <alignment horizontal="center" vertical="top"/>
    </xf>
    <xf numFmtId="0" fontId="0" fillId="8" borderId="47" xfId="0" applyFill="1" applyBorder="1" applyAlignment="1">
      <alignment horizontal="center" vertical="top"/>
    </xf>
    <xf numFmtId="0" fontId="0" fillId="8" borderId="44" xfId="0" applyFill="1" applyBorder="1" applyAlignment="1">
      <alignment horizontal="center" vertical="top"/>
    </xf>
    <xf numFmtId="0" fontId="0" fillId="8" borderId="45" xfId="0" applyFill="1" applyBorder="1" applyAlignment="1">
      <alignment horizontal="center" vertical="top"/>
    </xf>
    <xf numFmtId="0" fontId="0" fillId="8" borderId="36" xfId="0" applyFill="1" applyBorder="1" applyAlignment="1">
      <alignment horizontal="center" vertical="top"/>
    </xf>
    <xf numFmtId="0" fontId="0" fillId="8" borderId="18" xfId="0" applyFill="1" applyBorder="1" applyAlignment="1">
      <alignment horizontal="center" vertical="top"/>
    </xf>
    <xf numFmtId="0" fontId="0" fillId="8" borderId="46" xfId="0" applyFill="1" applyBorder="1" applyAlignment="1">
      <alignment horizontal="center" vertical="top"/>
    </xf>
    <xf numFmtId="0" fontId="0" fillId="16" borderId="8" xfId="0" applyFill="1" applyBorder="1" applyAlignment="1">
      <alignment horizontal="center" vertical="top" wrapText="1"/>
    </xf>
    <xf numFmtId="0" fontId="0" fillId="16" borderId="22" xfId="0" applyFill="1" applyBorder="1" applyAlignment="1">
      <alignment horizontal="center" vertical="top" wrapText="1"/>
    </xf>
    <xf numFmtId="0" fontId="0" fillId="16" borderId="18" xfId="0" applyFill="1" applyBorder="1" applyAlignment="1">
      <alignment horizontal="center" vertical="top" wrapText="1"/>
    </xf>
    <xf numFmtId="0" fontId="0" fillId="16" borderId="41" xfId="0" applyFill="1" applyBorder="1" applyAlignment="1">
      <alignment horizontal="center" vertical="top" wrapText="1"/>
    </xf>
    <xf numFmtId="0" fontId="0" fillId="0" borderId="45" xfId="0" applyBorder="1" applyAlignment="1">
      <alignment horizontal="center" vertical="top"/>
    </xf>
    <xf numFmtId="0" fontId="0" fillId="0" borderId="7"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20" xfId="0" applyBorder="1" applyAlignment="1">
      <alignment horizontal="center" vertical="top"/>
    </xf>
    <xf numFmtId="0" fontId="0" fillId="16" borderId="58" xfId="0" applyFill="1" applyBorder="1" applyAlignment="1">
      <alignment horizontal="center" vertical="top" wrapText="1"/>
    </xf>
    <xf numFmtId="0" fontId="0" fillId="16" borderId="44" xfId="0" applyFill="1" applyBorder="1" applyAlignment="1">
      <alignment horizontal="center" vertical="top" wrapText="1"/>
    </xf>
    <xf numFmtId="0" fontId="0" fillId="16" borderId="59" xfId="0" applyFill="1" applyBorder="1" applyAlignment="1">
      <alignment horizontal="center" vertical="top" wrapText="1"/>
    </xf>
    <xf numFmtId="0" fontId="0" fillId="8" borderId="47" xfId="0" applyFill="1" applyBorder="1" applyAlignment="1">
      <alignment horizontal="center" vertical="top" wrapText="1"/>
    </xf>
    <xf numFmtId="0" fontId="0" fillId="8" borderId="44" xfId="0" applyFill="1" applyBorder="1" applyAlignment="1">
      <alignment horizontal="center" vertical="top" wrapText="1"/>
    </xf>
    <xf numFmtId="0" fontId="0" fillId="8" borderId="45" xfId="0" applyFill="1" applyBorder="1" applyAlignment="1">
      <alignment horizontal="center" vertical="top" wrapText="1"/>
    </xf>
    <xf numFmtId="0" fontId="0" fillId="8" borderId="36" xfId="0" applyFill="1" applyBorder="1" applyAlignment="1">
      <alignment horizontal="center" vertical="top" wrapText="1"/>
    </xf>
    <xf numFmtId="0" fontId="0" fillId="8" borderId="18" xfId="0" applyFill="1" applyBorder="1" applyAlignment="1">
      <alignment horizontal="center" vertical="top" wrapText="1"/>
    </xf>
    <xf numFmtId="0" fontId="0" fillId="8" borderId="46" xfId="0" applyFill="1" applyBorder="1" applyAlignment="1">
      <alignment horizontal="center" vertical="top" wrapText="1"/>
    </xf>
    <xf numFmtId="0" fontId="0" fillId="17" borderId="10" xfId="0" applyFill="1" applyBorder="1" applyAlignment="1">
      <alignment horizontal="center" vertical="top" wrapText="1"/>
    </xf>
    <xf numFmtId="0" fontId="0" fillId="17" borderId="11" xfId="0" applyFill="1" applyBorder="1" applyAlignment="1">
      <alignment horizontal="center" vertical="top" wrapText="1"/>
    </xf>
    <xf numFmtId="0" fontId="0" fillId="17" borderId="16" xfId="0" applyFill="1" applyBorder="1" applyAlignment="1">
      <alignment horizontal="center" vertical="top" wrapText="1"/>
    </xf>
    <xf numFmtId="0" fontId="0" fillId="17" borderId="0" xfId="0" applyFill="1" applyBorder="1" applyAlignment="1">
      <alignment horizontal="center" vertical="top" wrapText="1"/>
    </xf>
    <xf numFmtId="0" fontId="0" fillId="2" borderId="22" xfId="0" applyFill="1" applyBorder="1" applyAlignment="1">
      <alignment horizontal="center" vertical="top" wrapText="1"/>
    </xf>
    <xf numFmtId="0" fontId="0" fillId="2" borderId="41" xfId="0" applyFill="1" applyBorder="1" applyAlignment="1">
      <alignment horizontal="center" vertical="top" wrapText="1"/>
    </xf>
    <xf numFmtId="0" fontId="0" fillId="17" borderId="22" xfId="0" applyFill="1" applyBorder="1" applyAlignment="1">
      <alignment horizontal="center" vertical="top" wrapText="1"/>
    </xf>
    <xf numFmtId="0" fontId="0" fillId="16" borderId="50" xfId="0" applyFill="1" applyBorder="1" applyAlignment="1">
      <alignment horizontal="center" vertical="top" wrapText="1"/>
    </xf>
    <xf numFmtId="0" fontId="0" fillId="4" borderId="55" xfId="0" applyFill="1" applyBorder="1" applyAlignment="1">
      <alignment horizontal="left" vertical="top"/>
    </xf>
    <xf numFmtId="0" fontId="0" fillId="4" borderId="56" xfId="0" applyFill="1" applyBorder="1" applyAlignment="1">
      <alignment horizontal="left" vertical="top"/>
    </xf>
    <xf numFmtId="0" fontId="0" fillId="4" borderId="57" xfId="0" applyFill="1" applyBorder="1" applyAlignment="1">
      <alignment horizontal="left" vertical="top"/>
    </xf>
    <xf numFmtId="0" fontId="0" fillId="8" borderId="1" xfId="0" applyFill="1" applyBorder="1" applyAlignment="1">
      <alignment horizontal="center" vertical="top"/>
    </xf>
    <xf numFmtId="0" fontId="0" fillId="8" borderId="2" xfId="0" applyFill="1" applyBorder="1" applyAlignment="1">
      <alignment horizontal="center" vertical="top"/>
    </xf>
    <xf numFmtId="0" fontId="0" fillId="8" borderId="3" xfId="0" applyFill="1" applyBorder="1" applyAlignment="1">
      <alignment horizontal="center" vertical="top"/>
    </xf>
    <xf numFmtId="0" fontId="0" fillId="8" borderId="4" xfId="0" applyFill="1" applyBorder="1" applyAlignment="1">
      <alignment horizontal="center" vertical="top"/>
    </xf>
    <xf numFmtId="0" fontId="0" fillId="8" borderId="5" xfId="0" applyFill="1" applyBorder="1" applyAlignment="1">
      <alignment horizontal="center" vertical="top"/>
    </xf>
    <xf numFmtId="0" fontId="0" fillId="8" borderId="6" xfId="0" applyFill="1" applyBorder="1" applyAlignment="1">
      <alignment horizontal="center" vertical="top"/>
    </xf>
    <xf numFmtId="0" fontId="0" fillId="12" borderId="1" xfId="0" applyFill="1" applyBorder="1" applyAlignment="1">
      <alignment horizontal="center"/>
    </xf>
    <xf numFmtId="0" fontId="0" fillId="12" borderId="2" xfId="0" applyFill="1" applyBorder="1" applyAlignment="1">
      <alignment horizontal="center"/>
    </xf>
    <xf numFmtId="0" fontId="0" fillId="12" borderId="3" xfId="0" applyFill="1" applyBorder="1" applyAlignment="1">
      <alignment horizontal="center"/>
    </xf>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0" borderId="0" xfId="0" applyAlignment="1">
      <alignment horizontal="left" vertical="top" wrapText="1"/>
    </xf>
    <xf numFmtId="0" fontId="0" fillId="0" borderId="7" xfId="0" applyBorder="1" applyAlignment="1">
      <alignment horizontal="center"/>
    </xf>
    <xf numFmtId="0" fontId="0" fillId="0" borderId="9" xfId="0" applyBorder="1" applyAlignment="1">
      <alignment horizontal="center"/>
    </xf>
    <xf numFmtId="0" fontId="0" fillId="0" borderId="39" xfId="0" applyBorder="1" applyAlignment="1">
      <alignment horizontal="center"/>
    </xf>
    <xf numFmtId="0" fontId="0" fillId="0" borderId="40" xfId="0" applyBorder="1" applyAlignment="1">
      <alignment horizontal="center"/>
    </xf>
    <xf numFmtId="0" fontId="0" fillId="0" borderId="30" xfId="0" applyBorder="1" applyAlignment="1">
      <alignment horizontal="center"/>
    </xf>
    <xf numFmtId="0" fontId="0" fillId="0" borderId="32" xfId="0" applyBorder="1" applyAlignment="1">
      <alignment horizontal="center"/>
    </xf>
    <xf numFmtId="0" fontId="0" fillId="0" borderId="27" xfId="0" applyBorder="1" applyAlignment="1">
      <alignment horizontal="center"/>
    </xf>
    <xf numFmtId="0" fontId="0" fillId="5" borderId="16" xfId="0" applyFill="1" applyBorder="1" applyAlignment="1">
      <alignment horizontal="center"/>
    </xf>
    <xf numFmtId="0" fontId="0" fillId="5" borderId="12"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2" borderId="3" xfId="0" applyFill="1" applyBorder="1" applyAlignment="1">
      <alignment horizontal="center" wrapText="1"/>
    </xf>
    <xf numFmtId="0" fontId="0" fillId="2" borderId="6" xfId="0" applyFill="1" applyBorder="1" applyAlignment="1">
      <alignment horizontal="center" wrapText="1"/>
    </xf>
    <xf numFmtId="0" fontId="0" fillId="0" borderId="23" xfId="0" applyBorder="1" applyAlignment="1">
      <alignment horizontal="center"/>
    </xf>
    <xf numFmtId="0" fontId="0" fillId="5" borderId="31" xfId="0" applyFill="1" applyBorder="1" applyAlignment="1">
      <alignment horizontal="center"/>
    </xf>
    <xf numFmtId="0" fontId="0" fillId="5" borderId="33" xfId="0" applyFill="1" applyBorder="1" applyAlignment="1">
      <alignment horizontal="center"/>
    </xf>
    <xf numFmtId="164" fontId="1" fillId="0" borderId="1" xfId="0" applyNumberFormat="1" applyFont="1" applyBorder="1" applyAlignment="1">
      <alignment horizontal="center"/>
    </xf>
    <xf numFmtId="164" fontId="1" fillId="0" borderId="3" xfId="0" applyNumberFormat="1" applyFont="1" applyBorder="1" applyAlignment="1">
      <alignment horizontal="center"/>
    </xf>
    <xf numFmtId="164" fontId="1" fillId="0" borderId="7" xfId="0" applyNumberFormat="1" applyFont="1" applyBorder="1" applyAlignment="1">
      <alignment horizontal="center"/>
    </xf>
    <xf numFmtId="164" fontId="1" fillId="0" borderId="9" xfId="0" applyNumberFormat="1" applyFont="1" applyBorder="1" applyAlignment="1">
      <alignment horizontal="center"/>
    </xf>
    <xf numFmtId="0" fontId="0" fillId="5" borderId="10" xfId="0" applyFill="1"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7" xfId="0" applyBorder="1" applyAlignment="1">
      <alignment horizontal="center"/>
    </xf>
    <xf numFmtId="0" fontId="0" fillId="0" borderId="31" xfId="0" applyBorder="1" applyAlignment="1">
      <alignment horizontal="center"/>
    </xf>
    <xf numFmtId="0" fontId="0" fillId="0" borderId="33" xfId="0"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30" xfId="0" applyFill="1" applyBorder="1" applyAlignment="1">
      <alignment horizontal="center"/>
    </xf>
    <xf numFmtId="0" fontId="0" fillId="2" borderId="32" xfId="0" applyFill="1" applyBorder="1" applyAlignment="1">
      <alignment horizontal="center"/>
    </xf>
    <xf numFmtId="0" fontId="0" fillId="2" borderId="27" xfId="0" applyFill="1" applyBorder="1" applyAlignment="1">
      <alignment horizontal="center"/>
    </xf>
    <xf numFmtId="0" fontId="0" fillId="2" borderId="31" xfId="0" applyFill="1" applyBorder="1" applyAlignment="1">
      <alignment horizontal="center"/>
    </xf>
    <xf numFmtId="0" fontId="0" fillId="2" borderId="33" xfId="0" applyFill="1" applyBorder="1" applyAlignment="1">
      <alignment horizontal="center"/>
    </xf>
    <xf numFmtId="0" fontId="0" fillId="2" borderId="37" xfId="0" applyFill="1" applyBorder="1" applyAlignment="1">
      <alignment horizontal="center"/>
    </xf>
    <xf numFmtId="0" fontId="0" fillId="2" borderId="23" xfId="0" applyFill="1" applyBorder="1" applyAlignment="1">
      <alignment horizontal="center"/>
    </xf>
    <xf numFmtId="0" fontId="0" fillId="7" borderId="30" xfId="0" applyFill="1" applyBorder="1" applyAlignment="1">
      <alignment horizontal="center"/>
    </xf>
    <xf numFmtId="0" fontId="0" fillId="7" borderId="32" xfId="0" applyFill="1" applyBorder="1" applyAlignment="1">
      <alignment horizontal="center"/>
    </xf>
    <xf numFmtId="0" fontId="0" fillId="6" borderId="23" xfId="0" applyFill="1" applyBorder="1" applyAlignment="1">
      <alignment horizontal="center"/>
    </xf>
    <xf numFmtId="0" fontId="0" fillId="6" borderId="21" xfId="0" applyFill="1" applyBorder="1" applyAlignment="1">
      <alignment horizontal="center"/>
    </xf>
    <xf numFmtId="0" fontId="0" fillId="5" borderId="22" xfId="0" applyFill="1" applyBorder="1" applyAlignment="1">
      <alignment horizontal="center"/>
    </xf>
    <xf numFmtId="0" fontId="0" fillId="5" borderId="38" xfId="0" applyFill="1" applyBorder="1" applyAlignment="1">
      <alignment horizontal="center"/>
    </xf>
    <xf numFmtId="0" fontId="0" fillId="0" borderId="26" xfId="0" applyBorder="1" applyAlignment="1">
      <alignment horizontal="left" vertical="top" wrapText="1"/>
    </xf>
    <xf numFmtId="0" fontId="0" fillId="0" borderId="9" xfId="0" applyBorder="1" applyAlignment="1">
      <alignment horizontal="left" vertical="top" wrapText="1"/>
    </xf>
    <xf numFmtId="0" fontId="0" fillId="0" borderId="28" xfId="0" applyBorder="1" applyAlignment="1">
      <alignment horizontal="center"/>
    </xf>
    <xf numFmtId="0" fontId="0" fillId="0" borderId="29" xfId="0" applyBorder="1" applyAlignment="1">
      <alignment horizontal="center"/>
    </xf>
    <xf numFmtId="0" fontId="0" fillId="5" borderId="29" xfId="0" applyFill="1" applyBorder="1" applyAlignment="1">
      <alignment horizontal="center"/>
    </xf>
    <xf numFmtId="0" fontId="0" fillId="0" borderId="19" xfId="0" applyBorder="1" applyAlignment="1">
      <alignment horizontal="center"/>
    </xf>
    <xf numFmtId="0" fontId="0" fillId="0" borderId="34" xfId="0" applyBorder="1" applyAlignment="1">
      <alignment horizontal="center"/>
    </xf>
    <xf numFmtId="0" fontId="0" fillId="6" borderId="27" xfId="0" applyFill="1" applyBorder="1" applyAlignment="1">
      <alignment horizontal="center"/>
    </xf>
    <xf numFmtId="0" fontId="0" fillId="6" borderId="24" xfId="0" applyFill="1" applyBorder="1" applyAlignment="1">
      <alignment horizontal="center"/>
    </xf>
    <xf numFmtId="0" fontId="0" fillId="0" borderId="3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5" borderId="19" xfId="0" applyFill="1" applyBorder="1" applyAlignment="1">
      <alignment horizontal="center"/>
    </xf>
    <xf numFmtId="0" fontId="0" fillId="0" borderId="38" xfId="0"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4" xfId="0" applyBorder="1" applyAlignment="1">
      <alignment horizontal="center"/>
    </xf>
    <xf numFmtId="0" fontId="0" fillId="2" borderId="34" xfId="0" applyFill="1" applyBorder="1" applyAlignment="1">
      <alignment horizontal="center"/>
    </xf>
    <xf numFmtId="0" fontId="0" fillId="2" borderId="24" xfId="0" applyFill="1" applyBorder="1" applyAlignment="1">
      <alignment horizontal="center"/>
    </xf>
    <xf numFmtId="0" fontId="0" fillId="2" borderId="16" xfId="0" applyFill="1" applyBorder="1" applyAlignment="1">
      <alignment horizontal="center"/>
    </xf>
    <xf numFmtId="0" fontId="0" fillId="2" borderId="19" xfId="0" applyFill="1" applyBorder="1" applyAlignment="1">
      <alignment horizontal="center"/>
    </xf>
    <xf numFmtId="0" fontId="0" fillId="2" borderId="38" xfId="0" applyFill="1" applyBorder="1" applyAlignment="1">
      <alignment horizontal="center"/>
    </xf>
    <xf numFmtId="0" fontId="0" fillId="2" borderId="35" xfId="0" applyFill="1" applyBorder="1" applyAlignment="1">
      <alignment horizontal="center"/>
    </xf>
    <xf numFmtId="0" fontId="0" fillId="2" borderId="40" xfId="0" applyFill="1" applyBorder="1" applyAlignment="1">
      <alignment horizontal="center"/>
    </xf>
    <xf numFmtId="0" fontId="0" fillId="2" borderId="25" xfId="0" applyFill="1" applyBorder="1" applyAlignment="1">
      <alignment horizontal="center"/>
    </xf>
    <xf numFmtId="0" fontId="0" fillId="2" borderId="39" xfId="0" applyFill="1" applyBorder="1" applyAlignment="1">
      <alignment horizontal="center"/>
    </xf>
    <xf numFmtId="0" fontId="0" fillId="2" borderId="42" xfId="0" applyFill="1" applyBorder="1" applyAlignment="1">
      <alignment horizontal="center"/>
    </xf>
    <xf numFmtId="0" fontId="0" fillId="2" borderId="14" xfId="0" applyFill="1" applyBorder="1" applyAlignment="1">
      <alignment horizontal="center"/>
    </xf>
    <xf numFmtId="0" fontId="0" fillId="2" borderId="7" xfId="0" applyFill="1" applyBorder="1" applyAlignment="1">
      <alignment horizontal="center"/>
    </xf>
    <xf numFmtId="0" fontId="0" fillId="2" borderId="11" xfId="0" applyFill="1" applyBorder="1" applyAlignment="1">
      <alignment horizontal="center"/>
    </xf>
    <xf numFmtId="0" fontId="0" fillId="2" borderId="13" xfId="0" applyFill="1" applyBorder="1" applyAlignment="1">
      <alignment horizontal="center"/>
    </xf>
    <xf numFmtId="0" fontId="0" fillId="2" borderId="26" xfId="0" applyFill="1" applyBorder="1" applyAlignment="1">
      <alignment horizontal="center"/>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0" fillId="3" borderId="13" xfId="0" applyFill="1" applyBorder="1" applyAlignment="1">
      <alignment horizontal="left" vertical="top" wrapText="1"/>
    </xf>
    <xf numFmtId="0" fontId="0" fillId="3" borderId="28" xfId="0" applyFill="1" applyBorder="1" applyAlignment="1">
      <alignment horizontal="center"/>
    </xf>
    <xf numFmtId="0" fontId="0" fillId="3" borderId="29" xfId="0" applyFill="1" applyBorder="1" applyAlignment="1">
      <alignment horizontal="center"/>
    </xf>
    <xf numFmtId="0" fontId="0" fillId="2" borderId="48" xfId="0" applyFill="1" applyBorder="1" applyAlignment="1">
      <alignment horizontal="center"/>
    </xf>
    <xf numFmtId="0" fontId="0" fillId="2" borderId="49" xfId="0" applyFill="1" applyBorder="1" applyAlignment="1">
      <alignment horizontal="center"/>
    </xf>
    <xf numFmtId="0" fontId="0" fillId="2" borderId="15" xfId="0" applyFill="1" applyBorder="1" applyAlignment="1">
      <alignment horizontal="center"/>
    </xf>
    <xf numFmtId="0" fontId="0" fillId="2" borderId="51" xfId="0" applyFill="1" applyBorder="1" applyAlignment="1">
      <alignment horizontal="center"/>
    </xf>
    <xf numFmtId="0" fontId="0" fillId="4" borderId="10" xfId="0" applyFill="1" applyBorder="1" applyAlignment="1">
      <alignment horizontal="center"/>
    </xf>
    <xf numFmtId="0" fontId="0" fillId="4" borderId="12" xfId="0" applyFill="1" applyBorder="1" applyAlignment="1">
      <alignment horizontal="center"/>
    </xf>
    <xf numFmtId="0" fontId="0" fillId="4" borderId="30" xfId="0" applyFill="1" applyBorder="1" applyAlignment="1">
      <alignment horizontal="center"/>
    </xf>
    <xf numFmtId="0" fontId="0" fillId="4" borderId="32" xfId="0" applyFill="1" applyBorder="1" applyAlignment="1">
      <alignment horizontal="center"/>
    </xf>
    <xf numFmtId="0" fontId="0" fillId="4" borderId="27" xfId="0" applyFill="1" applyBorder="1" applyAlignment="1">
      <alignment horizontal="center"/>
    </xf>
    <xf numFmtId="0" fontId="0" fillId="4" borderId="21" xfId="0" applyFill="1" applyBorder="1" applyAlignment="1">
      <alignment horizontal="center"/>
    </xf>
    <xf numFmtId="0" fontId="0" fillId="4" borderId="31" xfId="0" applyFill="1" applyBorder="1" applyAlignment="1">
      <alignment horizontal="center"/>
    </xf>
    <xf numFmtId="0" fontId="0" fillId="4" borderId="33" xfId="0" applyFill="1" applyBorder="1" applyAlignment="1">
      <alignment horizontal="center"/>
    </xf>
    <xf numFmtId="0" fontId="0" fillId="4" borderId="37" xfId="0" applyFill="1" applyBorder="1" applyAlignment="1">
      <alignment horizontal="center"/>
    </xf>
    <xf numFmtId="0" fontId="0" fillId="4" borderId="23" xfId="0" applyFill="1" applyBorder="1" applyAlignment="1">
      <alignment horizontal="center"/>
    </xf>
    <xf numFmtId="0" fontId="0" fillId="0" borderId="49" xfId="0" applyBorder="1" applyAlignment="1">
      <alignment horizontal="center"/>
    </xf>
    <xf numFmtId="0" fontId="0" fillId="5" borderId="15" xfId="0" applyFill="1" applyBorder="1" applyAlignment="1">
      <alignment horizontal="center"/>
    </xf>
    <xf numFmtId="0" fontId="0" fillId="0" borderId="48" xfId="0" applyBorder="1" applyAlignment="1">
      <alignment horizontal="center"/>
    </xf>
    <xf numFmtId="0" fontId="0" fillId="5" borderId="51" xfId="0" applyFill="1" applyBorder="1" applyAlignment="1">
      <alignment horizontal="center"/>
    </xf>
    <xf numFmtId="0" fontId="0" fillId="5" borderId="35" xfId="0" applyFill="1" applyBorder="1" applyAlignment="1">
      <alignment horizontal="center"/>
    </xf>
    <xf numFmtId="0" fontId="0" fillId="0" borderId="21" xfId="0" applyBorder="1" applyAlignment="1">
      <alignment horizontal="left"/>
    </xf>
  </cellXfs>
  <cellStyles count="2">
    <cellStyle name="Hyperlink" xfId="1" builtinId="8"/>
    <cellStyle name="Standaard" xfId="0" builtinId="0"/>
  </cellStyles>
  <dxfs count="3">
    <dxf>
      <fill>
        <patternFill>
          <bgColor theme="5" tint="0.59996337778862885"/>
        </patternFill>
      </fill>
    </dxf>
    <dxf>
      <fill>
        <patternFill>
          <bgColor theme="7"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6" Type="http://schemas.openxmlformats.org/officeDocument/2006/relationships/image" Target="../media/image28.png"/><Relationship Id="rId21" Type="http://schemas.openxmlformats.org/officeDocument/2006/relationships/image" Target="../media/image23.png"/><Relationship Id="rId42" Type="http://schemas.openxmlformats.org/officeDocument/2006/relationships/image" Target="../media/image44.png"/><Relationship Id="rId47" Type="http://schemas.openxmlformats.org/officeDocument/2006/relationships/image" Target="../media/image49.png"/><Relationship Id="rId63" Type="http://schemas.openxmlformats.org/officeDocument/2006/relationships/image" Target="../media/image65.png"/><Relationship Id="rId68" Type="http://schemas.openxmlformats.org/officeDocument/2006/relationships/image" Target="../media/image70.png"/><Relationship Id="rId84" Type="http://schemas.openxmlformats.org/officeDocument/2006/relationships/image" Target="../media/image86.png"/><Relationship Id="rId16" Type="http://schemas.openxmlformats.org/officeDocument/2006/relationships/image" Target="../media/image18.png"/><Relationship Id="rId11" Type="http://schemas.openxmlformats.org/officeDocument/2006/relationships/image" Target="../media/image13.png"/><Relationship Id="rId32" Type="http://schemas.openxmlformats.org/officeDocument/2006/relationships/image" Target="../media/image34.png"/><Relationship Id="rId37" Type="http://schemas.openxmlformats.org/officeDocument/2006/relationships/image" Target="../media/image39.png"/><Relationship Id="rId53" Type="http://schemas.openxmlformats.org/officeDocument/2006/relationships/image" Target="../media/image55.png"/><Relationship Id="rId58" Type="http://schemas.openxmlformats.org/officeDocument/2006/relationships/image" Target="../media/image60.png"/><Relationship Id="rId74" Type="http://schemas.openxmlformats.org/officeDocument/2006/relationships/image" Target="../media/image76.png"/><Relationship Id="rId79" Type="http://schemas.openxmlformats.org/officeDocument/2006/relationships/image" Target="../media/image81.png"/><Relationship Id="rId5" Type="http://schemas.openxmlformats.org/officeDocument/2006/relationships/image" Target="../media/image7.png"/><Relationship Id="rId19" Type="http://schemas.openxmlformats.org/officeDocument/2006/relationships/image" Target="../media/image21.png"/><Relationship Id="rId14" Type="http://schemas.openxmlformats.org/officeDocument/2006/relationships/image" Target="../media/image16.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2.png"/><Relationship Id="rId35" Type="http://schemas.openxmlformats.org/officeDocument/2006/relationships/image" Target="../media/image37.png"/><Relationship Id="rId43" Type="http://schemas.openxmlformats.org/officeDocument/2006/relationships/image" Target="../media/image45.png"/><Relationship Id="rId48" Type="http://schemas.openxmlformats.org/officeDocument/2006/relationships/image" Target="../media/image50.png"/><Relationship Id="rId56" Type="http://schemas.openxmlformats.org/officeDocument/2006/relationships/image" Target="../media/image58.png"/><Relationship Id="rId64" Type="http://schemas.openxmlformats.org/officeDocument/2006/relationships/image" Target="../media/image66.png"/><Relationship Id="rId69" Type="http://schemas.openxmlformats.org/officeDocument/2006/relationships/image" Target="../media/image71.png"/><Relationship Id="rId77" Type="http://schemas.openxmlformats.org/officeDocument/2006/relationships/image" Target="../media/image79.png"/><Relationship Id="rId8" Type="http://schemas.openxmlformats.org/officeDocument/2006/relationships/image" Target="../media/image10.png"/><Relationship Id="rId51" Type="http://schemas.openxmlformats.org/officeDocument/2006/relationships/image" Target="../media/image53.png"/><Relationship Id="rId72" Type="http://schemas.openxmlformats.org/officeDocument/2006/relationships/image" Target="../media/image74.png"/><Relationship Id="rId80" Type="http://schemas.openxmlformats.org/officeDocument/2006/relationships/image" Target="../media/image82.png"/><Relationship Id="rId85" Type="http://schemas.openxmlformats.org/officeDocument/2006/relationships/image" Target="../media/image87.png"/><Relationship Id="rId3" Type="http://schemas.openxmlformats.org/officeDocument/2006/relationships/image" Target="../media/image5.png"/><Relationship Id="rId12" Type="http://schemas.openxmlformats.org/officeDocument/2006/relationships/image" Target="../media/image14.png"/><Relationship Id="rId17" Type="http://schemas.openxmlformats.org/officeDocument/2006/relationships/image" Target="../media/image19.png"/><Relationship Id="rId25" Type="http://schemas.openxmlformats.org/officeDocument/2006/relationships/image" Target="../media/image27.png"/><Relationship Id="rId33" Type="http://schemas.openxmlformats.org/officeDocument/2006/relationships/image" Target="../media/image35.png"/><Relationship Id="rId38" Type="http://schemas.openxmlformats.org/officeDocument/2006/relationships/image" Target="../media/image40.png"/><Relationship Id="rId46" Type="http://schemas.openxmlformats.org/officeDocument/2006/relationships/image" Target="../media/image48.png"/><Relationship Id="rId59" Type="http://schemas.openxmlformats.org/officeDocument/2006/relationships/image" Target="../media/image61.png"/><Relationship Id="rId67" Type="http://schemas.openxmlformats.org/officeDocument/2006/relationships/image" Target="../media/image69.png"/><Relationship Id="rId20" Type="http://schemas.openxmlformats.org/officeDocument/2006/relationships/image" Target="../media/image22.png"/><Relationship Id="rId41" Type="http://schemas.openxmlformats.org/officeDocument/2006/relationships/image" Target="../media/image43.png"/><Relationship Id="rId54" Type="http://schemas.openxmlformats.org/officeDocument/2006/relationships/image" Target="../media/image56.png"/><Relationship Id="rId62" Type="http://schemas.openxmlformats.org/officeDocument/2006/relationships/image" Target="../media/image64.png"/><Relationship Id="rId70" Type="http://schemas.openxmlformats.org/officeDocument/2006/relationships/image" Target="../media/image72.png"/><Relationship Id="rId75" Type="http://schemas.openxmlformats.org/officeDocument/2006/relationships/image" Target="../media/image77.png"/><Relationship Id="rId83" Type="http://schemas.openxmlformats.org/officeDocument/2006/relationships/image" Target="../media/image85.png"/><Relationship Id="rId1" Type="http://schemas.openxmlformats.org/officeDocument/2006/relationships/image" Target="../media/image3.png"/><Relationship Id="rId6" Type="http://schemas.openxmlformats.org/officeDocument/2006/relationships/image" Target="../media/image8.png"/><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30.png"/><Relationship Id="rId36" Type="http://schemas.openxmlformats.org/officeDocument/2006/relationships/image" Target="../media/image38.png"/><Relationship Id="rId49" Type="http://schemas.openxmlformats.org/officeDocument/2006/relationships/image" Target="../media/image51.png"/><Relationship Id="rId57" Type="http://schemas.openxmlformats.org/officeDocument/2006/relationships/image" Target="../media/image59.png"/><Relationship Id="rId10" Type="http://schemas.openxmlformats.org/officeDocument/2006/relationships/image" Target="../media/image12.png"/><Relationship Id="rId31" Type="http://schemas.openxmlformats.org/officeDocument/2006/relationships/image" Target="../media/image33.png"/><Relationship Id="rId44" Type="http://schemas.openxmlformats.org/officeDocument/2006/relationships/image" Target="../media/image46.png"/><Relationship Id="rId52" Type="http://schemas.openxmlformats.org/officeDocument/2006/relationships/image" Target="../media/image54.png"/><Relationship Id="rId60" Type="http://schemas.openxmlformats.org/officeDocument/2006/relationships/image" Target="../media/image62.png"/><Relationship Id="rId65" Type="http://schemas.openxmlformats.org/officeDocument/2006/relationships/image" Target="../media/image67.png"/><Relationship Id="rId73" Type="http://schemas.openxmlformats.org/officeDocument/2006/relationships/image" Target="../media/image75.png"/><Relationship Id="rId78" Type="http://schemas.openxmlformats.org/officeDocument/2006/relationships/image" Target="../media/image80.png"/><Relationship Id="rId81" Type="http://schemas.openxmlformats.org/officeDocument/2006/relationships/image" Target="../media/image83.png"/><Relationship Id="rId86" Type="http://schemas.openxmlformats.org/officeDocument/2006/relationships/image" Target="../media/image88.png"/><Relationship Id="rId4" Type="http://schemas.openxmlformats.org/officeDocument/2006/relationships/image" Target="../media/image6.png"/><Relationship Id="rId9" Type="http://schemas.openxmlformats.org/officeDocument/2006/relationships/image" Target="../media/image11.png"/><Relationship Id="rId13" Type="http://schemas.openxmlformats.org/officeDocument/2006/relationships/image" Target="../media/image15.png"/><Relationship Id="rId18" Type="http://schemas.openxmlformats.org/officeDocument/2006/relationships/image" Target="../media/image20.png"/><Relationship Id="rId39" Type="http://schemas.openxmlformats.org/officeDocument/2006/relationships/image" Target="../media/image41.png"/><Relationship Id="rId34" Type="http://schemas.openxmlformats.org/officeDocument/2006/relationships/image" Target="../media/image36.png"/><Relationship Id="rId50" Type="http://schemas.openxmlformats.org/officeDocument/2006/relationships/image" Target="../media/image52.png"/><Relationship Id="rId55" Type="http://schemas.openxmlformats.org/officeDocument/2006/relationships/image" Target="../media/image57.png"/><Relationship Id="rId76" Type="http://schemas.openxmlformats.org/officeDocument/2006/relationships/image" Target="../media/image78.png"/><Relationship Id="rId7" Type="http://schemas.openxmlformats.org/officeDocument/2006/relationships/image" Target="../media/image9.png"/><Relationship Id="rId71" Type="http://schemas.openxmlformats.org/officeDocument/2006/relationships/image" Target="../media/image73.png"/><Relationship Id="rId2" Type="http://schemas.openxmlformats.org/officeDocument/2006/relationships/image" Target="../media/image4.png"/><Relationship Id="rId29" Type="http://schemas.openxmlformats.org/officeDocument/2006/relationships/image" Target="../media/image31.png"/><Relationship Id="rId24" Type="http://schemas.openxmlformats.org/officeDocument/2006/relationships/image" Target="../media/image26.png"/><Relationship Id="rId40" Type="http://schemas.openxmlformats.org/officeDocument/2006/relationships/image" Target="../media/image42.png"/><Relationship Id="rId45" Type="http://schemas.openxmlformats.org/officeDocument/2006/relationships/image" Target="../media/image47.png"/><Relationship Id="rId66" Type="http://schemas.openxmlformats.org/officeDocument/2006/relationships/image" Target="../media/image68.png"/><Relationship Id="rId61" Type="http://schemas.openxmlformats.org/officeDocument/2006/relationships/image" Target="../media/image63.png"/><Relationship Id="rId82" Type="http://schemas.openxmlformats.org/officeDocument/2006/relationships/image" Target="../media/image84.png"/></Relationships>
</file>

<file path=xl/drawings/drawing1.xml><?xml version="1.0" encoding="utf-8"?>
<xdr:wsDr xmlns:xdr="http://schemas.openxmlformats.org/drawingml/2006/spreadsheetDrawing" xmlns:a="http://schemas.openxmlformats.org/drawingml/2006/main">
  <xdr:twoCellAnchor editAs="oneCell">
    <xdr:from>
      <xdr:col>7</xdr:col>
      <xdr:colOff>594360</xdr:colOff>
      <xdr:row>11</xdr:row>
      <xdr:rowOff>76200</xdr:rowOff>
    </xdr:from>
    <xdr:to>
      <xdr:col>20</xdr:col>
      <xdr:colOff>23886</xdr:colOff>
      <xdr:row>28</xdr:row>
      <xdr:rowOff>25192</xdr:rowOff>
    </xdr:to>
    <xdr:pic>
      <xdr:nvPicPr>
        <xdr:cNvPr id="2" name="Afbeelding 1">
          <a:extLst>
            <a:ext uri="{FF2B5EF4-FFF2-40B4-BE49-F238E27FC236}">
              <a16:creationId xmlns:a16="http://schemas.microsoft.com/office/drawing/2014/main" id="{72A5174A-42A0-0AE7-7775-6BAED6D06E6E}"/>
            </a:ext>
          </a:extLst>
        </xdr:cNvPr>
        <xdr:cNvPicPr>
          <a:picLocks noChangeAspect="1"/>
        </xdr:cNvPicPr>
      </xdr:nvPicPr>
      <xdr:blipFill>
        <a:blip xmlns:r="http://schemas.openxmlformats.org/officeDocument/2006/relationships" r:embed="rId1"/>
        <a:stretch>
          <a:fillRect/>
        </a:stretch>
      </xdr:blipFill>
      <xdr:spPr>
        <a:xfrm>
          <a:off x="4861560" y="2087880"/>
          <a:ext cx="7354326" cy="3057952"/>
        </a:xfrm>
        <a:prstGeom prst="rect">
          <a:avLst/>
        </a:prstGeom>
      </xdr:spPr>
    </xdr:pic>
    <xdr:clientData/>
  </xdr:twoCellAnchor>
  <xdr:twoCellAnchor editAs="oneCell">
    <xdr:from>
      <xdr:col>8</xdr:col>
      <xdr:colOff>0</xdr:colOff>
      <xdr:row>30</xdr:row>
      <xdr:rowOff>-1</xdr:rowOff>
    </xdr:from>
    <xdr:to>
      <xdr:col>17</xdr:col>
      <xdr:colOff>579120</xdr:colOff>
      <xdr:row>54</xdr:row>
      <xdr:rowOff>5138</xdr:rowOff>
    </xdr:to>
    <xdr:pic>
      <xdr:nvPicPr>
        <xdr:cNvPr id="3" name="Afbeelding 2">
          <a:extLst>
            <a:ext uri="{FF2B5EF4-FFF2-40B4-BE49-F238E27FC236}">
              <a16:creationId xmlns:a16="http://schemas.microsoft.com/office/drawing/2014/main" id="{A0685B67-C05D-391D-D59A-BB3D1E1D6250}"/>
            </a:ext>
          </a:extLst>
        </xdr:cNvPr>
        <xdr:cNvPicPr>
          <a:picLocks noChangeAspect="1"/>
        </xdr:cNvPicPr>
      </xdr:nvPicPr>
      <xdr:blipFill>
        <a:blip xmlns:r="http://schemas.openxmlformats.org/officeDocument/2006/relationships" r:embed="rId2"/>
        <a:stretch>
          <a:fillRect/>
        </a:stretch>
      </xdr:blipFill>
      <xdr:spPr>
        <a:xfrm>
          <a:off x="4876800" y="5486399"/>
          <a:ext cx="6065520" cy="43942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311870</xdr:colOff>
      <xdr:row>9</xdr:row>
      <xdr:rowOff>7181</xdr:rowOff>
    </xdr:from>
    <xdr:ext cx="2069590" cy="340199"/>
    <xdr:pic>
      <xdr:nvPicPr>
        <xdr:cNvPr id="2" name="Afbeelding 1">
          <a:extLst>
            <a:ext uri="{FF2B5EF4-FFF2-40B4-BE49-F238E27FC236}">
              <a16:creationId xmlns:a16="http://schemas.microsoft.com/office/drawing/2014/main" id="{24141C4F-4289-4712-9255-03C449B450DF}"/>
            </a:ext>
          </a:extLst>
        </xdr:cNvPr>
        <xdr:cNvPicPr>
          <a:picLocks noChangeAspect="1"/>
        </xdr:cNvPicPr>
      </xdr:nvPicPr>
      <xdr:blipFill rotWithShape="1">
        <a:blip xmlns:r="http://schemas.openxmlformats.org/officeDocument/2006/relationships" r:embed="rId1"/>
        <a:srcRect t="10490" b="-1"/>
        <a:stretch/>
      </xdr:blipFill>
      <xdr:spPr>
        <a:xfrm>
          <a:off x="8846270" y="1858841"/>
          <a:ext cx="2069590" cy="340199"/>
        </a:xfrm>
        <a:prstGeom prst="rect">
          <a:avLst/>
        </a:prstGeom>
      </xdr:spPr>
    </xdr:pic>
    <xdr:clientData/>
  </xdr:oneCellAnchor>
  <xdr:oneCellAnchor>
    <xdr:from>
      <xdr:col>15</xdr:col>
      <xdr:colOff>468426</xdr:colOff>
      <xdr:row>11</xdr:row>
      <xdr:rowOff>20320</xdr:rowOff>
    </xdr:from>
    <xdr:ext cx="2030554" cy="338768"/>
    <xdr:pic>
      <xdr:nvPicPr>
        <xdr:cNvPr id="3" name="Afbeelding 2">
          <a:extLst>
            <a:ext uri="{FF2B5EF4-FFF2-40B4-BE49-F238E27FC236}">
              <a16:creationId xmlns:a16="http://schemas.microsoft.com/office/drawing/2014/main" id="{44D6A30B-E16F-4A72-B774-BF0E0E629048}"/>
            </a:ext>
          </a:extLst>
        </xdr:cNvPr>
        <xdr:cNvPicPr>
          <a:picLocks noChangeAspect="1"/>
        </xdr:cNvPicPr>
      </xdr:nvPicPr>
      <xdr:blipFill>
        <a:blip xmlns:r="http://schemas.openxmlformats.org/officeDocument/2006/relationships" r:embed="rId2"/>
        <a:stretch>
          <a:fillRect/>
        </a:stretch>
      </xdr:blipFill>
      <xdr:spPr>
        <a:xfrm>
          <a:off x="9002826" y="2237740"/>
          <a:ext cx="2030554" cy="338768"/>
        </a:xfrm>
        <a:prstGeom prst="rect">
          <a:avLst/>
        </a:prstGeom>
      </xdr:spPr>
    </xdr:pic>
    <xdr:clientData/>
  </xdr:oneCellAnchor>
  <xdr:oneCellAnchor>
    <xdr:from>
      <xdr:col>15</xdr:col>
      <xdr:colOff>594009</xdr:colOff>
      <xdr:row>13</xdr:row>
      <xdr:rowOff>0</xdr:rowOff>
    </xdr:from>
    <xdr:ext cx="2015772" cy="352698"/>
    <xdr:pic>
      <xdr:nvPicPr>
        <xdr:cNvPr id="4" name="Afbeelding 3">
          <a:extLst>
            <a:ext uri="{FF2B5EF4-FFF2-40B4-BE49-F238E27FC236}">
              <a16:creationId xmlns:a16="http://schemas.microsoft.com/office/drawing/2014/main" id="{61784FB2-B9BE-43BF-B900-07C1E565BA8C}"/>
            </a:ext>
          </a:extLst>
        </xdr:cNvPr>
        <xdr:cNvPicPr>
          <a:picLocks noChangeAspect="1"/>
        </xdr:cNvPicPr>
      </xdr:nvPicPr>
      <xdr:blipFill>
        <a:blip xmlns:r="http://schemas.openxmlformats.org/officeDocument/2006/relationships" r:embed="rId3"/>
        <a:stretch>
          <a:fillRect/>
        </a:stretch>
      </xdr:blipFill>
      <xdr:spPr>
        <a:xfrm>
          <a:off x="9128409" y="2583180"/>
          <a:ext cx="2015772" cy="352698"/>
        </a:xfrm>
        <a:prstGeom prst="rect">
          <a:avLst/>
        </a:prstGeom>
      </xdr:spPr>
    </xdr:pic>
    <xdr:clientData/>
  </xdr:oneCellAnchor>
  <xdr:oneCellAnchor>
    <xdr:from>
      <xdr:col>15</xdr:col>
      <xdr:colOff>471270</xdr:colOff>
      <xdr:row>15</xdr:row>
      <xdr:rowOff>18083</xdr:rowOff>
    </xdr:from>
    <xdr:ext cx="2027267" cy="330687"/>
    <xdr:pic>
      <xdr:nvPicPr>
        <xdr:cNvPr id="5" name="Afbeelding 4">
          <a:extLst>
            <a:ext uri="{FF2B5EF4-FFF2-40B4-BE49-F238E27FC236}">
              <a16:creationId xmlns:a16="http://schemas.microsoft.com/office/drawing/2014/main" id="{4EA24765-2164-4992-85CB-4194F074B26D}"/>
            </a:ext>
          </a:extLst>
        </xdr:cNvPr>
        <xdr:cNvPicPr>
          <a:picLocks noChangeAspect="1"/>
        </xdr:cNvPicPr>
      </xdr:nvPicPr>
      <xdr:blipFill>
        <a:blip xmlns:r="http://schemas.openxmlformats.org/officeDocument/2006/relationships" r:embed="rId4"/>
        <a:stretch>
          <a:fillRect/>
        </a:stretch>
      </xdr:blipFill>
      <xdr:spPr>
        <a:xfrm>
          <a:off x="9005670" y="2967023"/>
          <a:ext cx="2027267" cy="330687"/>
        </a:xfrm>
        <a:prstGeom prst="rect">
          <a:avLst/>
        </a:prstGeom>
      </xdr:spPr>
    </xdr:pic>
    <xdr:clientData/>
  </xdr:oneCellAnchor>
  <xdr:oneCellAnchor>
    <xdr:from>
      <xdr:col>15</xdr:col>
      <xdr:colOff>466326</xdr:colOff>
      <xdr:row>17</xdr:row>
      <xdr:rowOff>18083</xdr:rowOff>
    </xdr:from>
    <xdr:ext cx="2032983" cy="332594"/>
    <xdr:pic>
      <xdr:nvPicPr>
        <xdr:cNvPr id="6" name="Afbeelding 5">
          <a:extLst>
            <a:ext uri="{FF2B5EF4-FFF2-40B4-BE49-F238E27FC236}">
              <a16:creationId xmlns:a16="http://schemas.microsoft.com/office/drawing/2014/main" id="{FD7091DE-2762-47FD-A6A0-E69395517671}"/>
            </a:ext>
          </a:extLst>
        </xdr:cNvPr>
        <xdr:cNvPicPr>
          <a:picLocks noChangeAspect="1"/>
        </xdr:cNvPicPr>
      </xdr:nvPicPr>
      <xdr:blipFill>
        <a:blip xmlns:r="http://schemas.openxmlformats.org/officeDocument/2006/relationships" r:embed="rId5"/>
        <a:stretch>
          <a:fillRect/>
        </a:stretch>
      </xdr:blipFill>
      <xdr:spPr>
        <a:xfrm>
          <a:off x="9000726" y="3332783"/>
          <a:ext cx="2032983" cy="332594"/>
        </a:xfrm>
        <a:prstGeom prst="rect">
          <a:avLst/>
        </a:prstGeom>
      </xdr:spPr>
    </xdr:pic>
    <xdr:clientData/>
  </xdr:oneCellAnchor>
  <xdr:oneCellAnchor>
    <xdr:from>
      <xdr:col>15</xdr:col>
      <xdr:colOff>449938</xdr:colOff>
      <xdr:row>19</xdr:row>
      <xdr:rowOff>26276</xdr:rowOff>
    </xdr:from>
    <xdr:ext cx="2042507" cy="323070"/>
    <xdr:pic>
      <xdr:nvPicPr>
        <xdr:cNvPr id="7" name="Afbeelding 6">
          <a:extLst>
            <a:ext uri="{FF2B5EF4-FFF2-40B4-BE49-F238E27FC236}">
              <a16:creationId xmlns:a16="http://schemas.microsoft.com/office/drawing/2014/main" id="{9A8F7DBD-5954-46CE-B823-1F13F6A2F877}"/>
            </a:ext>
          </a:extLst>
        </xdr:cNvPr>
        <xdr:cNvPicPr>
          <a:picLocks noChangeAspect="1"/>
        </xdr:cNvPicPr>
      </xdr:nvPicPr>
      <xdr:blipFill>
        <a:blip xmlns:r="http://schemas.openxmlformats.org/officeDocument/2006/relationships" r:embed="rId6"/>
        <a:stretch>
          <a:fillRect/>
        </a:stretch>
      </xdr:blipFill>
      <xdr:spPr>
        <a:xfrm>
          <a:off x="8984338" y="3706736"/>
          <a:ext cx="2042507" cy="323070"/>
        </a:xfrm>
        <a:prstGeom prst="rect">
          <a:avLst/>
        </a:prstGeom>
      </xdr:spPr>
    </xdr:pic>
    <xdr:clientData/>
  </xdr:oneCellAnchor>
  <xdr:oneCellAnchor>
    <xdr:from>
      <xdr:col>15</xdr:col>
      <xdr:colOff>597031</xdr:colOff>
      <xdr:row>21</xdr:row>
      <xdr:rowOff>18420</xdr:rowOff>
    </xdr:from>
    <xdr:ext cx="2032205" cy="332595"/>
    <xdr:pic>
      <xdr:nvPicPr>
        <xdr:cNvPr id="8" name="Afbeelding 7">
          <a:extLst>
            <a:ext uri="{FF2B5EF4-FFF2-40B4-BE49-F238E27FC236}">
              <a16:creationId xmlns:a16="http://schemas.microsoft.com/office/drawing/2014/main" id="{458CCF54-30C1-4C94-99F4-3AF3F7285B0B}"/>
            </a:ext>
          </a:extLst>
        </xdr:cNvPr>
        <xdr:cNvPicPr>
          <a:picLocks noChangeAspect="1"/>
        </xdr:cNvPicPr>
      </xdr:nvPicPr>
      <xdr:blipFill>
        <a:blip xmlns:r="http://schemas.openxmlformats.org/officeDocument/2006/relationships" r:embed="rId7"/>
        <a:stretch>
          <a:fillRect/>
        </a:stretch>
      </xdr:blipFill>
      <xdr:spPr>
        <a:xfrm>
          <a:off x="9131431" y="4064640"/>
          <a:ext cx="2032205" cy="332595"/>
        </a:xfrm>
        <a:prstGeom prst="rect">
          <a:avLst/>
        </a:prstGeom>
      </xdr:spPr>
    </xdr:pic>
    <xdr:clientData/>
  </xdr:oneCellAnchor>
  <xdr:oneCellAnchor>
    <xdr:from>
      <xdr:col>15</xdr:col>
      <xdr:colOff>328448</xdr:colOff>
      <xdr:row>23</xdr:row>
      <xdr:rowOff>13138</xdr:rowOff>
    </xdr:from>
    <xdr:ext cx="2018202" cy="338309"/>
    <xdr:pic>
      <xdr:nvPicPr>
        <xdr:cNvPr id="9" name="Afbeelding 8">
          <a:extLst>
            <a:ext uri="{FF2B5EF4-FFF2-40B4-BE49-F238E27FC236}">
              <a16:creationId xmlns:a16="http://schemas.microsoft.com/office/drawing/2014/main" id="{16442173-0909-454B-84A3-64559A7C3477}"/>
            </a:ext>
          </a:extLst>
        </xdr:cNvPr>
        <xdr:cNvPicPr>
          <a:picLocks noChangeAspect="1"/>
        </xdr:cNvPicPr>
      </xdr:nvPicPr>
      <xdr:blipFill>
        <a:blip xmlns:r="http://schemas.openxmlformats.org/officeDocument/2006/relationships" r:embed="rId8"/>
        <a:stretch>
          <a:fillRect/>
        </a:stretch>
      </xdr:blipFill>
      <xdr:spPr>
        <a:xfrm>
          <a:off x="8862848" y="4425118"/>
          <a:ext cx="2018202" cy="338309"/>
        </a:xfrm>
        <a:prstGeom prst="rect">
          <a:avLst/>
        </a:prstGeom>
      </xdr:spPr>
    </xdr:pic>
    <xdr:clientData/>
  </xdr:oneCellAnchor>
  <xdr:oneCellAnchor>
    <xdr:from>
      <xdr:col>15</xdr:col>
      <xdr:colOff>221649</xdr:colOff>
      <xdr:row>25</xdr:row>
      <xdr:rowOff>8194</xdr:rowOff>
    </xdr:from>
    <xdr:ext cx="2042968" cy="340214"/>
    <xdr:pic>
      <xdr:nvPicPr>
        <xdr:cNvPr id="10" name="Afbeelding 9">
          <a:extLst>
            <a:ext uri="{FF2B5EF4-FFF2-40B4-BE49-F238E27FC236}">
              <a16:creationId xmlns:a16="http://schemas.microsoft.com/office/drawing/2014/main" id="{0E70ED22-BF77-4E60-9946-09156F22F078}"/>
            </a:ext>
          </a:extLst>
        </xdr:cNvPr>
        <xdr:cNvPicPr>
          <a:picLocks noChangeAspect="1"/>
        </xdr:cNvPicPr>
      </xdr:nvPicPr>
      <xdr:blipFill>
        <a:blip xmlns:r="http://schemas.openxmlformats.org/officeDocument/2006/relationships" r:embed="rId9"/>
        <a:stretch>
          <a:fillRect/>
        </a:stretch>
      </xdr:blipFill>
      <xdr:spPr>
        <a:xfrm>
          <a:off x="8756049" y="4785934"/>
          <a:ext cx="2042968" cy="340214"/>
        </a:xfrm>
        <a:prstGeom prst="rect">
          <a:avLst/>
        </a:prstGeom>
      </xdr:spPr>
    </xdr:pic>
    <xdr:clientData/>
  </xdr:oneCellAnchor>
  <xdr:oneCellAnchor>
    <xdr:from>
      <xdr:col>15</xdr:col>
      <xdr:colOff>341586</xdr:colOff>
      <xdr:row>27</xdr:row>
      <xdr:rowOff>0</xdr:rowOff>
    </xdr:from>
    <xdr:ext cx="2039158" cy="351648"/>
    <xdr:pic>
      <xdr:nvPicPr>
        <xdr:cNvPr id="11" name="Afbeelding 10">
          <a:extLst>
            <a:ext uri="{FF2B5EF4-FFF2-40B4-BE49-F238E27FC236}">
              <a16:creationId xmlns:a16="http://schemas.microsoft.com/office/drawing/2014/main" id="{C13D5FD3-121E-4E75-ABA0-C9759E1B8B8A}"/>
            </a:ext>
          </a:extLst>
        </xdr:cNvPr>
        <xdr:cNvPicPr>
          <a:picLocks noChangeAspect="1"/>
        </xdr:cNvPicPr>
      </xdr:nvPicPr>
      <xdr:blipFill>
        <a:blip xmlns:r="http://schemas.openxmlformats.org/officeDocument/2006/relationships" r:embed="rId10"/>
        <a:stretch>
          <a:fillRect/>
        </a:stretch>
      </xdr:blipFill>
      <xdr:spPr>
        <a:xfrm>
          <a:off x="8875986" y="5143500"/>
          <a:ext cx="2039158" cy="351648"/>
        </a:xfrm>
        <a:prstGeom prst="rect">
          <a:avLst/>
        </a:prstGeom>
      </xdr:spPr>
    </xdr:pic>
    <xdr:clientData/>
  </xdr:oneCellAnchor>
  <xdr:oneCellAnchor>
    <xdr:from>
      <xdr:col>15</xdr:col>
      <xdr:colOff>341585</xdr:colOff>
      <xdr:row>29</xdr:row>
      <xdr:rowOff>39414</xdr:rowOff>
    </xdr:from>
    <xdr:ext cx="2041064" cy="312234"/>
    <xdr:pic>
      <xdr:nvPicPr>
        <xdr:cNvPr id="12" name="Afbeelding 11">
          <a:extLst>
            <a:ext uri="{FF2B5EF4-FFF2-40B4-BE49-F238E27FC236}">
              <a16:creationId xmlns:a16="http://schemas.microsoft.com/office/drawing/2014/main" id="{DF8FBFDC-E8B5-46EE-B4FB-AF0BBF9929E6}"/>
            </a:ext>
          </a:extLst>
        </xdr:cNvPr>
        <xdr:cNvPicPr>
          <a:picLocks noChangeAspect="1"/>
        </xdr:cNvPicPr>
      </xdr:nvPicPr>
      <xdr:blipFill rotWithShape="1">
        <a:blip xmlns:r="http://schemas.openxmlformats.org/officeDocument/2006/relationships" r:embed="rId11"/>
        <a:srcRect t="11182"/>
        <a:stretch/>
      </xdr:blipFill>
      <xdr:spPr>
        <a:xfrm>
          <a:off x="8875985" y="5548674"/>
          <a:ext cx="2041064" cy="312234"/>
        </a:xfrm>
        <a:prstGeom prst="rect">
          <a:avLst/>
        </a:prstGeom>
      </xdr:spPr>
    </xdr:pic>
    <xdr:clientData/>
  </xdr:oneCellAnchor>
  <xdr:oneCellAnchor>
    <xdr:from>
      <xdr:col>14</xdr:col>
      <xdr:colOff>564930</xdr:colOff>
      <xdr:row>33</xdr:row>
      <xdr:rowOff>13138</xdr:rowOff>
    </xdr:from>
    <xdr:ext cx="2046319" cy="338311"/>
    <xdr:pic>
      <xdr:nvPicPr>
        <xdr:cNvPr id="13" name="Afbeelding 12">
          <a:extLst>
            <a:ext uri="{FF2B5EF4-FFF2-40B4-BE49-F238E27FC236}">
              <a16:creationId xmlns:a16="http://schemas.microsoft.com/office/drawing/2014/main" id="{BE849DE4-12A4-493A-A990-B7CE0EC5C558}"/>
            </a:ext>
          </a:extLst>
        </xdr:cNvPr>
        <xdr:cNvPicPr>
          <a:picLocks noChangeAspect="1"/>
        </xdr:cNvPicPr>
      </xdr:nvPicPr>
      <xdr:blipFill>
        <a:blip xmlns:r="http://schemas.openxmlformats.org/officeDocument/2006/relationships" r:embed="rId12"/>
        <a:stretch>
          <a:fillRect/>
        </a:stretch>
      </xdr:blipFill>
      <xdr:spPr>
        <a:xfrm>
          <a:off x="8489730" y="6253918"/>
          <a:ext cx="2046319" cy="338311"/>
        </a:xfrm>
        <a:prstGeom prst="rect">
          <a:avLst/>
        </a:prstGeom>
      </xdr:spPr>
    </xdr:pic>
    <xdr:clientData/>
  </xdr:oneCellAnchor>
  <xdr:oneCellAnchor>
    <xdr:from>
      <xdr:col>15</xdr:col>
      <xdr:colOff>91966</xdr:colOff>
      <xdr:row>35</xdr:row>
      <xdr:rowOff>26275</xdr:rowOff>
    </xdr:from>
    <xdr:ext cx="2022012" cy="326881"/>
    <xdr:pic>
      <xdr:nvPicPr>
        <xdr:cNvPr id="14" name="Afbeelding 13">
          <a:extLst>
            <a:ext uri="{FF2B5EF4-FFF2-40B4-BE49-F238E27FC236}">
              <a16:creationId xmlns:a16="http://schemas.microsoft.com/office/drawing/2014/main" id="{33930B79-9B4B-4571-A514-33CFD2332BC2}"/>
            </a:ext>
          </a:extLst>
        </xdr:cNvPr>
        <xdr:cNvPicPr>
          <a:picLocks noChangeAspect="1"/>
        </xdr:cNvPicPr>
      </xdr:nvPicPr>
      <xdr:blipFill>
        <a:blip xmlns:r="http://schemas.openxmlformats.org/officeDocument/2006/relationships" r:embed="rId13"/>
        <a:stretch>
          <a:fillRect/>
        </a:stretch>
      </xdr:blipFill>
      <xdr:spPr>
        <a:xfrm>
          <a:off x="8626366" y="6632815"/>
          <a:ext cx="2022012" cy="326881"/>
        </a:xfrm>
        <a:prstGeom prst="rect">
          <a:avLst/>
        </a:prstGeom>
      </xdr:spPr>
    </xdr:pic>
    <xdr:clientData/>
  </xdr:oneCellAnchor>
  <xdr:oneCellAnchor>
    <xdr:from>
      <xdr:col>15</xdr:col>
      <xdr:colOff>589175</xdr:colOff>
      <xdr:row>177</xdr:row>
      <xdr:rowOff>13138</xdr:rowOff>
    </xdr:from>
    <xdr:ext cx="2018870" cy="321561"/>
    <xdr:pic>
      <xdr:nvPicPr>
        <xdr:cNvPr id="15" name="Afbeelding 14">
          <a:extLst>
            <a:ext uri="{FF2B5EF4-FFF2-40B4-BE49-F238E27FC236}">
              <a16:creationId xmlns:a16="http://schemas.microsoft.com/office/drawing/2014/main" id="{D167F736-1CB9-4196-8483-C9512F47EEB6}"/>
            </a:ext>
          </a:extLst>
        </xdr:cNvPr>
        <xdr:cNvPicPr>
          <a:picLocks noChangeAspect="1"/>
        </xdr:cNvPicPr>
      </xdr:nvPicPr>
      <xdr:blipFill rotWithShape="1">
        <a:blip xmlns:r="http://schemas.openxmlformats.org/officeDocument/2006/relationships" r:embed="rId14"/>
        <a:srcRect t="7455"/>
        <a:stretch/>
      </xdr:blipFill>
      <xdr:spPr>
        <a:xfrm>
          <a:off x="9123575" y="32672458"/>
          <a:ext cx="2018870" cy="321561"/>
        </a:xfrm>
        <a:prstGeom prst="rect">
          <a:avLst/>
        </a:prstGeom>
      </xdr:spPr>
    </xdr:pic>
    <xdr:clientData/>
  </xdr:oneCellAnchor>
  <xdr:oneCellAnchor>
    <xdr:from>
      <xdr:col>15</xdr:col>
      <xdr:colOff>455181</xdr:colOff>
      <xdr:row>179</xdr:row>
      <xdr:rowOff>4944</xdr:rowOff>
    </xdr:from>
    <xdr:ext cx="2040602" cy="328784"/>
    <xdr:pic>
      <xdr:nvPicPr>
        <xdr:cNvPr id="16" name="Afbeelding 15">
          <a:extLst>
            <a:ext uri="{FF2B5EF4-FFF2-40B4-BE49-F238E27FC236}">
              <a16:creationId xmlns:a16="http://schemas.microsoft.com/office/drawing/2014/main" id="{FEC21C6C-969D-4A28-B25D-F9E971B83BEC}"/>
            </a:ext>
          </a:extLst>
        </xdr:cNvPr>
        <xdr:cNvPicPr>
          <a:picLocks noChangeAspect="1"/>
        </xdr:cNvPicPr>
      </xdr:nvPicPr>
      <xdr:blipFill>
        <a:blip xmlns:r="http://schemas.openxmlformats.org/officeDocument/2006/relationships" r:embed="rId15"/>
        <a:stretch>
          <a:fillRect/>
        </a:stretch>
      </xdr:blipFill>
      <xdr:spPr>
        <a:xfrm>
          <a:off x="8989581" y="33030024"/>
          <a:ext cx="2040602" cy="328784"/>
        </a:xfrm>
        <a:prstGeom prst="rect">
          <a:avLst/>
        </a:prstGeom>
      </xdr:spPr>
    </xdr:pic>
    <xdr:clientData/>
  </xdr:oneCellAnchor>
  <xdr:oneCellAnchor>
    <xdr:from>
      <xdr:col>15</xdr:col>
      <xdr:colOff>583352</xdr:colOff>
      <xdr:row>175</xdr:row>
      <xdr:rowOff>5282</xdr:rowOff>
    </xdr:from>
    <xdr:ext cx="2029173" cy="342120"/>
    <xdr:pic>
      <xdr:nvPicPr>
        <xdr:cNvPr id="17" name="Afbeelding 16">
          <a:extLst>
            <a:ext uri="{FF2B5EF4-FFF2-40B4-BE49-F238E27FC236}">
              <a16:creationId xmlns:a16="http://schemas.microsoft.com/office/drawing/2014/main" id="{C2AD5B95-05EA-4903-BDF8-D84369C890B9}"/>
            </a:ext>
          </a:extLst>
        </xdr:cNvPr>
        <xdr:cNvPicPr>
          <a:picLocks noChangeAspect="1"/>
        </xdr:cNvPicPr>
      </xdr:nvPicPr>
      <xdr:blipFill>
        <a:blip xmlns:r="http://schemas.openxmlformats.org/officeDocument/2006/relationships" r:embed="rId16"/>
        <a:stretch>
          <a:fillRect/>
        </a:stretch>
      </xdr:blipFill>
      <xdr:spPr>
        <a:xfrm>
          <a:off x="9117752" y="32291222"/>
          <a:ext cx="2029173" cy="342120"/>
        </a:xfrm>
        <a:prstGeom prst="rect">
          <a:avLst/>
        </a:prstGeom>
      </xdr:spPr>
    </xdr:pic>
    <xdr:clientData/>
  </xdr:oneCellAnchor>
  <xdr:oneCellAnchor>
    <xdr:from>
      <xdr:col>15</xdr:col>
      <xdr:colOff>472964</xdr:colOff>
      <xdr:row>37</xdr:row>
      <xdr:rowOff>13138</xdr:rowOff>
    </xdr:from>
    <xdr:ext cx="2021552" cy="338310"/>
    <xdr:pic>
      <xdr:nvPicPr>
        <xdr:cNvPr id="18" name="Afbeelding 17">
          <a:extLst>
            <a:ext uri="{FF2B5EF4-FFF2-40B4-BE49-F238E27FC236}">
              <a16:creationId xmlns:a16="http://schemas.microsoft.com/office/drawing/2014/main" id="{0B09F9FC-983A-4350-94EB-1BAC84EA8B12}"/>
            </a:ext>
          </a:extLst>
        </xdr:cNvPr>
        <xdr:cNvPicPr>
          <a:picLocks noChangeAspect="1"/>
        </xdr:cNvPicPr>
      </xdr:nvPicPr>
      <xdr:blipFill>
        <a:blip xmlns:r="http://schemas.openxmlformats.org/officeDocument/2006/relationships" r:embed="rId17"/>
        <a:stretch>
          <a:fillRect/>
        </a:stretch>
      </xdr:blipFill>
      <xdr:spPr>
        <a:xfrm>
          <a:off x="9007364" y="6993058"/>
          <a:ext cx="2021552" cy="338310"/>
        </a:xfrm>
        <a:prstGeom prst="rect">
          <a:avLst/>
        </a:prstGeom>
      </xdr:spPr>
    </xdr:pic>
    <xdr:clientData/>
  </xdr:oneCellAnchor>
  <xdr:oneCellAnchor>
    <xdr:from>
      <xdr:col>16</xdr:col>
      <xdr:colOff>0</xdr:colOff>
      <xdr:row>39</xdr:row>
      <xdr:rowOff>26276</xdr:rowOff>
    </xdr:from>
    <xdr:ext cx="1999546" cy="325370"/>
    <xdr:pic>
      <xdr:nvPicPr>
        <xdr:cNvPr id="19" name="Afbeelding 18">
          <a:extLst>
            <a:ext uri="{FF2B5EF4-FFF2-40B4-BE49-F238E27FC236}">
              <a16:creationId xmlns:a16="http://schemas.microsoft.com/office/drawing/2014/main" id="{8EFC2749-3E2A-47BA-807D-F45841F96486}"/>
            </a:ext>
          </a:extLst>
        </xdr:cNvPr>
        <xdr:cNvPicPr>
          <a:picLocks noChangeAspect="1"/>
        </xdr:cNvPicPr>
      </xdr:nvPicPr>
      <xdr:blipFill rotWithShape="1">
        <a:blip xmlns:r="http://schemas.openxmlformats.org/officeDocument/2006/relationships" r:embed="rId18"/>
        <a:srcRect l="1301" t="7455"/>
        <a:stretch/>
      </xdr:blipFill>
      <xdr:spPr>
        <a:xfrm>
          <a:off x="9144000" y="7371956"/>
          <a:ext cx="1999546" cy="325370"/>
        </a:xfrm>
        <a:prstGeom prst="rect">
          <a:avLst/>
        </a:prstGeom>
      </xdr:spPr>
    </xdr:pic>
    <xdr:clientData/>
  </xdr:oneCellAnchor>
  <xdr:oneCellAnchor>
    <xdr:from>
      <xdr:col>15</xdr:col>
      <xdr:colOff>226595</xdr:colOff>
      <xdr:row>41</xdr:row>
      <xdr:rowOff>26277</xdr:rowOff>
    </xdr:from>
    <xdr:ext cx="2037252" cy="333910"/>
    <xdr:pic>
      <xdr:nvPicPr>
        <xdr:cNvPr id="20" name="Afbeelding 19">
          <a:extLst>
            <a:ext uri="{FF2B5EF4-FFF2-40B4-BE49-F238E27FC236}">
              <a16:creationId xmlns:a16="http://schemas.microsoft.com/office/drawing/2014/main" id="{AD45C58D-AA28-4BF4-9496-387938A9B2F1}"/>
            </a:ext>
          </a:extLst>
        </xdr:cNvPr>
        <xdr:cNvPicPr>
          <a:picLocks noChangeAspect="1"/>
        </xdr:cNvPicPr>
      </xdr:nvPicPr>
      <xdr:blipFill>
        <a:blip xmlns:r="http://schemas.openxmlformats.org/officeDocument/2006/relationships" r:embed="rId19"/>
        <a:stretch>
          <a:fillRect/>
        </a:stretch>
      </xdr:blipFill>
      <xdr:spPr>
        <a:xfrm>
          <a:off x="8760995" y="7737717"/>
          <a:ext cx="2037252" cy="333910"/>
        </a:xfrm>
        <a:prstGeom prst="rect">
          <a:avLst/>
        </a:prstGeom>
      </xdr:spPr>
    </xdr:pic>
    <xdr:clientData/>
  </xdr:oneCellAnchor>
  <xdr:oneCellAnchor>
    <xdr:from>
      <xdr:col>14</xdr:col>
      <xdr:colOff>354724</xdr:colOff>
      <xdr:row>43</xdr:row>
      <xdr:rowOff>13138</xdr:rowOff>
    </xdr:from>
    <xdr:ext cx="2025823" cy="338310"/>
    <xdr:pic>
      <xdr:nvPicPr>
        <xdr:cNvPr id="21" name="Afbeelding 20">
          <a:extLst>
            <a:ext uri="{FF2B5EF4-FFF2-40B4-BE49-F238E27FC236}">
              <a16:creationId xmlns:a16="http://schemas.microsoft.com/office/drawing/2014/main" id="{251530FB-587D-4348-8194-F6AA409600E6}"/>
            </a:ext>
          </a:extLst>
        </xdr:cNvPr>
        <xdr:cNvPicPr>
          <a:picLocks noChangeAspect="1"/>
        </xdr:cNvPicPr>
      </xdr:nvPicPr>
      <xdr:blipFill>
        <a:blip xmlns:r="http://schemas.openxmlformats.org/officeDocument/2006/relationships" r:embed="rId20"/>
        <a:stretch>
          <a:fillRect/>
        </a:stretch>
      </xdr:blipFill>
      <xdr:spPr>
        <a:xfrm>
          <a:off x="8279524" y="8090338"/>
          <a:ext cx="2025823" cy="338310"/>
        </a:xfrm>
        <a:prstGeom prst="rect">
          <a:avLst/>
        </a:prstGeom>
      </xdr:spPr>
    </xdr:pic>
    <xdr:clientData/>
  </xdr:oneCellAnchor>
  <xdr:oneCellAnchor>
    <xdr:from>
      <xdr:col>14</xdr:col>
      <xdr:colOff>507436</xdr:colOff>
      <xdr:row>45</xdr:row>
      <xdr:rowOff>13138</xdr:rowOff>
    </xdr:from>
    <xdr:ext cx="2023454" cy="319259"/>
    <xdr:pic>
      <xdr:nvPicPr>
        <xdr:cNvPr id="22" name="Afbeelding 21">
          <a:extLst>
            <a:ext uri="{FF2B5EF4-FFF2-40B4-BE49-F238E27FC236}">
              <a16:creationId xmlns:a16="http://schemas.microsoft.com/office/drawing/2014/main" id="{80328FE5-565F-487D-A56F-B331504F7C5A}"/>
            </a:ext>
          </a:extLst>
        </xdr:cNvPr>
        <xdr:cNvPicPr>
          <a:picLocks noChangeAspect="1"/>
        </xdr:cNvPicPr>
      </xdr:nvPicPr>
      <xdr:blipFill>
        <a:blip xmlns:r="http://schemas.openxmlformats.org/officeDocument/2006/relationships" r:embed="rId21"/>
        <a:stretch>
          <a:fillRect/>
        </a:stretch>
      </xdr:blipFill>
      <xdr:spPr>
        <a:xfrm>
          <a:off x="8432236" y="8456098"/>
          <a:ext cx="2023454" cy="319259"/>
        </a:xfrm>
        <a:prstGeom prst="rect">
          <a:avLst/>
        </a:prstGeom>
      </xdr:spPr>
    </xdr:pic>
    <xdr:clientData/>
  </xdr:oneCellAnchor>
  <xdr:oneCellAnchor>
    <xdr:from>
      <xdr:col>15</xdr:col>
      <xdr:colOff>591207</xdr:colOff>
      <xdr:row>47</xdr:row>
      <xdr:rowOff>13138</xdr:rowOff>
    </xdr:from>
    <xdr:ext cx="2017742" cy="338309"/>
    <xdr:pic>
      <xdr:nvPicPr>
        <xdr:cNvPr id="23" name="Afbeelding 22">
          <a:extLst>
            <a:ext uri="{FF2B5EF4-FFF2-40B4-BE49-F238E27FC236}">
              <a16:creationId xmlns:a16="http://schemas.microsoft.com/office/drawing/2014/main" id="{D8C7DD81-E277-4E04-BC6B-EB4B90218473}"/>
            </a:ext>
          </a:extLst>
        </xdr:cNvPr>
        <xdr:cNvPicPr>
          <a:picLocks noChangeAspect="1"/>
        </xdr:cNvPicPr>
      </xdr:nvPicPr>
      <xdr:blipFill>
        <a:blip xmlns:r="http://schemas.openxmlformats.org/officeDocument/2006/relationships" r:embed="rId22"/>
        <a:stretch>
          <a:fillRect/>
        </a:stretch>
      </xdr:blipFill>
      <xdr:spPr>
        <a:xfrm>
          <a:off x="9125607" y="8821858"/>
          <a:ext cx="2017742" cy="338309"/>
        </a:xfrm>
        <a:prstGeom prst="rect">
          <a:avLst/>
        </a:prstGeom>
      </xdr:spPr>
    </xdr:pic>
    <xdr:clientData/>
  </xdr:oneCellAnchor>
  <xdr:oneCellAnchor>
    <xdr:from>
      <xdr:col>15</xdr:col>
      <xdr:colOff>341585</xdr:colOff>
      <xdr:row>49</xdr:row>
      <xdr:rowOff>13138</xdr:rowOff>
    </xdr:from>
    <xdr:ext cx="2041064" cy="361352"/>
    <xdr:pic>
      <xdr:nvPicPr>
        <xdr:cNvPr id="24" name="Afbeelding 23">
          <a:extLst>
            <a:ext uri="{FF2B5EF4-FFF2-40B4-BE49-F238E27FC236}">
              <a16:creationId xmlns:a16="http://schemas.microsoft.com/office/drawing/2014/main" id="{25102979-945C-451C-9EF1-AE31978E3FDB}"/>
            </a:ext>
          </a:extLst>
        </xdr:cNvPr>
        <xdr:cNvPicPr>
          <a:picLocks noChangeAspect="1"/>
        </xdr:cNvPicPr>
      </xdr:nvPicPr>
      <xdr:blipFill>
        <a:blip xmlns:r="http://schemas.openxmlformats.org/officeDocument/2006/relationships" r:embed="rId23"/>
        <a:stretch>
          <a:fillRect/>
        </a:stretch>
      </xdr:blipFill>
      <xdr:spPr>
        <a:xfrm>
          <a:off x="8875985" y="9187618"/>
          <a:ext cx="2041064" cy="361352"/>
        </a:xfrm>
        <a:prstGeom prst="rect">
          <a:avLst/>
        </a:prstGeom>
      </xdr:spPr>
    </xdr:pic>
    <xdr:clientData/>
  </xdr:oneCellAnchor>
  <xdr:oneCellAnchor>
    <xdr:from>
      <xdr:col>16</xdr:col>
      <xdr:colOff>13138</xdr:colOff>
      <xdr:row>51</xdr:row>
      <xdr:rowOff>39413</xdr:rowOff>
    </xdr:from>
    <xdr:ext cx="1989622" cy="335578"/>
    <xdr:pic>
      <xdr:nvPicPr>
        <xdr:cNvPr id="25" name="Afbeelding 24">
          <a:extLst>
            <a:ext uri="{FF2B5EF4-FFF2-40B4-BE49-F238E27FC236}">
              <a16:creationId xmlns:a16="http://schemas.microsoft.com/office/drawing/2014/main" id="{E5AA71BB-3B7D-4EB5-A4B6-01AF03779100}"/>
            </a:ext>
          </a:extLst>
        </xdr:cNvPr>
        <xdr:cNvPicPr>
          <a:picLocks noChangeAspect="1"/>
        </xdr:cNvPicPr>
      </xdr:nvPicPr>
      <xdr:blipFill>
        <a:blip xmlns:r="http://schemas.openxmlformats.org/officeDocument/2006/relationships" r:embed="rId24"/>
        <a:stretch>
          <a:fillRect/>
        </a:stretch>
      </xdr:blipFill>
      <xdr:spPr>
        <a:xfrm>
          <a:off x="9157138" y="9579653"/>
          <a:ext cx="1989622" cy="335578"/>
        </a:xfrm>
        <a:prstGeom prst="rect">
          <a:avLst/>
        </a:prstGeom>
      </xdr:spPr>
    </xdr:pic>
    <xdr:clientData/>
  </xdr:oneCellAnchor>
  <xdr:oneCellAnchor>
    <xdr:from>
      <xdr:col>15</xdr:col>
      <xdr:colOff>328449</xdr:colOff>
      <xdr:row>53</xdr:row>
      <xdr:rowOff>13137</xdr:rowOff>
    </xdr:from>
    <xdr:ext cx="2035348" cy="340217"/>
    <xdr:pic>
      <xdr:nvPicPr>
        <xdr:cNvPr id="26" name="Afbeelding 25">
          <a:extLst>
            <a:ext uri="{FF2B5EF4-FFF2-40B4-BE49-F238E27FC236}">
              <a16:creationId xmlns:a16="http://schemas.microsoft.com/office/drawing/2014/main" id="{1400E303-B096-412C-8EFC-B386C6882E84}"/>
            </a:ext>
          </a:extLst>
        </xdr:cNvPr>
        <xdr:cNvPicPr>
          <a:picLocks noChangeAspect="1"/>
        </xdr:cNvPicPr>
      </xdr:nvPicPr>
      <xdr:blipFill>
        <a:blip xmlns:r="http://schemas.openxmlformats.org/officeDocument/2006/relationships" r:embed="rId25"/>
        <a:stretch>
          <a:fillRect/>
        </a:stretch>
      </xdr:blipFill>
      <xdr:spPr>
        <a:xfrm>
          <a:off x="8862849" y="9919137"/>
          <a:ext cx="2035348" cy="340217"/>
        </a:xfrm>
        <a:prstGeom prst="rect">
          <a:avLst/>
        </a:prstGeom>
      </xdr:spPr>
    </xdr:pic>
    <xdr:clientData/>
  </xdr:oneCellAnchor>
  <xdr:oneCellAnchor>
    <xdr:from>
      <xdr:col>15</xdr:col>
      <xdr:colOff>301256</xdr:colOff>
      <xdr:row>55</xdr:row>
      <xdr:rowOff>17720</xdr:rowOff>
    </xdr:from>
    <xdr:ext cx="2040848" cy="360451"/>
    <xdr:pic>
      <xdr:nvPicPr>
        <xdr:cNvPr id="27" name="Afbeelding 26">
          <a:extLst>
            <a:ext uri="{FF2B5EF4-FFF2-40B4-BE49-F238E27FC236}">
              <a16:creationId xmlns:a16="http://schemas.microsoft.com/office/drawing/2014/main" id="{DD69AF0A-F75F-4350-84DE-B9BAF1D003FD}"/>
            </a:ext>
          </a:extLst>
        </xdr:cNvPr>
        <xdr:cNvPicPr>
          <a:picLocks noChangeAspect="1"/>
        </xdr:cNvPicPr>
      </xdr:nvPicPr>
      <xdr:blipFill>
        <a:blip xmlns:r="http://schemas.openxmlformats.org/officeDocument/2006/relationships" r:embed="rId26"/>
        <a:stretch>
          <a:fillRect/>
        </a:stretch>
      </xdr:blipFill>
      <xdr:spPr>
        <a:xfrm>
          <a:off x="8835656" y="10297100"/>
          <a:ext cx="2040848" cy="360451"/>
        </a:xfrm>
        <a:prstGeom prst="rect">
          <a:avLst/>
        </a:prstGeom>
      </xdr:spPr>
    </xdr:pic>
    <xdr:clientData/>
  </xdr:oneCellAnchor>
  <xdr:oneCellAnchor>
    <xdr:from>
      <xdr:col>15</xdr:col>
      <xdr:colOff>604888</xdr:colOff>
      <xdr:row>57</xdr:row>
      <xdr:rowOff>17721</xdr:rowOff>
    </xdr:from>
    <xdr:ext cx="2007222" cy="329791"/>
    <xdr:pic>
      <xdr:nvPicPr>
        <xdr:cNvPr id="28" name="Afbeelding 27">
          <a:extLst>
            <a:ext uri="{FF2B5EF4-FFF2-40B4-BE49-F238E27FC236}">
              <a16:creationId xmlns:a16="http://schemas.microsoft.com/office/drawing/2014/main" id="{94DB142F-9095-4E45-97EB-E2730A95D68B}"/>
            </a:ext>
          </a:extLst>
        </xdr:cNvPr>
        <xdr:cNvPicPr>
          <a:picLocks noChangeAspect="1"/>
        </xdr:cNvPicPr>
      </xdr:nvPicPr>
      <xdr:blipFill>
        <a:blip xmlns:r="http://schemas.openxmlformats.org/officeDocument/2006/relationships" r:embed="rId27"/>
        <a:stretch>
          <a:fillRect/>
        </a:stretch>
      </xdr:blipFill>
      <xdr:spPr>
        <a:xfrm>
          <a:off x="9139288" y="10662861"/>
          <a:ext cx="2007222" cy="329791"/>
        </a:xfrm>
        <a:prstGeom prst="rect">
          <a:avLst/>
        </a:prstGeom>
      </xdr:spPr>
    </xdr:pic>
    <xdr:clientData/>
  </xdr:oneCellAnchor>
  <xdr:oneCellAnchor>
    <xdr:from>
      <xdr:col>15</xdr:col>
      <xdr:colOff>318977</xdr:colOff>
      <xdr:row>59</xdr:row>
      <xdr:rowOff>17721</xdr:rowOff>
    </xdr:from>
    <xdr:ext cx="2040847" cy="329790"/>
    <xdr:pic>
      <xdr:nvPicPr>
        <xdr:cNvPr id="29" name="Afbeelding 28">
          <a:extLst>
            <a:ext uri="{FF2B5EF4-FFF2-40B4-BE49-F238E27FC236}">
              <a16:creationId xmlns:a16="http://schemas.microsoft.com/office/drawing/2014/main" id="{9FBBC47A-E756-40D7-B059-BFC89B7B8979}"/>
            </a:ext>
          </a:extLst>
        </xdr:cNvPr>
        <xdr:cNvPicPr>
          <a:picLocks noChangeAspect="1"/>
        </xdr:cNvPicPr>
      </xdr:nvPicPr>
      <xdr:blipFill>
        <a:blip xmlns:r="http://schemas.openxmlformats.org/officeDocument/2006/relationships" r:embed="rId28"/>
        <a:stretch>
          <a:fillRect/>
        </a:stretch>
      </xdr:blipFill>
      <xdr:spPr>
        <a:xfrm>
          <a:off x="8853377" y="11028621"/>
          <a:ext cx="2040847" cy="329790"/>
        </a:xfrm>
        <a:prstGeom prst="rect">
          <a:avLst/>
        </a:prstGeom>
      </xdr:spPr>
    </xdr:pic>
    <xdr:clientData/>
  </xdr:oneCellAnchor>
  <xdr:oneCellAnchor>
    <xdr:from>
      <xdr:col>15</xdr:col>
      <xdr:colOff>584791</xdr:colOff>
      <xdr:row>61</xdr:row>
      <xdr:rowOff>0</xdr:rowOff>
    </xdr:from>
    <xdr:ext cx="2059366" cy="346937"/>
    <xdr:pic>
      <xdr:nvPicPr>
        <xdr:cNvPr id="30" name="Afbeelding 29">
          <a:extLst>
            <a:ext uri="{FF2B5EF4-FFF2-40B4-BE49-F238E27FC236}">
              <a16:creationId xmlns:a16="http://schemas.microsoft.com/office/drawing/2014/main" id="{C86FC11B-C17B-4B2C-90EF-A14C007FF99C}"/>
            </a:ext>
          </a:extLst>
        </xdr:cNvPr>
        <xdr:cNvPicPr>
          <a:picLocks noChangeAspect="1"/>
        </xdr:cNvPicPr>
      </xdr:nvPicPr>
      <xdr:blipFill>
        <a:blip xmlns:r="http://schemas.openxmlformats.org/officeDocument/2006/relationships" r:embed="rId29"/>
        <a:stretch>
          <a:fillRect/>
        </a:stretch>
      </xdr:blipFill>
      <xdr:spPr>
        <a:xfrm>
          <a:off x="9119191" y="11376660"/>
          <a:ext cx="2059366" cy="346937"/>
        </a:xfrm>
        <a:prstGeom prst="rect">
          <a:avLst/>
        </a:prstGeom>
      </xdr:spPr>
    </xdr:pic>
    <xdr:clientData/>
  </xdr:oneCellAnchor>
  <xdr:oneCellAnchor>
    <xdr:from>
      <xdr:col>15</xdr:col>
      <xdr:colOff>597031</xdr:colOff>
      <xdr:row>63</xdr:row>
      <xdr:rowOff>25576</xdr:rowOff>
    </xdr:from>
    <xdr:ext cx="2014842" cy="327887"/>
    <xdr:pic>
      <xdr:nvPicPr>
        <xdr:cNvPr id="31" name="Afbeelding 30">
          <a:extLst>
            <a:ext uri="{FF2B5EF4-FFF2-40B4-BE49-F238E27FC236}">
              <a16:creationId xmlns:a16="http://schemas.microsoft.com/office/drawing/2014/main" id="{2881BBB0-FF56-48D6-A632-1261AFDA4988}"/>
            </a:ext>
          </a:extLst>
        </xdr:cNvPr>
        <xdr:cNvPicPr>
          <a:picLocks noChangeAspect="1"/>
        </xdr:cNvPicPr>
      </xdr:nvPicPr>
      <xdr:blipFill>
        <a:blip xmlns:r="http://schemas.openxmlformats.org/officeDocument/2006/relationships" r:embed="rId30"/>
        <a:stretch>
          <a:fillRect/>
        </a:stretch>
      </xdr:blipFill>
      <xdr:spPr>
        <a:xfrm>
          <a:off x="9131431" y="11767996"/>
          <a:ext cx="2014842" cy="327887"/>
        </a:xfrm>
        <a:prstGeom prst="rect">
          <a:avLst/>
        </a:prstGeom>
      </xdr:spPr>
    </xdr:pic>
    <xdr:clientData/>
  </xdr:oneCellAnchor>
  <xdr:oneCellAnchor>
    <xdr:from>
      <xdr:col>15</xdr:col>
      <xdr:colOff>336698</xdr:colOff>
      <xdr:row>161</xdr:row>
      <xdr:rowOff>17721</xdr:rowOff>
    </xdr:from>
    <xdr:ext cx="2044656" cy="316454"/>
    <xdr:pic>
      <xdr:nvPicPr>
        <xdr:cNvPr id="32" name="Afbeelding 31">
          <a:extLst>
            <a:ext uri="{FF2B5EF4-FFF2-40B4-BE49-F238E27FC236}">
              <a16:creationId xmlns:a16="http://schemas.microsoft.com/office/drawing/2014/main" id="{D5F36E61-FA6B-41DF-8FD7-0E312A0CDF2E}"/>
            </a:ext>
          </a:extLst>
        </xdr:cNvPr>
        <xdr:cNvPicPr>
          <a:picLocks noChangeAspect="1"/>
        </xdr:cNvPicPr>
      </xdr:nvPicPr>
      <xdr:blipFill>
        <a:blip xmlns:r="http://schemas.openxmlformats.org/officeDocument/2006/relationships" r:embed="rId31"/>
        <a:stretch>
          <a:fillRect/>
        </a:stretch>
      </xdr:blipFill>
      <xdr:spPr>
        <a:xfrm>
          <a:off x="8871098" y="29728101"/>
          <a:ext cx="2044656" cy="316454"/>
        </a:xfrm>
        <a:prstGeom prst="rect">
          <a:avLst/>
        </a:prstGeom>
      </xdr:spPr>
    </xdr:pic>
    <xdr:clientData/>
  </xdr:oneCellAnchor>
  <xdr:oneCellAnchor>
    <xdr:from>
      <xdr:col>15</xdr:col>
      <xdr:colOff>318976</xdr:colOff>
      <xdr:row>65</xdr:row>
      <xdr:rowOff>17721</xdr:rowOff>
    </xdr:from>
    <xdr:ext cx="2040847" cy="331696"/>
    <xdr:pic>
      <xdr:nvPicPr>
        <xdr:cNvPr id="33" name="Afbeelding 32">
          <a:extLst>
            <a:ext uri="{FF2B5EF4-FFF2-40B4-BE49-F238E27FC236}">
              <a16:creationId xmlns:a16="http://schemas.microsoft.com/office/drawing/2014/main" id="{1F24AEFF-5870-486A-9C6F-8F1609B12004}"/>
            </a:ext>
          </a:extLst>
        </xdr:cNvPr>
        <xdr:cNvPicPr>
          <a:picLocks noChangeAspect="1"/>
        </xdr:cNvPicPr>
      </xdr:nvPicPr>
      <xdr:blipFill>
        <a:blip xmlns:r="http://schemas.openxmlformats.org/officeDocument/2006/relationships" r:embed="rId32"/>
        <a:stretch>
          <a:fillRect/>
        </a:stretch>
      </xdr:blipFill>
      <xdr:spPr>
        <a:xfrm>
          <a:off x="8853376" y="12133521"/>
          <a:ext cx="2040847" cy="331696"/>
        </a:xfrm>
        <a:prstGeom prst="rect">
          <a:avLst/>
        </a:prstGeom>
      </xdr:spPr>
    </xdr:pic>
    <xdr:clientData/>
  </xdr:oneCellAnchor>
  <xdr:oneCellAnchor>
    <xdr:from>
      <xdr:col>15</xdr:col>
      <xdr:colOff>608229</xdr:colOff>
      <xdr:row>66</xdr:row>
      <xdr:rowOff>176169</xdr:rowOff>
    </xdr:from>
    <xdr:ext cx="2018652" cy="362276"/>
    <xdr:pic>
      <xdr:nvPicPr>
        <xdr:cNvPr id="34" name="Afbeelding 33">
          <a:extLst>
            <a:ext uri="{FF2B5EF4-FFF2-40B4-BE49-F238E27FC236}">
              <a16:creationId xmlns:a16="http://schemas.microsoft.com/office/drawing/2014/main" id="{B748148C-1E91-4467-A351-714B4CA8D323}"/>
            </a:ext>
          </a:extLst>
        </xdr:cNvPr>
        <xdr:cNvPicPr>
          <a:picLocks noChangeAspect="1"/>
        </xdr:cNvPicPr>
      </xdr:nvPicPr>
      <xdr:blipFill>
        <a:blip xmlns:r="http://schemas.openxmlformats.org/officeDocument/2006/relationships" r:embed="rId33"/>
        <a:stretch>
          <a:fillRect/>
        </a:stretch>
      </xdr:blipFill>
      <xdr:spPr>
        <a:xfrm>
          <a:off x="9142629" y="12474849"/>
          <a:ext cx="2018652" cy="362276"/>
        </a:xfrm>
        <a:prstGeom prst="rect">
          <a:avLst/>
        </a:prstGeom>
      </xdr:spPr>
    </xdr:pic>
    <xdr:clientData/>
  </xdr:oneCellAnchor>
  <xdr:oneCellAnchor>
    <xdr:from>
      <xdr:col>15</xdr:col>
      <xdr:colOff>460075</xdr:colOff>
      <xdr:row>69</xdr:row>
      <xdr:rowOff>14378</xdr:rowOff>
    </xdr:from>
    <xdr:ext cx="2038776" cy="344270"/>
    <xdr:pic>
      <xdr:nvPicPr>
        <xdr:cNvPr id="35" name="Afbeelding 34">
          <a:extLst>
            <a:ext uri="{FF2B5EF4-FFF2-40B4-BE49-F238E27FC236}">
              <a16:creationId xmlns:a16="http://schemas.microsoft.com/office/drawing/2014/main" id="{1FE376AB-40D0-4512-BCFF-FE2E7EFB901E}"/>
            </a:ext>
          </a:extLst>
        </xdr:cNvPr>
        <xdr:cNvPicPr>
          <a:picLocks noChangeAspect="1"/>
        </xdr:cNvPicPr>
      </xdr:nvPicPr>
      <xdr:blipFill>
        <a:blip xmlns:r="http://schemas.openxmlformats.org/officeDocument/2006/relationships" r:embed="rId34"/>
        <a:stretch>
          <a:fillRect/>
        </a:stretch>
      </xdr:blipFill>
      <xdr:spPr>
        <a:xfrm>
          <a:off x="8994475" y="12861698"/>
          <a:ext cx="2038776" cy="344270"/>
        </a:xfrm>
        <a:prstGeom prst="rect">
          <a:avLst/>
        </a:prstGeom>
      </xdr:spPr>
    </xdr:pic>
    <xdr:clientData/>
  </xdr:oneCellAnchor>
  <xdr:oneCellAnchor>
    <xdr:from>
      <xdr:col>16</xdr:col>
      <xdr:colOff>-1</xdr:colOff>
      <xdr:row>71</xdr:row>
      <xdr:rowOff>14378</xdr:rowOff>
    </xdr:from>
    <xdr:ext cx="2034929" cy="344270"/>
    <xdr:pic>
      <xdr:nvPicPr>
        <xdr:cNvPr id="36" name="Afbeelding 35">
          <a:extLst>
            <a:ext uri="{FF2B5EF4-FFF2-40B4-BE49-F238E27FC236}">
              <a16:creationId xmlns:a16="http://schemas.microsoft.com/office/drawing/2014/main" id="{317F3C96-6287-48A6-B299-FDEA5B3A9243}"/>
            </a:ext>
          </a:extLst>
        </xdr:cNvPr>
        <xdr:cNvPicPr>
          <a:picLocks noChangeAspect="1"/>
        </xdr:cNvPicPr>
      </xdr:nvPicPr>
      <xdr:blipFill>
        <a:blip xmlns:r="http://schemas.openxmlformats.org/officeDocument/2006/relationships" r:embed="rId35"/>
        <a:stretch>
          <a:fillRect/>
        </a:stretch>
      </xdr:blipFill>
      <xdr:spPr>
        <a:xfrm>
          <a:off x="9143999" y="13227458"/>
          <a:ext cx="2034929" cy="344270"/>
        </a:xfrm>
        <a:prstGeom prst="rect">
          <a:avLst/>
        </a:prstGeom>
      </xdr:spPr>
    </xdr:pic>
    <xdr:clientData/>
  </xdr:oneCellAnchor>
  <xdr:oneCellAnchor>
    <xdr:from>
      <xdr:col>15</xdr:col>
      <xdr:colOff>258793</xdr:colOff>
      <xdr:row>73</xdr:row>
      <xdr:rowOff>14377</xdr:rowOff>
    </xdr:from>
    <xdr:ext cx="2046360" cy="316286"/>
    <xdr:pic>
      <xdr:nvPicPr>
        <xdr:cNvPr id="37" name="Afbeelding 36">
          <a:extLst>
            <a:ext uri="{FF2B5EF4-FFF2-40B4-BE49-F238E27FC236}">
              <a16:creationId xmlns:a16="http://schemas.microsoft.com/office/drawing/2014/main" id="{401DB639-F1FB-406A-B9C7-DDD0261FDC11}"/>
            </a:ext>
          </a:extLst>
        </xdr:cNvPr>
        <xdr:cNvPicPr>
          <a:picLocks noChangeAspect="1"/>
        </xdr:cNvPicPr>
      </xdr:nvPicPr>
      <xdr:blipFill>
        <a:blip xmlns:r="http://schemas.openxmlformats.org/officeDocument/2006/relationships" r:embed="rId36"/>
        <a:stretch>
          <a:fillRect/>
        </a:stretch>
      </xdr:blipFill>
      <xdr:spPr>
        <a:xfrm>
          <a:off x="8793193" y="13593217"/>
          <a:ext cx="2046360" cy="316286"/>
        </a:xfrm>
        <a:prstGeom prst="rect">
          <a:avLst/>
        </a:prstGeom>
      </xdr:spPr>
    </xdr:pic>
    <xdr:clientData/>
  </xdr:oneCellAnchor>
  <xdr:oneCellAnchor>
    <xdr:from>
      <xdr:col>15</xdr:col>
      <xdr:colOff>201282</xdr:colOff>
      <xdr:row>75</xdr:row>
      <xdr:rowOff>14377</xdr:rowOff>
    </xdr:from>
    <xdr:ext cx="2031119" cy="316283"/>
    <xdr:pic>
      <xdr:nvPicPr>
        <xdr:cNvPr id="38" name="Afbeelding 37">
          <a:extLst>
            <a:ext uri="{FF2B5EF4-FFF2-40B4-BE49-F238E27FC236}">
              <a16:creationId xmlns:a16="http://schemas.microsoft.com/office/drawing/2014/main" id="{A431FC9B-6628-4CE0-ABB8-C33FD598FBF0}"/>
            </a:ext>
          </a:extLst>
        </xdr:cNvPr>
        <xdr:cNvPicPr>
          <a:picLocks noChangeAspect="1"/>
        </xdr:cNvPicPr>
      </xdr:nvPicPr>
      <xdr:blipFill>
        <a:blip xmlns:r="http://schemas.openxmlformats.org/officeDocument/2006/relationships" r:embed="rId37"/>
        <a:stretch>
          <a:fillRect/>
        </a:stretch>
      </xdr:blipFill>
      <xdr:spPr>
        <a:xfrm>
          <a:off x="8735682" y="13958977"/>
          <a:ext cx="2031119" cy="316283"/>
        </a:xfrm>
        <a:prstGeom prst="rect">
          <a:avLst/>
        </a:prstGeom>
      </xdr:spPr>
    </xdr:pic>
    <xdr:clientData/>
  </xdr:oneCellAnchor>
  <xdr:oneCellAnchor>
    <xdr:from>
      <xdr:col>15</xdr:col>
      <xdr:colOff>201283</xdr:colOff>
      <xdr:row>77</xdr:row>
      <xdr:rowOff>14378</xdr:rowOff>
    </xdr:from>
    <xdr:ext cx="2025402" cy="344268"/>
    <xdr:pic>
      <xdr:nvPicPr>
        <xdr:cNvPr id="39" name="Afbeelding 38">
          <a:extLst>
            <a:ext uri="{FF2B5EF4-FFF2-40B4-BE49-F238E27FC236}">
              <a16:creationId xmlns:a16="http://schemas.microsoft.com/office/drawing/2014/main" id="{94233E07-AEB1-4EA9-BC3E-67836377D4EE}"/>
            </a:ext>
          </a:extLst>
        </xdr:cNvPr>
        <xdr:cNvPicPr>
          <a:picLocks noChangeAspect="1"/>
        </xdr:cNvPicPr>
      </xdr:nvPicPr>
      <xdr:blipFill>
        <a:blip xmlns:r="http://schemas.openxmlformats.org/officeDocument/2006/relationships" r:embed="rId38"/>
        <a:stretch>
          <a:fillRect/>
        </a:stretch>
      </xdr:blipFill>
      <xdr:spPr>
        <a:xfrm>
          <a:off x="8735683" y="14324738"/>
          <a:ext cx="2025402" cy="344268"/>
        </a:xfrm>
        <a:prstGeom prst="rect">
          <a:avLst/>
        </a:prstGeom>
      </xdr:spPr>
    </xdr:pic>
    <xdr:clientData/>
  </xdr:oneCellAnchor>
  <xdr:oneCellAnchor>
    <xdr:from>
      <xdr:col>15</xdr:col>
      <xdr:colOff>353249</xdr:colOff>
      <xdr:row>79</xdr:row>
      <xdr:rowOff>14376</xdr:rowOff>
    </xdr:from>
    <xdr:ext cx="2031119" cy="316284"/>
    <xdr:pic>
      <xdr:nvPicPr>
        <xdr:cNvPr id="40" name="Afbeelding 39">
          <a:extLst>
            <a:ext uri="{FF2B5EF4-FFF2-40B4-BE49-F238E27FC236}">
              <a16:creationId xmlns:a16="http://schemas.microsoft.com/office/drawing/2014/main" id="{64630512-48C7-4CCB-AB4C-92C4D0B37795}"/>
            </a:ext>
          </a:extLst>
        </xdr:cNvPr>
        <xdr:cNvPicPr>
          <a:picLocks noChangeAspect="1"/>
        </xdr:cNvPicPr>
      </xdr:nvPicPr>
      <xdr:blipFill>
        <a:blip xmlns:r="http://schemas.openxmlformats.org/officeDocument/2006/relationships" r:embed="rId39"/>
        <a:stretch>
          <a:fillRect/>
        </a:stretch>
      </xdr:blipFill>
      <xdr:spPr>
        <a:xfrm>
          <a:off x="8887649" y="14690496"/>
          <a:ext cx="2031119" cy="316284"/>
        </a:xfrm>
        <a:prstGeom prst="rect">
          <a:avLst/>
        </a:prstGeom>
      </xdr:spPr>
    </xdr:pic>
    <xdr:clientData/>
  </xdr:oneCellAnchor>
  <xdr:oneCellAnchor>
    <xdr:from>
      <xdr:col>15</xdr:col>
      <xdr:colOff>589175</xdr:colOff>
      <xdr:row>81</xdr:row>
      <xdr:rowOff>28754</xdr:rowOff>
    </xdr:from>
    <xdr:ext cx="2020358" cy="318188"/>
    <xdr:pic>
      <xdr:nvPicPr>
        <xdr:cNvPr id="41" name="Afbeelding 40">
          <a:extLst>
            <a:ext uri="{FF2B5EF4-FFF2-40B4-BE49-F238E27FC236}">
              <a16:creationId xmlns:a16="http://schemas.microsoft.com/office/drawing/2014/main" id="{82BB9159-5598-4E68-A800-3BD0AC2CB55A}"/>
            </a:ext>
          </a:extLst>
        </xdr:cNvPr>
        <xdr:cNvPicPr>
          <a:picLocks noChangeAspect="1"/>
        </xdr:cNvPicPr>
      </xdr:nvPicPr>
      <xdr:blipFill>
        <a:blip xmlns:r="http://schemas.openxmlformats.org/officeDocument/2006/relationships" r:embed="rId40"/>
        <a:stretch>
          <a:fillRect/>
        </a:stretch>
      </xdr:blipFill>
      <xdr:spPr>
        <a:xfrm>
          <a:off x="9123575" y="15070634"/>
          <a:ext cx="2020358" cy="318188"/>
        </a:xfrm>
        <a:prstGeom prst="rect">
          <a:avLst/>
        </a:prstGeom>
      </xdr:spPr>
    </xdr:pic>
    <xdr:clientData/>
  </xdr:oneCellAnchor>
  <xdr:oneCellAnchor>
    <xdr:from>
      <xdr:col>15</xdr:col>
      <xdr:colOff>589470</xdr:colOff>
      <xdr:row>83</xdr:row>
      <xdr:rowOff>14377</xdr:rowOff>
    </xdr:from>
    <xdr:ext cx="2019725" cy="344269"/>
    <xdr:pic>
      <xdr:nvPicPr>
        <xdr:cNvPr id="42" name="Afbeelding 41">
          <a:extLst>
            <a:ext uri="{FF2B5EF4-FFF2-40B4-BE49-F238E27FC236}">
              <a16:creationId xmlns:a16="http://schemas.microsoft.com/office/drawing/2014/main" id="{51AA80F1-4DC0-41B0-8D63-66917F70174C}"/>
            </a:ext>
          </a:extLst>
        </xdr:cNvPr>
        <xdr:cNvPicPr>
          <a:picLocks noChangeAspect="1"/>
        </xdr:cNvPicPr>
      </xdr:nvPicPr>
      <xdr:blipFill rotWithShape="1">
        <a:blip xmlns:r="http://schemas.openxmlformats.org/officeDocument/2006/relationships" r:embed="rId41"/>
        <a:srcRect/>
        <a:stretch/>
      </xdr:blipFill>
      <xdr:spPr>
        <a:xfrm>
          <a:off x="9123870" y="15422017"/>
          <a:ext cx="2019725" cy="344269"/>
        </a:xfrm>
        <a:prstGeom prst="rect">
          <a:avLst/>
        </a:prstGeom>
      </xdr:spPr>
    </xdr:pic>
    <xdr:clientData/>
  </xdr:oneCellAnchor>
  <xdr:oneCellAnchor>
    <xdr:from>
      <xdr:col>15</xdr:col>
      <xdr:colOff>589471</xdr:colOff>
      <xdr:row>85</xdr:row>
      <xdr:rowOff>14378</xdr:rowOff>
    </xdr:from>
    <xdr:ext cx="2042586" cy="333431"/>
    <xdr:pic>
      <xdr:nvPicPr>
        <xdr:cNvPr id="43" name="Afbeelding 42">
          <a:extLst>
            <a:ext uri="{FF2B5EF4-FFF2-40B4-BE49-F238E27FC236}">
              <a16:creationId xmlns:a16="http://schemas.microsoft.com/office/drawing/2014/main" id="{542EA761-C4B5-44D3-920D-DEFC63E3F6F0}"/>
            </a:ext>
          </a:extLst>
        </xdr:cNvPr>
        <xdr:cNvPicPr>
          <a:picLocks noChangeAspect="1"/>
        </xdr:cNvPicPr>
      </xdr:nvPicPr>
      <xdr:blipFill>
        <a:blip xmlns:r="http://schemas.openxmlformats.org/officeDocument/2006/relationships" r:embed="rId42"/>
        <a:stretch>
          <a:fillRect/>
        </a:stretch>
      </xdr:blipFill>
      <xdr:spPr>
        <a:xfrm>
          <a:off x="9123871" y="15787778"/>
          <a:ext cx="2042586" cy="333431"/>
        </a:xfrm>
        <a:prstGeom prst="rect">
          <a:avLst/>
        </a:prstGeom>
      </xdr:spPr>
    </xdr:pic>
    <xdr:clientData/>
  </xdr:oneCellAnchor>
  <xdr:oneCellAnchor>
    <xdr:from>
      <xdr:col>15</xdr:col>
      <xdr:colOff>353249</xdr:colOff>
      <xdr:row>87</xdr:row>
      <xdr:rowOff>28754</xdr:rowOff>
    </xdr:from>
    <xdr:ext cx="2025402" cy="320095"/>
    <xdr:pic>
      <xdr:nvPicPr>
        <xdr:cNvPr id="44" name="Afbeelding 43">
          <a:extLst>
            <a:ext uri="{FF2B5EF4-FFF2-40B4-BE49-F238E27FC236}">
              <a16:creationId xmlns:a16="http://schemas.microsoft.com/office/drawing/2014/main" id="{CEB0B868-09A7-4907-8E90-1A35E9F81FF3}"/>
            </a:ext>
          </a:extLst>
        </xdr:cNvPr>
        <xdr:cNvPicPr>
          <a:picLocks noChangeAspect="1"/>
        </xdr:cNvPicPr>
      </xdr:nvPicPr>
      <xdr:blipFill>
        <a:blip xmlns:r="http://schemas.openxmlformats.org/officeDocument/2006/relationships" r:embed="rId43"/>
        <a:stretch>
          <a:fillRect/>
        </a:stretch>
      </xdr:blipFill>
      <xdr:spPr>
        <a:xfrm>
          <a:off x="8887649" y="16175534"/>
          <a:ext cx="2025402" cy="320095"/>
        </a:xfrm>
        <a:prstGeom prst="rect">
          <a:avLst/>
        </a:prstGeom>
      </xdr:spPr>
    </xdr:pic>
    <xdr:clientData/>
  </xdr:oneCellAnchor>
  <xdr:oneCellAnchor>
    <xdr:from>
      <xdr:col>15</xdr:col>
      <xdr:colOff>589471</xdr:colOff>
      <xdr:row>89</xdr:row>
      <xdr:rowOff>14377</xdr:rowOff>
    </xdr:from>
    <xdr:ext cx="2019725" cy="316284"/>
    <xdr:pic>
      <xdr:nvPicPr>
        <xdr:cNvPr id="45" name="Afbeelding 44">
          <a:extLst>
            <a:ext uri="{FF2B5EF4-FFF2-40B4-BE49-F238E27FC236}">
              <a16:creationId xmlns:a16="http://schemas.microsoft.com/office/drawing/2014/main" id="{17840E83-4CD4-4FF4-A108-10D3BA37E000}"/>
            </a:ext>
          </a:extLst>
        </xdr:cNvPr>
        <xdr:cNvPicPr>
          <a:picLocks noChangeAspect="1"/>
        </xdr:cNvPicPr>
      </xdr:nvPicPr>
      <xdr:blipFill>
        <a:blip xmlns:r="http://schemas.openxmlformats.org/officeDocument/2006/relationships" r:embed="rId44"/>
        <a:stretch>
          <a:fillRect/>
        </a:stretch>
      </xdr:blipFill>
      <xdr:spPr>
        <a:xfrm>
          <a:off x="9123871" y="16526917"/>
          <a:ext cx="2019725" cy="316284"/>
        </a:xfrm>
        <a:prstGeom prst="rect">
          <a:avLst/>
        </a:prstGeom>
      </xdr:spPr>
    </xdr:pic>
    <xdr:clientData/>
  </xdr:oneCellAnchor>
  <xdr:oneCellAnchor>
    <xdr:from>
      <xdr:col>15</xdr:col>
      <xdr:colOff>98631</xdr:colOff>
      <xdr:row>91</xdr:row>
      <xdr:rowOff>28755</xdr:rowOff>
    </xdr:from>
    <xdr:ext cx="2013972" cy="320093"/>
    <xdr:pic>
      <xdr:nvPicPr>
        <xdr:cNvPr id="46" name="Afbeelding 45">
          <a:extLst>
            <a:ext uri="{FF2B5EF4-FFF2-40B4-BE49-F238E27FC236}">
              <a16:creationId xmlns:a16="http://schemas.microsoft.com/office/drawing/2014/main" id="{98F6C6EE-DBC4-48FC-838C-877B561FEB76}"/>
            </a:ext>
          </a:extLst>
        </xdr:cNvPr>
        <xdr:cNvPicPr>
          <a:picLocks noChangeAspect="1"/>
        </xdr:cNvPicPr>
      </xdr:nvPicPr>
      <xdr:blipFill>
        <a:blip xmlns:r="http://schemas.openxmlformats.org/officeDocument/2006/relationships" r:embed="rId45"/>
        <a:stretch>
          <a:fillRect/>
        </a:stretch>
      </xdr:blipFill>
      <xdr:spPr>
        <a:xfrm>
          <a:off x="8633031" y="16907055"/>
          <a:ext cx="2013972" cy="320093"/>
        </a:xfrm>
        <a:prstGeom prst="rect">
          <a:avLst/>
        </a:prstGeom>
      </xdr:spPr>
    </xdr:pic>
    <xdr:clientData/>
  </xdr:oneCellAnchor>
  <xdr:oneCellAnchor>
    <xdr:from>
      <xdr:col>15</xdr:col>
      <xdr:colOff>589174</xdr:colOff>
      <xdr:row>93</xdr:row>
      <xdr:rowOff>28754</xdr:rowOff>
    </xdr:from>
    <xdr:ext cx="2020358" cy="330934"/>
    <xdr:pic>
      <xdr:nvPicPr>
        <xdr:cNvPr id="47" name="Afbeelding 46">
          <a:extLst>
            <a:ext uri="{FF2B5EF4-FFF2-40B4-BE49-F238E27FC236}">
              <a16:creationId xmlns:a16="http://schemas.microsoft.com/office/drawing/2014/main" id="{B96070E5-ED52-449E-BE79-8614EDF77613}"/>
            </a:ext>
          </a:extLst>
        </xdr:cNvPr>
        <xdr:cNvPicPr>
          <a:picLocks noChangeAspect="1"/>
        </xdr:cNvPicPr>
      </xdr:nvPicPr>
      <xdr:blipFill>
        <a:blip xmlns:r="http://schemas.openxmlformats.org/officeDocument/2006/relationships" r:embed="rId46"/>
        <a:stretch>
          <a:fillRect/>
        </a:stretch>
      </xdr:blipFill>
      <xdr:spPr>
        <a:xfrm>
          <a:off x="9123574" y="17272814"/>
          <a:ext cx="2020358" cy="330934"/>
        </a:xfrm>
        <a:prstGeom prst="rect">
          <a:avLst/>
        </a:prstGeom>
      </xdr:spPr>
    </xdr:pic>
    <xdr:clientData/>
  </xdr:oneCellAnchor>
  <xdr:oneCellAnchor>
    <xdr:from>
      <xdr:col>15</xdr:col>
      <xdr:colOff>476462</xdr:colOff>
      <xdr:row>95</xdr:row>
      <xdr:rowOff>28755</xdr:rowOff>
    </xdr:from>
    <xdr:ext cx="2021630" cy="330932"/>
    <xdr:pic>
      <xdr:nvPicPr>
        <xdr:cNvPr id="48" name="Afbeelding 47">
          <a:extLst>
            <a:ext uri="{FF2B5EF4-FFF2-40B4-BE49-F238E27FC236}">
              <a16:creationId xmlns:a16="http://schemas.microsoft.com/office/drawing/2014/main" id="{F1412782-5447-486D-90D2-B298201B336C}"/>
            </a:ext>
          </a:extLst>
        </xdr:cNvPr>
        <xdr:cNvPicPr>
          <a:picLocks noChangeAspect="1"/>
        </xdr:cNvPicPr>
      </xdr:nvPicPr>
      <xdr:blipFill>
        <a:blip xmlns:r="http://schemas.openxmlformats.org/officeDocument/2006/relationships" r:embed="rId47"/>
        <a:stretch>
          <a:fillRect/>
        </a:stretch>
      </xdr:blipFill>
      <xdr:spPr>
        <a:xfrm>
          <a:off x="9010862" y="17638575"/>
          <a:ext cx="2021630" cy="330932"/>
        </a:xfrm>
        <a:prstGeom prst="rect">
          <a:avLst/>
        </a:prstGeom>
      </xdr:spPr>
    </xdr:pic>
    <xdr:clientData/>
  </xdr:oneCellAnchor>
  <xdr:oneCellAnchor>
    <xdr:from>
      <xdr:col>15</xdr:col>
      <xdr:colOff>597031</xdr:colOff>
      <xdr:row>97</xdr:row>
      <xdr:rowOff>20899</xdr:rowOff>
    </xdr:from>
    <xdr:ext cx="2010830" cy="329621"/>
    <xdr:pic>
      <xdr:nvPicPr>
        <xdr:cNvPr id="49" name="Afbeelding 48">
          <a:extLst>
            <a:ext uri="{FF2B5EF4-FFF2-40B4-BE49-F238E27FC236}">
              <a16:creationId xmlns:a16="http://schemas.microsoft.com/office/drawing/2014/main" id="{E0CF4E65-B8F0-4B82-8E5E-60B149F9F1BF}"/>
            </a:ext>
          </a:extLst>
        </xdr:cNvPr>
        <xdr:cNvPicPr>
          <a:picLocks noChangeAspect="1"/>
        </xdr:cNvPicPr>
      </xdr:nvPicPr>
      <xdr:blipFill>
        <a:blip xmlns:r="http://schemas.openxmlformats.org/officeDocument/2006/relationships" r:embed="rId48"/>
        <a:stretch>
          <a:fillRect/>
        </a:stretch>
      </xdr:blipFill>
      <xdr:spPr>
        <a:xfrm>
          <a:off x="9131431" y="17996479"/>
          <a:ext cx="2010830" cy="329621"/>
        </a:xfrm>
        <a:prstGeom prst="rect">
          <a:avLst/>
        </a:prstGeom>
      </xdr:spPr>
    </xdr:pic>
    <xdr:clientData/>
  </xdr:oneCellAnchor>
  <xdr:oneCellAnchor>
    <xdr:from>
      <xdr:col>15</xdr:col>
      <xdr:colOff>573760</xdr:colOff>
      <xdr:row>99</xdr:row>
      <xdr:rowOff>20900</xdr:rowOff>
    </xdr:from>
    <xdr:ext cx="2038776" cy="329620"/>
    <xdr:pic>
      <xdr:nvPicPr>
        <xdr:cNvPr id="50" name="Afbeelding 49">
          <a:extLst>
            <a:ext uri="{FF2B5EF4-FFF2-40B4-BE49-F238E27FC236}">
              <a16:creationId xmlns:a16="http://schemas.microsoft.com/office/drawing/2014/main" id="{4B0D65E7-232E-4BE2-ACEB-62F94D93D709}"/>
            </a:ext>
          </a:extLst>
        </xdr:cNvPr>
        <xdr:cNvPicPr>
          <a:picLocks noChangeAspect="1"/>
        </xdr:cNvPicPr>
      </xdr:nvPicPr>
      <xdr:blipFill>
        <a:blip xmlns:r="http://schemas.openxmlformats.org/officeDocument/2006/relationships" r:embed="rId49"/>
        <a:stretch>
          <a:fillRect/>
        </a:stretch>
      </xdr:blipFill>
      <xdr:spPr>
        <a:xfrm>
          <a:off x="9108160" y="18362240"/>
          <a:ext cx="2038776" cy="329620"/>
        </a:xfrm>
        <a:prstGeom prst="rect">
          <a:avLst/>
        </a:prstGeom>
      </xdr:spPr>
    </xdr:pic>
    <xdr:clientData/>
  </xdr:oneCellAnchor>
  <xdr:oneCellAnchor>
    <xdr:from>
      <xdr:col>15</xdr:col>
      <xdr:colOff>575095</xdr:colOff>
      <xdr:row>101</xdr:row>
      <xdr:rowOff>5188</xdr:rowOff>
    </xdr:from>
    <xdr:ext cx="2052112" cy="346246"/>
    <xdr:pic>
      <xdr:nvPicPr>
        <xdr:cNvPr id="51" name="Afbeelding 50">
          <a:extLst>
            <a:ext uri="{FF2B5EF4-FFF2-40B4-BE49-F238E27FC236}">
              <a16:creationId xmlns:a16="http://schemas.microsoft.com/office/drawing/2014/main" id="{285C66F9-D6AF-4C59-8F48-2F343B3C9C67}"/>
            </a:ext>
          </a:extLst>
        </xdr:cNvPr>
        <xdr:cNvPicPr>
          <a:picLocks noChangeAspect="1"/>
        </xdr:cNvPicPr>
      </xdr:nvPicPr>
      <xdr:blipFill>
        <a:blip xmlns:r="http://schemas.openxmlformats.org/officeDocument/2006/relationships" r:embed="rId50"/>
        <a:stretch>
          <a:fillRect/>
        </a:stretch>
      </xdr:blipFill>
      <xdr:spPr>
        <a:xfrm>
          <a:off x="9109495" y="18712288"/>
          <a:ext cx="2052112" cy="346246"/>
        </a:xfrm>
        <a:prstGeom prst="rect">
          <a:avLst/>
        </a:prstGeom>
      </xdr:spPr>
    </xdr:pic>
    <xdr:clientData/>
  </xdr:oneCellAnchor>
  <xdr:oneCellAnchor>
    <xdr:from>
      <xdr:col>15</xdr:col>
      <xdr:colOff>597328</xdr:colOff>
      <xdr:row>103</xdr:row>
      <xdr:rowOff>13042</xdr:rowOff>
    </xdr:from>
    <xdr:ext cx="2015913" cy="316284"/>
    <xdr:pic>
      <xdr:nvPicPr>
        <xdr:cNvPr id="52" name="Afbeelding 51">
          <a:extLst>
            <a:ext uri="{FF2B5EF4-FFF2-40B4-BE49-F238E27FC236}">
              <a16:creationId xmlns:a16="http://schemas.microsoft.com/office/drawing/2014/main" id="{014FCBC6-066B-4BD5-96B0-D19B22EA801B}"/>
            </a:ext>
          </a:extLst>
        </xdr:cNvPr>
        <xdr:cNvPicPr>
          <a:picLocks noChangeAspect="1"/>
        </xdr:cNvPicPr>
      </xdr:nvPicPr>
      <xdr:blipFill>
        <a:blip xmlns:r="http://schemas.openxmlformats.org/officeDocument/2006/relationships" r:embed="rId51"/>
        <a:stretch>
          <a:fillRect/>
        </a:stretch>
      </xdr:blipFill>
      <xdr:spPr>
        <a:xfrm>
          <a:off x="9131728" y="19085902"/>
          <a:ext cx="2015913" cy="316284"/>
        </a:xfrm>
        <a:prstGeom prst="rect">
          <a:avLst/>
        </a:prstGeom>
      </xdr:spPr>
    </xdr:pic>
    <xdr:clientData/>
  </xdr:oneCellAnchor>
  <xdr:oneCellAnchor>
    <xdr:from>
      <xdr:col>15</xdr:col>
      <xdr:colOff>330678</xdr:colOff>
      <xdr:row>105</xdr:row>
      <xdr:rowOff>14377</xdr:rowOff>
    </xdr:from>
    <xdr:ext cx="2050171" cy="344271"/>
    <xdr:pic>
      <xdr:nvPicPr>
        <xdr:cNvPr id="53" name="Afbeelding 52">
          <a:extLst>
            <a:ext uri="{FF2B5EF4-FFF2-40B4-BE49-F238E27FC236}">
              <a16:creationId xmlns:a16="http://schemas.microsoft.com/office/drawing/2014/main" id="{5E660B6E-8B4E-45E9-8028-8E7556C03BFF}"/>
            </a:ext>
          </a:extLst>
        </xdr:cNvPr>
        <xdr:cNvPicPr>
          <a:picLocks noChangeAspect="1"/>
        </xdr:cNvPicPr>
      </xdr:nvPicPr>
      <xdr:blipFill>
        <a:blip xmlns:r="http://schemas.openxmlformats.org/officeDocument/2006/relationships" r:embed="rId52"/>
        <a:stretch>
          <a:fillRect/>
        </a:stretch>
      </xdr:blipFill>
      <xdr:spPr>
        <a:xfrm>
          <a:off x="8865078" y="19452997"/>
          <a:ext cx="2050171" cy="344271"/>
        </a:xfrm>
        <a:prstGeom prst="rect">
          <a:avLst/>
        </a:prstGeom>
      </xdr:spPr>
    </xdr:pic>
    <xdr:clientData/>
  </xdr:oneCellAnchor>
  <xdr:oneCellAnchor>
    <xdr:from>
      <xdr:col>14</xdr:col>
      <xdr:colOff>345056</xdr:colOff>
      <xdr:row>107</xdr:row>
      <xdr:rowOff>14377</xdr:rowOff>
    </xdr:from>
    <xdr:ext cx="2036834" cy="316283"/>
    <xdr:pic>
      <xdr:nvPicPr>
        <xdr:cNvPr id="54" name="Afbeelding 53">
          <a:extLst>
            <a:ext uri="{FF2B5EF4-FFF2-40B4-BE49-F238E27FC236}">
              <a16:creationId xmlns:a16="http://schemas.microsoft.com/office/drawing/2014/main" id="{C56B93C9-6D61-4A80-A85B-0DE8E853339A}"/>
            </a:ext>
          </a:extLst>
        </xdr:cNvPr>
        <xdr:cNvPicPr>
          <a:picLocks noChangeAspect="1"/>
        </xdr:cNvPicPr>
      </xdr:nvPicPr>
      <xdr:blipFill>
        <a:blip xmlns:r="http://schemas.openxmlformats.org/officeDocument/2006/relationships" r:embed="rId53"/>
        <a:stretch>
          <a:fillRect/>
        </a:stretch>
      </xdr:blipFill>
      <xdr:spPr>
        <a:xfrm>
          <a:off x="8269856" y="19818757"/>
          <a:ext cx="2036834" cy="316283"/>
        </a:xfrm>
        <a:prstGeom prst="rect">
          <a:avLst/>
        </a:prstGeom>
      </xdr:spPr>
    </xdr:pic>
    <xdr:clientData/>
  </xdr:oneCellAnchor>
  <xdr:oneCellAnchor>
    <xdr:from>
      <xdr:col>15</xdr:col>
      <xdr:colOff>258792</xdr:colOff>
      <xdr:row>109</xdr:row>
      <xdr:rowOff>43132</xdr:rowOff>
    </xdr:from>
    <xdr:ext cx="2010162" cy="318198"/>
    <xdr:pic>
      <xdr:nvPicPr>
        <xdr:cNvPr id="55" name="Afbeelding 54">
          <a:extLst>
            <a:ext uri="{FF2B5EF4-FFF2-40B4-BE49-F238E27FC236}">
              <a16:creationId xmlns:a16="http://schemas.microsoft.com/office/drawing/2014/main" id="{E1CA4D16-913B-4F04-A92C-30FF977C2510}"/>
            </a:ext>
          </a:extLst>
        </xdr:cNvPr>
        <xdr:cNvPicPr>
          <a:picLocks noChangeAspect="1"/>
        </xdr:cNvPicPr>
      </xdr:nvPicPr>
      <xdr:blipFill>
        <a:blip xmlns:r="http://schemas.openxmlformats.org/officeDocument/2006/relationships" r:embed="rId54"/>
        <a:stretch>
          <a:fillRect/>
        </a:stretch>
      </xdr:blipFill>
      <xdr:spPr>
        <a:xfrm>
          <a:off x="8793192" y="20213272"/>
          <a:ext cx="2010162" cy="318198"/>
        </a:xfrm>
        <a:prstGeom prst="rect">
          <a:avLst/>
        </a:prstGeom>
      </xdr:spPr>
    </xdr:pic>
    <xdr:clientData/>
  </xdr:oneCellAnchor>
  <xdr:oneCellAnchor>
    <xdr:from>
      <xdr:col>15</xdr:col>
      <xdr:colOff>345056</xdr:colOff>
      <xdr:row>111</xdr:row>
      <xdr:rowOff>28754</xdr:rowOff>
    </xdr:from>
    <xdr:ext cx="2033025" cy="346767"/>
    <xdr:pic>
      <xdr:nvPicPr>
        <xdr:cNvPr id="56" name="Afbeelding 55">
          <a:extLst>
            <a:ext uri="{FF2B5EF4-FFF2-40B4-BE49-F238E27FC236}">
              <a16:creationId xmlns:a16="http://schemas.microsoft.com/office/drawing/2014/main" id="{2020081F-0A5D-400C-BE2D-347D243F2F42}"/>
            </a:ext>
          </a:extLst>
        </xdr:cNvPr>
        <xdr:cNvPicPr>
          <a:picLocks noChangeAspect="1"/>
        </xdr:cNvPicPr>
      </xdr:nvPicPr>
      <xdr:blipFill>
        <a:blip xmlns:r="http://schemas.openxmlformats.org/officeDocument/2006/relationships" r:embed="rId55"/>
        <a:stretch>
          <a:fillRect/>
        </a:stretch>
      </xdr:blipFill>
      <xdr:spPr>
        <a:xfrm>
          <a:off x="8879456" y="20564654"/>
          <a:ext cx="2033025" cy="346767"/>
        </a:xfrm>
        <a:prstGeom prst="rect">
          <a:avLst/>
        </a:prstGeom>
      </xdr:spPr>
    </xdr:pic>
    <xdr:clientData/>
  </xdr:oneCellAnchor>
  <xdr:oneCellAnchor>
    <xdr:from>
      <xdr:col>15</xdr:col>
      <xdr:colOff>581617</xdr:colOff>
      <xdr:row>113</xdr:row>
      <xdr:rowOff>15713</xdr:rowOff>
    </xdr:from>
    <xdr:ext cx="2031156" cy="335335"/>
    <xdr:pic>
      <xdr:nvPicPr>
        <xdr:cNvPr id="57" name="Afbeelding 56">
          <a:extLst>
            <a:ext uri="{FF2B5EF4-FFF2-40B4-BE49-F238E27FC236}">
              <a16:creationId xmlns:a16="http://schemas.microsoft.com/office/drawing/2014/main" id="{87E4B906-6C03-4136-99B8-190140C11C8F}"/>
            </a:ext>
          </a:extLst>
        </xdr:cNvPr>
        <xdr:cNvPicPr>
          <a:picLocks noChangeAspect="1"/>
        </xdr:cNvPicPr>
      </xdr:nvPicPr>
      <xdr:blipFill>
        <a:blip xmlns:r="http://schemas.openxmlformats.org/officeDocument/2006/relationships" r:embed="rId56"/>
        <a:stretch>
          <a:fillRect/>
        </a:stretch>
      </xdr:blipFill>
      <xdr:spPr>
        <a:xfrm>
          <a:off x="9116017" y="20917373"/>
          <a:ext cx="2031156" cy="335335"/>
        </a:xfrm>
        <a:prstGeom prst="rect">
          <a:avLst/>
        </a:prstGeom>
      </xdr:spPr>
    </xdr:pic>
    <xdr:clientData/>
  </xdr:oneCellAnchor>
  <xdr:oneCellAnchor>
    <xdr:from>
      <xdr:col>15</xdr:col>
      <xdr:colOff>581616</xdr:colOff>
      <xdr:row>115</xdr:row>
      <xdr:rowOff>20899</xdr:rowOff>
    </xdr:from>
    <xdr:ext cx="2029250" cy="295327"/>
    <xdr:pic>
      <xdr:nvPicPr>
        <xdr:cNvPr id="58" name="Afbeelding 57">
          <a:extLst>
            <a:ext uri="{FF2B5EF4-FFF2-40B4-BE49-F238E27FC236}">
              <a16:creationId xmlns:a16="http://schemas.microsoft.com/office/drawing/2014/main" id="{39CDA9D3-A1E7-4758-AC17-D452011E4E7D}"/>
            </a:ext>
          </a:extLst>
        </xdr:cNvPr>
        <xdr:cNvPicPr>
          <a:picLocks noChangeAspect="1"/>
        </xdr:cNvPicPr>
      </xdr:nvPicPr>
      <xdr:blipFill>
        <a:blip xmlns:r="http://schemas.openxmlformats.org/officeDocument/2006/relationships" r:embed="rId57"/>
        <a:stretch>
          <a:fillRect/>
        </a:stretch>
      </xdr:blipFill>
      <xdr:spPr>
        <a:xfrm>
          <a:off x="9116016" y="21295939"/>
          <a:ext cx="2029250" cy="295327"/>
        </a:xfrm>
        <a:prstGeom prst="rect">
          <a:avLst/>
        </a:prstGeom>
      </xdr:spPr>
    </xdr:pic>
    <xdr:clientData/>
  </xdr:oneCellAnchor>
  <xdr:oneCellAnchor>
    <xdr:from>
      <xdr:col>15</xdr:col>
      <xdr:colOff>597031</xdr:colOff>
      <xdr:row>117</xdr:row>
      <xdr:rowOff>13044</xdr:rowOff>
    </xdr:from>
    <xdr:ext cx="2010830" cy="345656"/>
    <xdr:pic>
      <xdr:nvPicPr>
        <xdr:cNvPr id="59" name="Afbeelding 58">
          <a:extLst>
            <a:ext uri="{FF2B5EF4-FFF2-40B4-BE49-F238E27FC236}">
              <a16:creationId xmlns:a16="http://schemas.microsoft.com/office/drawing/2014/main" id="{39538D0D-D6FD-4DEC-8FA2-99A6A97E1187}"/>
            </a:ext>
          </a:extLst>
        </xdr:cNvPr>
        <xdr:cNvPicPr>
          <a:picLocks noChangeAspect="1"/>
        </xdr:cNvPicPr>
      </xdr:nvPicPr>
      <xdr:blipFill>
        <a:blip xmlns:r="http://schemas.openxmlformats.org/officeDocument/2006/relationships" r:embed="rId58"/>
        <a:stretch>
          <a:fillRect/>
        </a:stretch>
      </xdr:blipFill>
      <xdr:spPr>
        <a:xfrm>
          <a:off x="9131431" y="21653844"/>
          <a:ext cx="2010830" cy="345656"/>
        </a:xfrm>
        <a:prstGeom prst="rect">
          <a:avLst/>
        </a:prstGeom>
      </xdr:spPr>
    </xdr:pic>
    <xdr:clientData/>
  </xdr:oneCellAnchor>
  <xdr:oneCellAnchor>
    <xdr:from>
      <xdr:col>15</xdr:col>
      <xdr:colOff>597030</xdr:colOff>
      <xdr:row>119</xdr:row>
      <xdr:rowOff>6521</xdr:rowOff>
    </xdr:from>
    <xdr:ext cx="2014639" cy="344862"/>
    <xdr:pic>
      <xdr:nvPicPr>
        <xdr:cNvPr id="60" name="Afbeelding 59">
          <a:extLst>
            <a:ext uri="{FF2B5EF4-FFF2-40B4-BE49-F238E27FC236}">
              <a16:creationId xmlns:a16="http://schemas.microsoft.com/office/drawing/2014/main" id="{E57D6E47-342A-4918-B82D-725DA84F4C54}"/>
            </a:ext>
          </a:extLst>
        </xdr:cNvPr>
        <xdr:cNvPicPr>
          <a:picLocks noChangeAspect="1"/>
        </xdr:cNvPicPr>
      </xdr:nvPicPr>
      <xdr:blipFill>
        <a:blip xmlns:r="http://schemas.openxmlformats.org/officeDocument/2006/relationships" r:embed="rId59"/>
        <a:stretch>
          <a:fillRect/>
        </a:stretch>
      </xdr:blipFill>
      <xdr:spPr>
        <a:xfrm>
          <a:off x="9131430" y="22013081"/>
          <a:ext cx="2014639" cy="344862"/>
        </a:xfrm>
        <a:prstGeom prst="rect">
          <a:avLst/>
        </a:prstGeom>
      </xdr:spPr>
    </xdr:pic>
    <xdr:clientData/>
  </xdr:oneCellAnchor>
  <xdr:oneCellAnchor>
    <xdr:from>
      <xdr:col>15</xdr:col>
      <xdr:colOff>301924</xdr:colOff>
      <xdr:row>121</xdr:row>
      <xdr:rowOff>14378</xdr:rowOff>
    </xdr:from>
    <xdr:ext cx="2040645" cy="339144"/>
    <xdr:pic>
      <xdr:nvPicPr>
        <xdr:cNvPr id="61" name="Afbeelding 60">
          <a:extLst>
            <a:ext uri="{FF2B5EF4-FFF2-40B4-BE49-F238E27FC236}">
              <a16:creationId xmlns:a16="http://schemas.microsoft.com/office/drawing/2014/main" id="{3058485C-EFD4-40FC-A667-592CDEE979E5}"/>
            </a:ext>
          </a:extLst>
        </xdr:cNvPr>
        <xdr:cNvPicPr>
          <a:picLocks noChangeAspect="1"/>
        </xdr:cNvPicPr>
      </xdr:nvPicPr>
      <xdr:blipFill>
        <a:blip xmlns:r="http://schemas.openxmlformats.org/officeDocument/2006/relationships" r:embed="rId60"/>
        <a:stretch>
          <a:fillRect/>
        </a:stretch>
      </xdr:blipFill>
      <xdr:spPr>
        <a:xfrm>
          <a:off x="8836324" y="22386698"/>
          <a:ext cx="2040645" cy="339144"/>
        </a:xfrm>
        <a:prstGeom prst="rect">
          <a:avLst/>
        </a:prstGeom>
      </xdr:spPr>
    </xdr:pic>
    <xdr:clientData/>
  </xdr:oneCellAnchor>
  <xdr:oneCellAnchor>
    <xdr:from>
      <xdr:col>14</xdr:col>
      <xdr:colOff>488830</xdr:colOff>
      <xdr:row>123</xdr:row>
      <xdr:rowOff>28754</xdr:rowOff>
    </xdr:from>
    <xdr:ext cx="2046396" cy="330934"/>
    <xdr:pic>
      <xdr:nvPicPr>
        <xdr:cNvPr id="62" name="Afbeelding 61">
          <a:extLst>
            <a:ext uri="{FF2B5EF4-FFF2-40B4-BE49-F238E27FC236}">
              <a16:creationId xmlns:a16="http://schemas.microsoft.com/office/drawing/2014/main" id="{2030FD99-F56D-419F-B017-604DC272D913}"/>
            </a:ext>
          </a:extLst>
        </xdr:cNvPr>
        <xdr:cNvPicPr>
          <a:picLocks noChangeAspect="1"/>
        </xdr:cNvPicPr>
      </xdr:nvPicPr>
      <xdr:blipFill>
        <a:blip xmlns:r="http://schemas.openxmlformats.org/officeDocument/2006/relationships" r:embed="rId61"/>
        <a:stretch>
          <a:fillRect/>
        </a:stretch>
      </xdr:blipFill>
      <xdr:spPr>
        <a:xfrm>
          <a:off x="8413630" y="22774454"/>
          <a:ext cx="2046396" cy="330934"/>
        </a:xfrm>
        <a:prstGeom prst="rect">
          <a:avLst/>
        </a:prstGeom>
      </xdr:spPr>
    </xdr:pic>
    <xdr:clientData/>
  </xdr:oneCellAnchor>
  <xdr:oneCellAnchor>
    <xdr:from>
      <xdr:col>15</xdr:col>
      <xdr:colOff>172528</xdr:colOff>
      <xdr:row>125</xdr:row>
      <xdr:rowOff>28755</xdr:rowOff>
    </xdr:from>
    <xdr:ext cx="2036835" cy="330933"/>
    <xdr:pic>
      <xdr:nvPicPr>
        <xdr:cNvPr id="63" name="Afbeelding 62">
          <a:extLst>
            <a:ext uri="{FF2B5EF4-FFF2-40B4-BE49-F238E27FC236}">
              <a16:creationId xmlns:a16="http://schemas.microsoft.com/office/drawing/2014/main" id="{15D9878A-A00D-4E39-AFD0-C30B6BDECAE0}"/>
            </a:ext>
          </a:extLst>
        </xdr:cNvPr>
        <xdr:cNvPicPr>
          <a:picLocks noChangeAspect="1"/>
        </xdr:cNvPicPr>
      </xdr:nvPicPr>
      <xdr:blipFill>
        <a:blip xmlns:r="http://schemas.openxmlformats.org/officeDocument/2006/relationships" r:embed="rId62"/>
        <a:stretch>
          <a:fillRect/>
        </a:stretch>
      </xdr:blipFill>
      <xdr:spPr>
        <a:xfrm>
          <a:off x="8706928" y="23140215"/>
          <a:ext cx="2036835" cy="330933"/>
        </a:xfrm>
        <a:prstGeom prst="rect">
          <a:avLst/>
        </a:prstGeom>
      </xdr:spPr>
    </xdr:pic>
    <xdr:clientData/>
  </xdr:oneCellAnchor>
  <xdr:oneCellAnchor>
    <xdr:from>
      <xdr:col>15</xdr:col>
      <xdr:colOff>90438</xdr:colOff>
      <xdr:row>127</xdr:row>
      <xdr:rowOff>28754</xdr:rowOff>
    </xdr:from>
    <xdr:ext cx="2023499" cy="330935"/>
    <xdr:pic>
      <xdr:nvPicPr>
        <xdr:cNvPr id="64" name="Afbeelding 63">
          <a:extLst>
            <a:ext uri="{FF2B5EF4-FFF2-40B4-BE49-F238E27FC236}">
              <a16:creationId xmlns:a16="http://schemas.microsoft.com/office/drawing/2014/main" id="{C48C8CA5-F3F7-4D7E-9546-1B5BFE70CD22}"/>
            </a:ext>
          </a:extLst>
        </xdr:cNvPr>
        <xdr:cNvPicPr>
          <a:picLocks noChangeAspect="1"/>
        </xdr:cNvPicPr>
      </xdr:nvPicPr>
      <xdr:blipFill>
        <a:blip xmlns:r="http://schemas.openxmlformats.org/officeDocument/2006/relationships" r:embed="rId63"/>
        <a:stretch>
          <a:fillRect/>
        </a:stretch>
      </xdr:blipFill>
      <xdr:spPr>
        <a:xfrm>
          <a:off x="8624838" y="23505974"/>
          <a:ext cx="2023499" cy="330935"/>
        </a:xfrm>
        <a:prstGeom prst="rect">
          <a:avLst/>
        </a:prstGeom>
      </xdr:spPr>
    </xdr:pic>
    <xdr:clientData/>
  </xdr:oneCellAnchor>
  <xdr:oneCellAnchor>
    <xdr:from>
      <xdr:col>15</xdr:col>
      <xdr:colOff>164334</xdr:colOff>
      <xdr:row>129</xdr:row>
      <xdr:rowOff>14376</xdr:rowOff>
    </xdr:from>
    <xdr:ext cx="2029215" cy="333429"/>
    <xdr:pic>
      <xdr:nvPicPr>
        <xdr:cNvPr id="65" name="Afbeelding 64">
          <a:extLst>
            <a:ext uri="{FF2B5EF4-FFF2-40B4-BE49-F238E27FC236}">
              <a16:creationId xmlns:a16="http://schemas.microsoft.com/office/drawing/2014/main" id="{45AA2710-DC20-4FD3-97F3-AD9CD9282909}"/>
            </a:ext>
          </a:extLst>
        </xdr:cNvPr>
        <xdr:cNvPicPr>
          <a:picLocks noChangeAspect="1"/>
        </xdr:cNvPicPr>
      </xdr:nvPicPr>
      <xdr:blipFill>
        <a:blip xmlns:r="http://schemas.openxmlformats.org/officeDocument/2006/relationships" r:embed="rId64"/>
        <a:stretch>
          <a:fillRect/>
        </a:stretch>
      </xdr:blipFill>
      <xdr:spPr>
        <a:xfrm>
          <a:off x="8698734" y="23857356"/>
          <a:ext cx="2029215" cy="333429"/>
        </a:xfrm>
        <a:prstGeom prst="rect">
          <a:avLst/>
        </a:prstGeom>
      </xdr:spPr>
    </xdr:pic>
    <xdr:clientData/>
  </xdr:oneCellAnchor>
  <xdr:oneCellAnchor>
    <xdr:from>
      <xdr:col>16</xdr:col>
      <xdr:colOff>0</xdr:colOff>
      <xdr:row>131</xdr:row>
      <xdr:rowOff>18585</xdr:rowOff>
    </xdr:from>
    <xdr:ext cx="1996998" cy="341513"/>
    <xdr:pic>
      <xdr:nvPicPr>
        <xdr:cNvPr id="66" name="Afbeelding 65">
          <a:extLst>
            <a:ext uri="{FF2B5EF4-FFF2-40B4-BE49-F238E27FC236}">
              <a16:creationId xmlns:a16="http://schemas.microsoft.com/office/drawing/2014/main" id="{0385A9FE-AA7E-4FF6-821D-71518EE322EC}"/>
            </a:ext>
          </a:extLst>
        </xdr:cNvPr>
        <xdr:cNvPicPr>
          <a:picLocks noChangeAspect="1"/>
        </xdr:cNvPicPr>
      </xdr:nvPicPr>
      <xdr:blipFill>
        <a:blip xmlns:r="http://schemas.openxmlformats.org/officeDocument/2006/relationships" r:embed="rId65"/>
        <a:stretch>
          <a:fillRect/>
        </a:stretch>
      </xdr:blipFill>
      <xdr:spPr>
        <a:xfrm>
          <a:off x="9144000" y="24234945"/>
          <a:ext cx="1996998" cy="341513"/>
        </a:xfrm>
        <a:prstGeom prst="rect">
          <a:avLst/>
        </a:prstGeom>
      </xdr:spPr>
    </xdr:pic>
    <xdr:clientData/>
  </xdr:oneCellAnchor>
  <xdr:oneCellAnchor>
    <xdr:from>
      <xdr:col>15</xdr:col>
      <xdr:colOff>20784</xdr:colOff>
      <xdr:row>133</xdr:row>
      <xdr:rowOff>18586</xdr:rowOff>
    </xdr:from>
    <xdr:ext cx="2014147" cy="341511"/>
    <xdr:pic>
      <xdr:nvPicPr>
        <xdr:cNvPr id="67" name="Afbeelding 66">
          <a:extLst>
            <a:ext uri="{FF2B5EF4-FFF2-40B4-BE49-F238E27FC236}">
              <a16:creationId xmlns:a16="http://schemas.microsoft.com/office/drawing/2014/main" id="{8D3A2B16-AC37-416E-B8CB-BCB46ACD11D1}"/>
            </a:ext>
          </a:extLst>
        </xdr:cNvPr>
        <xdr:cNvPicPr>
          <a:picLocks noChangeAspect="1"/>
        </xdr:cNvPicPr>
      </xdr:nvPicPr>
      <xdr:blipFill>
        <a:blip xmlns:r="http://schemas.openxmlformats.org/officeDocument/2006/relationships" r:embed="rId66"/>
        <a:stretch>
          <a:fillRect/>
        </a:stretch>
      </xdr:blipFill>
      <xdr:spPr>
        <a:xfrm>
          <a:off x="8555184" y="24600706"/>
          <a:ext cx="2014147" cy="341511"/>
        </a:xfrm>
        <a:prstGeom prst="rect">
          <a:avLst/>
        </a:prstGeom>
      </xdr:spPr>
    </xdr:pic>
    <xdr:clientData/>
  </xdr:oneCellAnchor>
  <xdr:oneCellAnchor>
    <xdr:from>
      <xdr:col>16</xdr:col>
      <xdr:colOff>1</xdr:colOff>
      <xdr:row>137</xdr:row>
      <xdr:rowOff>37171</xdr:rowOff>
    </xdr:from>
    <xdr:ext cx="1996998" cy="322460"/>
    <xdr:pic>
      <xdr:nvPicPr>
        <xdr:cNvPr id="68" name="Afbeelding 67">
          <a:extLst>
            <a:ext uri="{FF2B5EF4-FFF2-40B4-BE49-F238E27FC236}">
              <a16:creationId xmlns:a16="http://schemas.microsoft.com/office/drawing/2014/main" id="{F728153A-65ED-47F5-BF72-333054F267FD}"/>
            </a:ext>
          </a:extLst>
        </xdr:cNvPr>
        <xdr:cNvPicPr>
          <a:picLocks noChangeAspect="1"/>
        </xdr:cNvPicPr>
      </xdr:nvPicPr>
      <xdr:blipFill>
        <a:blip xmlns:r="http://schemas.openxmlformats.org/officeDocument/2006/relationships" r:embed="rId67"/>
        <a:stretch>
          <a:fillRect/>
        </a:stretch>
      </xdr:blipFill>
      <xdr:spPr>
        <a:xfrm>
          <a:off x="9144001" y="25350811"/>
          <a:ext cx="1996998" cy="322460"/>
        </a:xfrm>
        <a:prstGeom prst="rect">
          <a:avLst/>
        </a:prstGeom>
      </xdr:spPr>
    </xdr:pic>
    <xdr:clientData/>
  </xdr:oneCellAnchor>
  <xdr:oneCellAnchor>
    <xdr:from>
      <xdr:col>16</xdr:col>
      <xdr:colOff>0</xdr:colOff>
      <xdr:row>139</xdr:row>
      <xdr:rowOff>37170</xdr:rowOff>
    </xdr:from>
    <xdr:ext cx="2002715" cy="322458"/>
    <xdr:pic>
      <xdr:nvPicPr>
        <xdr:cNvPr id="69" name="Afbeelding 68">
          <a:extLst>
            <a:ext uri="{FF2B5EF4-FFF2-40B4-BE49-F238E27FC236}">
              <a16:creationId xmlns:a16="http://schemas.microsoft.com/office/drawing/2014/main" id="{8EEB9561-4E41-47C7-830A-A1A756613B14}"/>
            </a:ext>
          </a:extLst>
        </xdr:cNvPr>
        <xdr:cNvPicPr>
          <a:picLocks noChangeAspect="1"/>
        </xdr:cNvPicPr>
      </xdr:nvPicPr>
      <xdr:blipFill>
        <a:blip xmlns:r="http://schemas.openxmlformats.org/officeDocument/2006/relationships" r:embed="rId68"/>
        <a:stretch>
          <a:fillRect/>
        </a:stretch>
      </xdr:blipFill>
      <xdr:spPr>
        <a:xfrm>
          <a:off x="9144000" y="25716570"/>
          <a:ext cx="2002715" cy="322458"/>
        </a:xfrm>
        <a:prstGeom prst="rect">
          <a:avLst/>
        </a:prstGeom>
      </xdr:spPr>
    </xdr:pic>
    <xdr:clientData/>
  </xdr:oneCellAnchor>
  <xdr:oneCellAnchor>
    <xdr:from>
      <xdr:col>15</xdr:col>
      <xdr:colOff>448246</xdr:colOff>
      <xdr:row>141</xdr:row>
      <xdr:rowOff>37171</xdr:rowOff>
    </xdr:from>
    <xdr:ext cx="2008524" cy="337450"/>
    <xdr:pic>
      <xdr:nvPicPr>
        <xdr:cNvPr id="70" name="Afbeelding 69">
          <a:extLst>
            <a:ext uri="{FF2B5EF4-FFF2-40B4-BE49-F238E27FC236}">
              <a16:creationId xmlns:a16="http://schemas.microsoft.com/office/drawing/2014/main" id="{D7C2E2B4-E3C1-4D21-8571-C67BF6800E68}"/>
            </a:ext>
          </a:extLst>
        </xdr:cNvPr>
        <xdr:cNvPicPr>
          <a:picLocks noChangeAspect="1"/>
        </xdr:cNvPicPr>
      </xdr:nvPicPr>
      <xdr:blipFill>
        <a:blip xmlns:r="http://schemas.openxmlformats.org/officeDocument/2006/relationships" r:embed="rId69"/>
        <a:stretch>
          <a:fillRect/>
        </a:stretch>
      </xdr:blipFill>
      <xdr:spPr>
        <a:xfrm>
          <a:off x="8982646" y="26082331"/>
          <a:ext cx="2008524" cy="337450"/>
        </a:xfrm>
        <a:prstGeom prst="rect">
          <a:avLst/>
        </a:prstGeom>
      </xdr:spPr>
    </xdr:pic>
    <xdr:clientData/>
  </xdr:oneCellAnchor>
  <xdr:oneCellAnchor>
    <xdr:from>
      <xdr:col>15</xdr:col>
      <xdr:colOff>595005</xdr:colOff>
      <xdr:row>143</xdr:row>
      <xdr:rowOff>18586</xdr:rowOff>
    </xdr:from>
    <xdr:ext cx="2012334" cy="330671"/>
    <xdr:pic>
      <xdr:nvPicPr>
        <xdr:cNvPr id="71" name="Afbeelding 70">
          <a:extLst>
            <a:ext uri="{FF2B5EF4-FFF2-40B4-BE49-F238E27FC236}">
              <a16:creationId xmlns:a16="http://schemas.microsoft.com/office/drawing/2014/main" id="{C820E65B-203E-4D6F-A498-82D22802BAE9}"/>
            </a:ext>
          </a:extLst>
        </xdr:cNvPr>
        <xdr:cNvPicPr>
          <a:picLocks noChangeAspect="1"/>
        </xdr:cNvPicPr>
      </xdr:nvPicPr>
      <xdr:blipFill>
        <a:blip xmlns:r="http://schemas.openxmlformats.org/officeDocument/2006/relationships" r:embed="rId70"/>
        <a:stretch>
          <a:fillRect/>
        </a:stretch>
      </xdr:blipFill>
      <xdr:spPr>
        <a:xfrm>
          <a:off x="9129405" y="26429506"/>
          <a:ext cx="2012334" cy="330671"/>
        </a:xfrm>
        <a:prstGeom prst="rect">
          <a:avLst/>
        </a:prstGeom>
      </xdr:spPr>
    </xdr:pic>
    <xdr:clientData/>
  </xdr:oneCellAnchor>
  <xdr:oneCellAnchor>
    <xdr:from>
      <xdr:col>15</xdr:col>
      <xdr:colOff>594733</xdr:colOff>
      <xdr:row>145</xdr:row>
      <xdr:rowOff>18585</xdr:rowOff>
    </xdr:from>
    <xdr:ext cx="2012334" cy="341511"/>
    <xdr:pic>
      <xdr:nvPicPr>
        <xdr:cNvPr id="72" name="Afbeelding 71">
          <a:extLst>
            <a:ext uri="{FF2B5EF4-FFF2-40B4-BE49-F238E27FC236}">
              <a16:creationId xmlns:a16="http://schemas.microsoft.com/office/drawing/2014/main" id="{3B0301D3-8265-41F1-BD61-F37858DC189F}"/>
            </a:ext>
          </a:extLst>
        </xdr:cNvPr>
        <xdr:cNvPicPr>
          <a:picLocks noChangeAspect="1"/>
        </xdr:cNvPicPr>
      </xdr:nvPicPr>
      <xdr:blipFill>
        <a:blip xmlns:r="http://schemas.openxmlformats.org/officeDocument/2006/relationships" r:embed="rId71"/>
        <a:stretch>
          <a:fillRect/>
        </a:stretch>
      </xdr:blipFill>
      <xdr:spPr>
        <a:xfrm>
          <a:off x="9129133" y="26795265"/>
          <a:ext cx="2012334" cy="341511"/>
        </a:xfrm>
        <a:prstGeom prst="rect">
          <a:avLst/>
        </a:prstGeom>
      </xdr:spPr>
    </xdr:pic>
    <xdr:clientData/>
  </xdr:oneCellAnchor>
  <xdr:oneCellAnchor>
    <xdr:from>
      <xdr:col>15</xdr:col>
      <xdr:colOff>594732</xdr:colOff>
      <xdr:row>147</xdr:row>
      <xdr:rowOff>18585</xdr:rowOff>
    </xdr:from>
    <xdr:ext cx="2012334" cy="328767"/>
    <xdr:pic>
      <xdr:nvPicPr>
        <xdr:cNvPr id="73" name="Afbeelding 72">
          <a:extLst>
            <a:ext uri="{FF2B5EF4-FFF2-40B4-BE49-F238E27FC236}">
              <a16:creationId xmlns:a16="http://schemas.microsoft.com/office/drawing/2014/main" id="{19C8E169-1756-4001-9962-04C3197CA8FB}"/>
            </a:ext>
          </a:extLst>
        </xdr:cNvPr>
        <xdr:cNvPicPr>
          <a:picLocks noChangeAspect="1"/>
        </xdr:cNvPicPr>
      </xdr:nvPicPr>
      <xdr:blipFill>
        <a:blip xmlns:r="http://schemas.openxmlformats.org/officeDocument/2006/relationships" r:embed="rId72"/>
        <a:stretch>
          <a:fillRect/>
        </a:stretch>
      </xdr:blipFill>
      <xdr:spPr>
        <a:xfrm>
          <a:off x="9129132" y="27161025"/>
          <a:ext cx="2012334" cy="328767"/>
        </a:xfrm>
        <a:prstGeom prst="rect">
          <a:avLst/>
        </a:prstGeom>
      </xdr:spPr>
    </xdr:pic>
    <xdr:clientData/>
  </xdr:oneCellAnchor>
  <xdr:oneCellAnchor>
    <xdr:from>
      <xdr:col>15</xdr:col>
      <xdr:colOff>260195</xdr:colOff>
      <xdr:row>149</xdr:row>
      <xdr:rowOff>37172</xdr:rowOff>
    </xdr:from>
    <xdr:ext cx="2008430" cy="311619"/>
    <xdr:pic>
      <xdr:nvPicPr>
        <xdr:cNvPr id="74" name="Afbeelding 73">
          <a:extLst>
            <a:ext uri="{FF2B5EF4-FFF2-40B4-BE49-F238E27FC236}">
              <a16:creationId xmlns:a16="http://schemas.microsoft.com/office/drawing/2014/main" id="{BF7A8184-444D-4434-893E-69FB5C6AC6C8}"/>
            </a:ext>
          </a:extLst>
        </xdr:cNvPr>
        <xdr:cNvPicPr>
          <a:picLocks noChangeAspect="1"/>
        </xdr:cNvPicPr>
      </xdr:nvPicPr>
      <xdr:blipFill>
        <a:blip xmlns:r="http://schemas.openxmlformats.org/officeDocument/2006/relationships" r:embed="rId73"/>
        <a:stretch>
          <a:fillRect/>
        </a:stretch>
      </xdr:blipFill>
      <xdr:spPr>
        <a:xfrm>
          <a:off x="8794595" y="27545372"/>
          <a:ext cx="2008430" cy="311619"/>
        </a:xfrm>
        <a:prstGeom prst="rect">
          <a:avLst/>
        </a:prstGeom>
      </xdr:spPr>
    </xdr:pic>
    <xdr:clientData/>
  </xdr:oneCellAnchor>
  <xdr:oneCellAnchor>
    <xdr:from>
      <xdr:col>15</xdr:col>
      <xdr:colOff>0</xdr:colOff>
      <xdr:row>151</xdr:row>
      <xdr:rowOff>18586</xdr:rowOff>
    </xdr:from>
    <xdr:ext cx="2002715" cy="296378"/>
    <xdr:pic>
      <xdr:nvPicPr>
        <xdr:cNvPr id="75" name="Afbeelding 74">
          <a:extLst>
            <a:ext uri="{FF2B5EF4-FFF2-40B4-BE49-F238E27FC236}">
              <a16:creationId xmlns:a16="http://schemas.microsoft.com/office/drawing/2014/main" id="{A19DDA2D-4FF1-444F-AB92-4C7D12AB7CDA}"/>
            </a:ext>
          </a:extLst>
        </xdr:cNvPr>
        <xdr:cNvPicPr>
          <a:picLocks noChangeAspect="1"/>
        </xdr:cNvPicPr>
      </xdr:nvPicPr>
      <xdr:blipFill>
        <a:blip xmlns:r="http://schemas.openxmlformats.org/officeDocument/2006/relationships" r:embed="rId74"/>
        <a:stretch>
          <a:fillRect/>
        </a:stretch>
      </xdr:blipFill>
      <xdr:spPr>
        <a:xfrm>
          <a:off x="8534400" y="27892546"/>
          <a:ext cx="2002715" cy="296378"/>
        </a:xfrm>
        <a:prstGeom prst="rect">
          <a:avLst/>
        </a:prstGeom>
      </xdr:spPr>
    </xdr:pic>
    <xdr:clientData/>
  </xdr:oneCellAnchor>
  <xdr:oneCellAnchor>
    <xdr:from>
      <xdr:col>15</xdr:col>
      <xdr:colOff>594731</xdr:colOff>
      <xdr:row>153</xdr:row>
      <xdr:rowOff>18585</xdr:rowOff>
    </xdr:from>
    <xdr:ext cx="1995188" cy="341512"/>
    <xdr:pic>
      <xdr:nvPicPr>
        <xdr:cNvPr id="76" name="Afbeelding 75">
          <a:extLst>
            <a:ext uri="{FF2B5EF4-FFF2-40B4-BE49-F238E27FC236}">
              <a16:creationId xmlns:a16="http://schemas.microsoft.com/office/drawing/2014/main" id="{42333733-B438-4831-A0BF-E1B63054D1D5}"/>
            </a:ext>
          </a:extLst>
        </xdr:cNvPr>
        <xdr:cNvPicPr>
          <a:picLocks noChangeAspect="1"/>
        </xdr:cNvPicPr>
      </xdr:nvPicPr>
      <xdr:blipFill>
        <a:blip xmlns:r="http://schemas.openxmlformats.org/officeDocument/2006/relationships" r:embed="rId75"/>
        <a:stretch>
          <a:fillRect/>
        </a:stretch>
      </xdr:blipFill>
      <xdr:spPr>
        <a:xfrm>
          <a:off x="9129131" y="28258305"/>
          <a:ext cx="1995188" cy="341512"/>
        </a:xfrm>
        <a:prstGeom prst="rect">
          <a:avLst/>
        </a:prstGeom>
      </xdr:spPr>
    </xdr:pic>
    <xdr:clientData/>
  </xdr:oneCellAnchor>
  <xdr:oneCellAnchor>
    <xdr:from>
      <xdr:col>15</xdr:col>
      <xdr:colOff>594732</xdr:colOff>
      <xdr:row>155</xdr:row>
      <xdr:rowOff>37171</xdr:rowOff>
    </xdr:from>
    <xdr:ext cx="2012334" cy="322458"/>
    <xdr:pic>
      <xdr:nvPicPr>
        <xdr:cNvPr id="77" name="Afbeelding 76">
          <a:extLst>
            <a:ext uri="{FF2B5EF4-FFF2-40B4-BE49-F238E27FC236}">
              <a16:creationId xmlns:a16="http://schemas.microsoft.com/office/drawing/2014/main" id="{34A94E2A-CA64-42AF-B8B1-5D4EFD3D2645}"/>
            </a:ext>
          </a:extLst>
        </xdr:cNvPr>
        <xdr:cNvPicPr>
          <a:picLocks noChangeAspect="1"/>
        </xdr:cNvPicPr>
      </xdr:nvPicPr>
      <xdr:blipFill>
        <a:blip xmlns:r="http://schemas.openxmlformats.org/officeDocument/2006/relationships" r:embed="rId76"/>
        <a:stretch>
          <a:fillRect/>
        </a:stretch>
      </xdr:blipFill>
      <xdr:spPr>
        <a:xfrm>
          <a:off x="9129132" y="28642651"/>
          <a:ext cx="2012334" cy="322458"/>
        </a:xfrm>
        <a:prstGeom prst="rect">
          <a:avLst/>
        </a:prstGeom>
      </xdr:spPr>
    </xdr:pic>
    <xdr:clientData/>
  </xdr:oneCellAnchor>
  <xdr:oneCellAnchor>
    <xdr:from>
      <xdr:col>15</xdr:col>
      <xdr:colOff>429661</xdr:colOff>
      <xdr:row>157</xdr:row>
      <xdr:rowOff>18586</xdr:rowOff>
    </xdr:from>
    <xdr:ext cx="2009457" cy="330672"/>
    <xdr:pic>
      <xdr:nvPicPr>
        <xdr:cNvPr id="78" name="Afbeelding 77">
          <a:extLst>
            <a:ext uri="{FF2B5EF4-FFF2-40B4-BE49-F238E27FC236}">
              <a16:creationId xmlns:a16="http://schemas.microsoft.com/office/drawing/2014/main" id="{01D3A4CA-785F-4583-9CBD-8E864EA54566}"/>
            </a:ext>
          </a:extLst>
        </xdr:cNvPr>
        <xdr:cNvPicPr>
          <a:picLocks noChangeAspect="1"/>
        </xdr:cNvPicPr>
      </xdr:nvPicPr>
      <xdr:blipFill>
        <a:blip xmlns:r="http://schemas.openxmlformats.org/officeDocument/2006/relationships" r:embed="rId77"/>
        <a:stretch>
          <a:fillRect/>
        </a:stretch>
      </xdr:blipFill>
      <xdr:spPr>
        <a:xfrm>
          <a:off x="8964061" y="28989826"/>
          <a:ext cx="2009457" cy="330672"/>
        </a:xfrm>
        <a:prstGeom prst="rect">
          <a:avLst/>
        </a:prstGeom>
      </xdr:spPr>
    </xdr:pic>
    <xdr:clientData/>
  </xdr:oneCellAnchor>
  <xdr:oneCellAnchor>
    <xdr:from>
      <xdr:col>15</xdr:col>
      <xdr:colOff>167269</xdr:colOff>
      <xdr:row>159</xdr:row>
      <xdr:rowOff>18585</xdr:rowOff>
    </xdr:from>
    <xdr:ext cx="2019861" cy="332580"/>
    <xdr:pic>
      <xdr:nvPicPr>
        <xdr:cNvPr id="79" name="Afbeelding 78">
          <a:extLst>
            <a:ext uri="{FF2B5EF4-FFF2-40B4-BE49-F238E27FC236}">
              <a16:creationId xmlns:a16="http://schemas.microsoft.com/office/drawing/2014/main" id="{C1974891-FCDA-4C66-AF21-C8AD8063683C}"/>
            </a:ext>
          </a:extLst>
        </xdr:cNvPr>
        <xdr:cNvPicPr>
          <a:picLocks noChangeAspect="1"/>
        </xdr:cNvPicPr>
      </xdr:nvPicPr>
      <xdr:blipFill>
        <a:blip xmlns:r="http://schemas.openxmlformats.org/officeDocument/2006/relationships" r:embed="rId78"/>
        <a:stretch>
          <a:fillRect/>
        </a:stretch>
      </xdr:blipFill>
      <xdr:spPr>
        <a:xfrm>
          <a:off x="8701669" y="29355585"/>
          <a:ext cx="2019861" cy="332580"/>
        </a:xfrm>
        <a:prstGeom prst="rect">
          <a:avLst/>
        </a:prstGeom>
      </xdr:spPr>
    </xdr:pic>
    <xdr:clientData/>
  </xdr:oneCellAnchor>
  <xdr:oneCellAnchor>
    <xdr:from>
      <xdr:col>13</xdr:col>
      <xdr:colOff>223025</xdr:colOff>
      <xdr:row>183</xdr:row>
      <xdr:rowOff>18585</xdr:rowOff>
    </xdr:from>
    <xdr:ext cx="1989378" cy="332577"/>
    <xdr:pic>
      <xdr:nvPicPr>
        <xdr:cNvPr id="80" name="Afbeelding 79">
          <a:extLst>
            <a:ext uri="{FF2B5EF4-FFF2-40B4-BE49-F238E27FC236}">
              <a16:creationId xmlns:a16="http://schemas.microsoft.com/office/drawing/2014/main" id="{95140B46-A42F-4D5D-A3DB-5C7AC5D00AC4}"/>
            </a:ext>
          </a:extLst>
        </xdr:cNvPr>
        <xdr:cNvPicPr>
          <a:picLocks noChangeAspect="1"/>
        </xdr:cNvPicPr>
      </xdr:nvPicPr>
      <xdr:blipFill>
        <a:blip xmlns:r="http://schemas.openxmlformats.org/officeDocument/2006/relationships" r:embed="rId79"/>
        <a:stretch>
          <a:fillRect/>
        </a:stretch>
      </xdr:blipFill>
      <xdr:spPr>
        <a:xfrm>
          <a:off x="7538225" y="33790425"/>
          <a:ext cx="1989378" cy="332577"/>
        </a:xfrm>
        <a:prstGeom prst="rect">
          <a:avLst/>
        </a:prstGeom>
      </xdr:spPr>
    </xdr:pic>
    <xdr:clientData/>
  </xdr:oneCellAnchor>
  <xdr:oneCellAnchor>
    <xdr:from>
      <xdr:col>14</xdr:col>
      <xdr:colOff>334536</xdr:colOff>
      <xdr:row>181</xdr:row>
      <xdr:rowOff>18586</xdr:rowOff>
    </xdr:from>
    <xdr:ext cx="2012241" cy="332578"/>
    <xdr:pic>
      <xdr:nvPicPr>
        <xdr:cNvPr id="81" name="Afbeelding 80">
          <a:extLst>
            <a:ext uri="{FF2B5EF4-FFF2-40B4-BE49-F238E27FC236}">
              <a16:creationId xmlns:a16="http://schemas.microsoft.com/office/drawing/2014/main" id="{C1D0E0B4-C9B6-4785-AA1E-47837C0CD39D}"/>
            </a:ext>
          </a:extLst>
        </xdr:cNvPr>
        <xdr:cNvPicPr>
          <a:picLocks noChangeAspect="1"/>
        </xdr:cNvPicPr>
      </xdr:nvPicPr>
      <xdr:blipFill>
        <a:blip xmlns:r="http://schemas.openxmlformats.org/officeDocument/2006/relationships" r:embed="rId80"/>
        <a:stretch>
          <a:fillRect/>
        </a:stretch>
      </xdr:blipFill>
      <xdr:spPr>
        <a:xfrm>
          <a:off x="8259336" y="33417046"/>
          <a:ext cx="2012241" cy="332578"/>
        </a:xfrm>
        <a:prstGeom prst="rect">
          <a:avLst/>
        </a:prstGeom>
      </xdr:spPr>
    </xdr:pic>
    <xdr:clientData/>
  </xdr:oneCellAnchor>
  <xdr:oneCellAnchor>
    <xdr:from>
      <xdr:col>15</xdr:col>
      <xdr:colOff>344834</xdr:colOff>
      <xdr:row>163</xdr:row>
      <xdr:rowOff>37171</xdr:rowOff>
    </xdr:from>
    <xdr:ext cx="2000811" cy="338292"/>
    <xdr:pic>
      <xdr:nvPicPr>
        <xdr:cNvPr id="82" name="Afbeelding 81">
          <a:extLst>
            <a:ext uri="{FF2B5EF4-FFF2-40B4-BE49-F238E27FC236}">
              <a16:creationId xmlns:a16="http://schemas.microsoft.com/office/drawing/2014/main" id="{49F8F9CB-DC42-4B56-935C-D49CDA429999}"/>
            </a:ext>
          </a:extLst>
        </xdr:cNvPr>
        <xdr:cNvPicPr>
          <a:picLocks noChangeAspect="1"/>
        </xdr:cNvPicPr>
      </xdr:nvPicPr>
      <xdr:blipFill>
        <a:blip xmlns:r="http://schemas.openxmlformats.org/officeDocument/2006/relationships" r:embed="rId81"/>
        <a:stretch>
          <a:fillRect/>
        </a:stretch>
      </xdr:blipFill>
      <xdr:spPr>
        <a:xfrm>
          <a:off x="8879234" y="30120931"/>
          <a:ext cx="2000811" cy="338292"/>
        </a:xfrm>
        <a:prstGeom prst="rect">
          <a:avLst/>
        </a:prstGeom>
      </xdr:spPr>
    </xdr:pic>
    <xdr:clientData/>
  </xdr:oneCellAnchor>
  <xdr:oneCellAnchor>
    <xdr:from>
      <xdr:col>15</xdr:col>
      <xdr:colOff>344834</xdr:colOff>
      <xdr:row>165</xdr:row>
      <xdr:rowOff>17677</xdr:rowOff>
    </xdr:from>
    <xdr:ext cx="1995095" cy="330674"/>
    <xdr:pic>
      <xdr:nvPicPr>
        <xdr:cNvPr id="83" name="Afbeelding 82">
          <a:extLst>
            <a:ext uri="{FF2B5EF4-FFF2-40B4-BE49-F238E27FC236}">
              <a16:creationId xmlns:a16="http://schemas.microsoft.com/office/drawing/2014/main" id="{C540FE5A-A4F1-41DE-A50E-A0167CEC536E}"/>
            </a:ext>
          </a:extLst>
        </xdr:cNvPr>
        <xdr:cNvPicPr>
          <a:picLocks noChangeAspect="1"/>
        </xdr:cNvPicPr>
      </xdr:nvPicPr>
      <xdr:blipFill>
        <a:blip xmlns:r="http://schemas.openxmlformats.org/officeDocument/2006/relationships" r:embed="rId82"/>
        <a:stretch>
          <a:fillRect/>
        </a:stretch>
      </xdr:blipFill>
      <xdr:spPr>
        <a:xfrm>
          <a:off x="8879234" y="30467197"/>
          <a:ext cx="1995095" cy="330674"/>
        </a:xfrm>
        <a:prstGeom prst="rect">
          <a:avLst/>
        </a:prstGeom>
      </xdr:spPr>
    </xdr:pic>
    <xdr:clientData/>
  </xdr:oneCellAnchor>
  <xdr:oneCellAnchor>
    <xdr:from>
      <xdr:col>15</xdr:col>
      <xdr:colOff>328986</xdr:colOff>
      <xdr:row>167</xdr:row>
      <xdr:rowOff>14958</xdr:rowOff>
    </xdr:from>
    <xdr:ext cx="2017786" cy="344179"/>
    <xdr:pic>
      <xdr:nvPicPr>
        <xdr:cNvPr id="84" name="Afbeelding 83">
          <a:extLst>
            <a:ext uri="{FF2B5EF4-FFF2-40B4-BE49-F238E27FC236}">
              <a16:creationId xmlns:a16="http://schemas.microsoft.com/office/drawing/2014/main" id="{4E58314E-6831-4497-A68A-916A5F713A78}"/>
            </a:ext>
          </a:extLst>
        </xdr:cNvPr>
        <xdr:cNvPicPr>
          <a:picLocks noChangeAspect="1"/>
        </xdr:cNvPicPr>
      </xdr:nvPicPr>
      <xdr:blipFill>
        <a:blip xmlns:r="http://schemas.openxmlformats.org/officeDocument/2006/relationships" r:embed="rId83"/>
        <a:stretch>
          <a:fillRect/>
        </a:stretch>
      </xdr:blipFill>
      <xdr:spPr>
        <a:xfrm>
          <a:off x="8863386" y="30830238"/>
          <a:ext cx="2017786" cy="344179"/>
        </a:xfrm>
        <a:prstGeom prst="rect">
          <a:avLst/>
        </a:prstGeom>
      </xdr:spPr>
    </xdr:pic>
    <xdr:clientData/>
  </xdr:oneCellAnchor>
  <xdr:oneCellAnchor>
    <xdr:from>
      <xdr:col>15</xdr:col>
      <xdr:colOff>350108</xdr:colOff>
      <xdr:row>169</xdr:row>
      <xdr:rowOff>30892</xdr:rowOff>
    </xdr:from>
    <xdr:ext cx="2027665" cy="343918"/>
    <xdr:pic>
      <xdr:nvPicPr>
        <xdr:cNvPr id="85" name="Afbeelding 84">
          <a:extLst>
            <a:ext uri="{FF2B5EF4-FFF2-40B4-BE49-F238E27FC236}">
              <a16:creationId xmlns:a16="http://schemas.microsoft.com/office/drawing/2014/main" id="{9B097387-F67C-4448-B33E-B8AEE860D102}"/>
            </a:ext>
          </a:extLst>
        </xdr:cNvPr>
        <xdr:cNvPicPr>
          <a:picLocks noChangeAspect="1"/>
        </xdr:cNvPicPr>
      </xdr:nvPicPr>
      <xdr:blipFill>
        <a:blip xmlns:r="http://schemas.openxmlformats.org/officeDocument/2006/relationships" r:embed="rId84"/>
        <a:stretch>
          <a:fillRect/>
        </a:stretch>
      </xdr:blipFill>
      <xdr:spPr>
        <a:xfrm>
          <a:off x="8884508" y="31211932"/>
          <a:ext cx="2027665" cy="343918"/>
        </a:xfrm>
        <a:prstGeom prst="rect">
          <a:avLst/>
        </a:prstGeom>
      </xdr:spPr>
    </xdr:pic>
    <xdr:clientData/>
  </xdr:oneCellAnchor>
  <xdr:oneCellAnchor>
    <xdr:from>
      <xdr:col>15</xdr:col>
      <xdr:colOff>350108</xdr:colOff>
      <xdr:row>171</xdr:row>
      <xdr:rowOff>10298</xdr:rowOff>
    </xdr:from>
    <xdr:ext cx="2027665" cy="340700"/>
    <xdr:pic>
      <xdr:nvPicPr>
        <xdr:cNvPr id="86" name="Afbeelding 85">
          <a:extLst>
            <a:ext uri="{FF2B5EF4-FFF2-40B4-BE49-F238E27FC236}">
              <a16:creationId xmlns:a16="http://schemas.microsoft.com/office/drawing/2014/main" id="{37BC03AC-1A99-4282-8063-51E6760FE234}"/>
            </a:ext>
          </a:extLst>
        </xdr:cNvPr>
        <xdr:cNvPicPr>
          <a:picLocks noChangeAspect="1"/>
        </xdr:cNvPicPr>
      </xdr:nvPicPr>
      <xdr:blipFill>
        <a:blip xmlns:r="http://schemas.openxmlformats.org/officeDocument/2006/relationships" r:embed="rId85"/>
        <a:stretch>
          <a:fillRect/>
        </a:stretch>
      </xdr:blipFill>
      <xdr:spPr>
        <a:xfrm>
          <a:off x="8884508" y="31557098"/>
          <a:ext cx="2027665" cy="340700"/>
        </a:xfrm>
        <a:prstGeom prst="rect">
          <a:avLst/>
        </a:prstGeom>
      </xdr:spPr>
    </xdr:pic>
    <xdr:clientData/>
  </xdr:oneCellAnchor>
  <xdr:oneCellAnchor>
    <xdr:from>
      <xdr:col>15</xdr:col>
      <xdr:colOff>422189</xdr:colOff>
      <xdr:row>173</xdr:row>
      <xdr:rowOff>20594</xdr:rowOff>
    </xdr:from>
    <xdr:ext cx="2031630" cy="331175"/>
    <xdr:pic>
      <xdr:nvPicPr>
        <xdr:cNvPr id="87" name="Afbeelding 86">
          <a:extLst>
            <a:ext uri="{FF2B5EF4-FFF2-40B4-BE49-F238E27FC236}">
              <a16:creationId xmlns:a16="http://schemas.microsoft.com/office/drawing/2014/main" id="{798FD2A4-4DBE-44C4-AFE8-61CE952DD381}"/>
            </a:ext>
          </a:extLst>
        </xdr:cNvPr>
        <xdr:cNvPicPr>
          <a:picLocks noChangeAspect="1"/>
        </xdr:cNvPicPr>
      </xdr:nvPicPr>
      <xdr:blipFill>
        <a:blip xmlns:r="http://schemas.openxmlformats.org/officeDocument/2006/relationships" r:embed="rId86"/>
        <a:stretch>
          <a:fillRect/>
        </a:stretch>
      </xdr:blipFill>
      <xdr:spPr>
        <a:xfrm>
          <a:off x="8956589" y="31933154"/>
          <a:ext cx="2031630" cy="331175"/>
        </a:xfrm>
        <a:prstGeom prst="rect">
          <a:avLst/>
        </a:prstGeom>
      </xdr:spPr>
    </xdr:pic>
    <xdr:clientData/>
  </xdr:oneCellAnchor>
  <xdr:twoCellAnchor>
    <xdr:from>
      <xdr:col>19</xdr:col>
      <xdr:colOff>145194</xdr:colOff>
      <xdr:row>9</xdr:row>
      <xdr:rowOff>12389</xdr:rowOff>
    </xdr:from>
    <xdr:to>
      <xdr:col>19</xdr:col>
      <xdr:colOff>171604</xdr:colOff>
      <xdr:row>185</xdr:row>
      <xdr:rowOff>57105</xdr:rowOff>
    </xdr:to>
    <xdr:cxnSp macro="">
      <xdr:nvCxnSpPr>
        <xdr:cNvPr id="88" name="Rechte verbindingslijn 87">
          <a:extLst>
            <a:ext uri="{FF2B5EF4-FFF2-40B4-BE49-F238E27FC236}">
              <a16:creationId xmlns:a16="http://schemas.microsoft.com/office/drawing/2014/main" id="{6ADA7242-E1A0-4CA2-BEA3-65DC97E4ABB0}"/>
            </a:ext>
          </a:extLst>
        </xdr:cNvPr>
        <xdr:cNvCxnSpPr/>
      </xdr:nvCxnSpPr>
      <xdr:spPr>
        <a:xfrm flipH="1">
          <a:off x="11117994" y="1864049"/>
          <a:ext cx="26410" cy="32338276"/>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12</xdr:col>
      <xdr:colOff>433607</xdr:colOff>
      <xdr:row>8</xdr:row>
      <xdr:rowOff>187457</xdr:rowOff>
    </xdr:from>
    <xdr:to>
      <xdr:col>12</xdr:col>
      <xdr:colOff>460017</xdr:colOff>
      <xdr:row>185</xdr:row>
      <xdr:rowOff>43721</xdr:rowOff>
    </xdr:to>
    <xdr:cxnSp macro="">
      <xdr:nvCxnSpPr>
        <xdr:cNvPr id="89" name="Rechte verbindingslijn 88">
          <a:extLst>
            <a:ext uri="{FF2B5EF4-FFF2-40B4-BE49-F238E27FC236}">
              <a16:creationId xmlns:a16="http://schemas.microsoft.com/office/drawing/2014/main" id="{EC647FC2-0DB7-4C14-AEDC-72DB7FB69A91}"/>
            </a:ext>
          </a:extLst>
        </xdr:cNvPr>
        <xdr:cNvCxnSpPr/>
      </xdr:nvCxnSpPr>
      <xdr:spPr>
        <a:xfrm flipH="1">
          <a:off x="7139207" y="1848617"/>
          <a:ext cx="26410" cy="32340324"/>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15</xdr:col>
      <xdr:colOff>22196</xdr:colOff>
      <xdr:row>135</xdr:row>
      <xdr:rowOff>14771</xdr:rowOff>
    </xdr:from>
    <xdr:ext cx="2014147" cy="359662"/>
    <xdr:pic>
      <xdr:nvPicPr>
        <xdr:cNvPr id="90" name="Afbeelding 89">
          <a:extLst>
            <a:ext uri="{FF2B5EF4-FFF2-40B4-BE49-F238E27FC236}">
              <a16:creationId xmlns:a16="http://schemas.microsoft.com/office/drawing/2014/main" id="{9D70164F-89E4-4802-8CEB-CB56CF6C25BC}"/>
            </a:ext>
          </a:extLst>
        </xdr:cNvPr>
        <xdr:cNvPicPr>
          <a:picLocks noChangeAspect="1"/>
        </xdr:cNvPicPr>
      </xdr:nvPicPr>
      <xdr:blipFill>
        <a:blip xmlns:r="http://schemas.openxmlformats.org/officeDocument/2006/relationships" r:embed="rId66"/>
        <a:stretch>
          <a:fillRect/>
        </a:stretch>
      </xdr:blipFill>
      <xdr:spPr>
        <a:xfrm>
          <a:off x="8556596" y="24962651"/>
          <a:ext cx="2014147" cy="359662"/>
        </a:xfrm>
        <a:prstGeom prst="rect">
          <a:avLst/>
        </a:prstGeom>
      </xdr:spPr>
    </xdr:pic>
    <xdr:clientData/>
  </xdr:oneCellAnchor>
  <xdr:twoCellAnchor>
    <xdr:from>
      <xdr:col>15</xdr:col>
      <xdr:colOff>595777</xdr:colOff>
      <xdr:row>9</xdr:row>
      <xdr:rowOff>16938</xdr:rowOff>
    </xdr:from>
    <xdr:to>
      <xdr:col>16</xdr:col>
      <xdr:colOff>18338</xdr:colOff>
      <xdr:row>185</xdr:row>
      <xdr:rowOff>63200</xdr:rowOff>
    </xdr:to>
    <xdr:cxnSp macro="">
      <xdr:nvCxnSpPr>
        <xdr:cNvPr id="91" name="Rechte verbindingslijn 90">
          <a:extLst>
            <a:ext uri="{FF2B5EF4-FFF2-40B4-BE49-F238E27FC236}">
              <a16:creationId xmlns:a16="http://schemas.microsoft.com/office/drawing/2014/main" id="{2A68EC2A-D006-4CFF-BCEC-EBB8411F4CC0}"/>
            </a:ext>
          </a:extLst>
        </xdr:cNvPr>
        <xdr:cNvCxnSpPr/>
      </xdr:nvCxnSpPr>
      <xdr:spPr>
        <a:xfrm flipH="1">
          <a:off x="9130177" y="1868598"/>
          <a:ext cx="32161" cy="32339822"/>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15</xdr:col>
      <xdr:colOff>341585</xdr:colOff>
      <xdr:row>31</xdr:row>
      <xdr:rowOff>39414</xdr:rowOff>
    </xdr:from>
    <xdr:ext cx="2066645" cy="310558"/>
    <xdr:pic>
      <xdr:nvPicPr>
        <xdr:cNvPr id="92" name="Afbeelding 91">
          <a:extLst>
            <a:ext uri="{FF2B5EF4-FFF2-40B4-BE49-F238E27FC236}">
              <a16:creationId xmlns:a16="http://schemas.microsoft.com/office/drawing/2014/main" id="{7A7748B1-7D8D-4D5F-ADDA-75AB5D1C562E}"/>
            </a:ext>
          </a:extLst>
        </xdr:cNvPr>
        <xdr:cNvPicPr>
          <a:picLocks noChangeAspect="1"/>
        </xdr:cNvPicPr>
      </xdr:nvPicPr>
      <xdr:blipFill rotWithShape="1">
        <a:blip xmlns:r="http://schemas.openxmlformats.org/officeDocument/2006/relationships" r:embed="rId11"/>
        <a:srcRect t="11182"/>
        <a:stretch/>
      </xdr:blipFill>
      <xdr:spPr>
        <a:xfrm>
          <a:off x="8875985" y="5914434"/>
          <a:ext cx="2066645" cy="310558"/>
        </a:xfrm>
        <a:prstGeom prst="rect">
          <a:avLst/>
        </a:prstGeom>
      </xdr:spPr>
    </xdr:pic>
    <xdr:clientData/>
  </xdr:one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vimeo.com/23890974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E35B8-1899-4B1A-849D-45845FEE708E}">
  <dimension ref="C6:BA208"/>
  <sheetViews>
    <sheetView tabSelected="1" zoomScale="25" zoomScaleNormal="25" workbookViewId="0">
      <selection activeCell="AS54" sqref="AS54:AX54"/>
    </sheetView>
  </sheetViews>
  <sheetFormatPr defaultRowHeight="14.4" x14ac:dyDescent="0.3"/>
  <cols>
    <col min="11" max="11" width="10.88671875" customWidth="1"/>
    <col min="12" max="12" width="17.6640625" customWidth="1"/>
    <col min="13" max="13" width="12.33203125" customWidth="1"/>
    <col min="14" max="14" width="19.77734375" customWidth="1"/>
    <col min="16" max="16" width="16.109375" customWidth="1"/>
    <col min="18" max="20" width="14.77734375" customWidth="1"/>
    <col min="22" max="22" width="12" customWidth="1"/>
    <col min="23" max="23" width="10.109375" customWidth="1"/>
    <col min="25" max="25" width="9.33203125" customWidth="1"/>
    <col min="26" max="26" width="19.6640625" customWidth="1"/>
    <col min="32" max="32" width="16.33203125" customWidth="1"/>
    <col min="34" max="34" width="19.109375" bestFit="1" customWidth="1"/>
    <col min="40" max="40" width="32.88671875" customWidth="1"/>
  </cols>
  <sheetData>
    <row r="6" spans="3:52" ht="15" thickBot="1" x14ac:dyDescent="0.35"/>
    <row r="7" spans="3:52" x14ac:dyDescent="0.3">
      <c r="C7" s="41"/>
      <c r="D7" s="42"/>
      <c r="E7" s="42"/>
      <c r="F7" s="42"/>
      <c r="G7" s="42"/>
      <c r="H7" s="42"/>
      <c r="I7" s="42"/>
      <c r="J7" s="43"/>
      <c r="K7" s="78" t="s">
        <v>124</v>
      </c>
      <c r="L7" s="80" t="s">
        <v>128</v>
      </c>
      <c r="M7" s="81"/>
      <c r="N7" s="81"/>
      <c r="O7" s="81"/>
      <c r="P7" s="81"/>
      <c r="Q7" s="81"/>
      <c r="R7" s="82"/>
      <c r="S7" s="78" t="s">
        <v>131</v>
      </c>
      <c r="T7" s="78" t="s">
        <v>132</v>
      </c>
      <c r="V7" s="78" t="s">
        <v>124</v>
      </c>
      <c r="W7" s="81" t="s">
        <v>130</v>
      </c>
      <c r="X7" s="81"/>
      <c r="Y7" s="81"/>
      <c r="Z7" s="78" t="s">
        <v>131</v>
      </c>
      <c r="AB7" s="78" t="s">
        <v>124</v>
      </c>
      <c r="AC7" s="80" t="s">
        <v>365</v>
      </c>
      <c r="AD7" s="81"/>
      <c r="AE7" s="82"/>
      <c r="AF7" s="78" t="s">
        <v>131</v>
      </c>
      <c r="AH7" s="78" t="s">
        <v>133</v>
      </c>
      <c r="AI7" s="105" t="s">
        <v>144</v>
      </c>
      <c r="AJ7" s="106"/>
      <c r="AL7" s="32" t="s">
        <v>350</v>
      </c>
      <c r="AM7" s="33"/>
      <c r="AO7" s="32" t="s">
        <v>352</v>
      </c>
      <c r="AP7" s="33"/>
    </row>
    <row r="8" spans="3:52" ht="15" thickBot="1" x14ac:dyDescent="0.35">
      <c r="C8" s="44"/>
      <c r="D8" s="45"/>
      <c r="E8" s="45"/>
      <c r="F8" s="45"/>
      <c r="G8" s="45"/>
      <c r="H8" s="45"/>
      <c r="I8" s="45"/>
      <c r="J8" s="46"/>
      <c r="K8" s="79"/>
      <c r="L8" s="83"/>
      <c r="M8" s="84"/>
      <c r="N8" s="84"/>
      <c r="O8" s="84"/>
      <c r="P8" s="84"/>
      <c r="Q8" s="84"/>
      <c r="R8" s="85"/>
      <c r="S8" s="91"/>
      <c r="T8" s="91"/>
      <c r="V8" s="79"/>
      <c r="W8" s="88"/>
      <c r="X8" s="88"/>
      <c r="Y8" s="88"/>
      <c r="Z8" s="91"/>
      <c r="AB8" s="91"/>
      <c r="AC8" s="83"/>
      <c r="AD8" s="84"/>
      <c r="AE8" s="85"/>
      <c r="AF8" s="91"/>
      <c r="AH8" s="91"/>
      <c r="AI8" s="107"/>
      <c r="AJ8" s="108"/>
      <c r="AL8" s="34"/>
      <c r="AM8" s="35"/>
      <c r="AO8" s="34"/>
      <c r="AP8" s="35"/>
    </row>
    <row r="9" spans="3:52" x14ac:dyDescent="0.3">
      <c r="C9" s="47"/>
      <c r="D9" s="48"/>
      <c r="E9" s="48"/>
      <c r="F9" s="49"/>
      <c r="G9" s="48" t="s">
        <v>0</v>
      </c>
      <c r="H9" s="48"/>
      <c r="I9" s="48"/>
      <c r="J9" s="48"/>
      <c r="K9" s="36" t="s">
        <v>123</v>
      </c>
      <c r="L9" s="8" t="s">
        <v>127</v>
      </c>
      <c r="M9" s="8" t="s">
        <v>134</v>
      </c>
      <c r="N9" s="8" t="s">
        <v>135</v>
      </c>
      <c r="O9" s="8" t="s">
        <v>125</v>
      </c>
      <c r="P9" s="8" t="s">
        <v>136</v>
      </c>
      <c r="Q9" s="8" t="s">
        <v>137</v>
      </c>
      <c r="R9" s="8" t="s">
        <v>126</v>
      </c>
      <c r="S9" s="92"/>
      <c r="T9" s="94"/>
      <c r="V9" s="36">
        <v>19</v>
      </c>
      <c r="W9" s="10" t="s">
        <v>129</v>
      </c>
      <c r="X9" s="10" t="s">
        <v>98</v>
      </c>
      <c r="Y9" s="10" t="s">
        <v>99</v>
      </c>
      <c r="Z9" s="97"/>
      <c r="AB9" s="97">
        <v>10</v>
      </c>
      <c r="AC9" s="15" t="s">
        <v>129</v>
      </c>
      <c r="AD9" s="15" t="s">
        <v>98</v>
      </c>
      <c r="AE9" s="15" t="s">
        <v>99</v>
      </c>
      <c r="AF9" s="97"/>
      <c r="AH9" s="97"/>
      <c r="AJ9" s="12"/>
      <c r="AK9" s="12"/>
      <c r="AL9" s="12"/>
      <c r="AM9" s="12"/>
      <c r="AN9" s="12"/>
      <c r="AO9" s="12"/>
      <c r="AP9" s="12"/>
      <c r="AQ9" s="12"/>
    </row>
    <row r="10" spans="3:52" ht="15" thickBot="1" x14ac:dyDescent="0.35">
      <c r="C10" s="50"/>
      <c r="D10" s="51"/>
      <c r="E10" s="51"/>
      <c r="F10" s="52"/>
      <c r="G10" s="51"/>
      <c r="H10" s="51"/>
      <c r="I10" s="51"/>
      <c r="J10" s="51"/>
      <c r="K10" s="65"/>
      <c r="L10" s="9">
        <v>0</v>
      </c>
      <c r="M10" s="9">
        <v>0.1666</v>
      </c>
      <c r="N10" s="9">
        <v>0.33329999999999999</v>
      </c>
      <c r="O10" s="9">
        <v>0.49990000000000001</v>
      </c>
      <c r="P10" s="9">
        <v>0.66600000000000004</v>
      </c>
      <c r="Q10" s="9">
        <v>0.83330000000000004</v>
      </c>
      <c r="R10" s="9">
        <v>1</v>
      </c>
      <c r="S10" s="93"/>
      <c r="T10" s="94"/>
      <c r="V10" s="36"/>
      <c r="W10" s="10">
        <v>0</v>
      </c>
      <c r="X10" s="10">
        <v>0.5</v>
      </c>
      <c r="Y10" s="10">
        <v>1</v>
      </c>
      <c r="Z10" s="36"/>
      <c r="AB10" s="36"/>
      <c r="AC10" s="10">
        <v>0</v>
      </c>
      <c r="AD10" s="10">
        <v>0.5</v>
      </c>
      <c r="AE10" s="10">
        <v>1</v>
      </c>
      <c r="AF10" s="36"/>
      <c r="AH10" s="36"/>
      <c r="AJ10" s="12"/>
      <c r="AK10" s="12"/>
      <c r="AL10" s="12"/>
      <c r="AM10" s="12"/>
      <c r="AN10" s="12"/>
      <c r="AO10" s="12"/>
      <c r="AP10" s="12"/>
      <c r="AQ10" s="12"/>
    </row>
    <row r="11" spans="3:52" x14ac:dyDescent="0.3">
      <c r="C11" s="53" t="s">
        <v>1</v>
      </c>
      <c r="D11" s="54"/>
      <c r="E11" s="54"/>
      <c r="F11" s="55"/>
      <c r="G11" s="59" t="s">
        <v>2</v>
      </c>
      <c r="H11" s="60"/>
      <c r="I11" s="60"/>
      <c r="J11" s="60"/>
      <c r="K11" s="66">
        <v>7</v>
      </c>
      <c r="L11" s="40">
        <v>0</v>
      </c>
      <c r="M11" s="40">
        <v>1</v>
      </c>
      <c r="N11" s="40">
        <v>0</v>
      </c>
      <c r="O11" s="40">
        <v>0</v>
      </c>
      <c r="P11" s="40">
        <v>1</v>
      </c>
      <c r="Q11" s="40">
        <v>3</v>
      </c>
      <c r="R11" s="40">
        <v>2</v>
      </c>
      <c r="S11" s="89">
        <f>$L$10*L11+$M$10*M11+$N$10*N11+$O$10*O11+$P$10*P11+$Q$10*Q11+R11*$R$10</f>
        <v>5.3325000000000005</v>
      </c>
      <c r="T11" s="90">
        <f>S11/K11</f>
        <v>0.7617857142857144</v>
      </c>
      <c r="W11" s="40">
        <v>0</v>
      </c>
      <c r="X11" s="40">
        <v>7</v>
      </c>
      <c r="Y11" s="40">
        <v>12</v>
      </c>
      <c r="Z11" s="89">
        <f>(W11*$W$10+X11*$X$10+Y11*$Y$10)/19</f>
        <v>0.81578947368421051</v>
      </c>
      <c r="AC11" s="40">
        <v>0</v>
      </c>
      <c r="AD11" s="40">
        <v>5</v>
      </c>
      <c r="AE11" s="40">
        <v>5</v>
      </c>
      <c r="AF11" s="89">
        <f>(AC11*$AC$10+AD11*$AD$10+AE11*$AE$10)/10</f>
        <v>0.75</v>
      </c>
      <c r="AH11" s="96">
        <f>IF(Z11=0,T11,(0.333*AF11+0.333*Z11+0.333*T11))</f>
        <v>0.77508253759398504</v>
      </c>
      <c r="AI11" s="101"/>
      <c r="AJ11" s="101"/>
      <c r="AK11" s="13"/>
      <c r="AL11" s="31"/>
      <c r="AM11" s="31"/>
      <c r="AN11" s="13"/>
      <c r="AO11" s="27"/>
      <c r="AP11" s="27"/>
      <c r="AQ11" s="13"/>
    </row>
    <row r="12" spans="3:52" x14ac:dyDescent="0.3">
      <c r="C12" s="56"/>
      <c r="D12" s="57"/>
      <c r="E12" s="57"/>
      <c r="F12" s="58"/>
      <c r="G12" s="61"/>
      <c r="H12" s="62"/>
      <c r="I12" s="62"/>
      <c r="J12" s="62"/>
      <c r="K12" s="26"/>
      <c r="L12" s="40"/>
      <c r="M12" s="40"/>
      <c r="N12" s="40"/>
      <c r="O12" s="40"/>
      <c r="P12" s="40"/>
      <c r="Q12" s="40"/>
      <c r="R12" s="40"/>
      <c r="S12" s="89"/>
      <c r="T12" s="90"/>
      <c r="W12" s="40"/>
      <c r="X12" s="40"/>
      <c r="Y12" s="40"/>
      <c r="Z12" s="89"/>
      <c r="AC12" s="40"/>
      <c r="AD12" s="40"/>
      <c r="AE12" s="40"/>
      <c r="AF12" s="89"/>
      <c r="AH12" s="96"/>
      <c r="AI12" s="101"/>
      <c r="AJ12" s="101"/>
      <c r="AK12" s="13"/>
      <c r="AL12" s="31"/>
      <c r="AM12" s="31"/>
      <c r="AN12" s="13"/>
      <c r="AO12" s="27"/>
      <c r="AP12" s="27"/>
      <c r="AQ12" s="13"/>
    </row>
    <row r="13" spans="3:52" x14ac:dyDescent="0.3">
      <c r="G13" s="63" t="s">
        <v>3</v>
      </c>
      <c r="H13" s="64"/>
      <c r="I13" s="64"/>
      <c r="J13" s="64"/>
      <c r="K13" s="26">
        <v>8</v>
      </c>
      <c r="L13" s="40">
        <v>0</v>
      </c>
      <c r="M13" s="40">
        <v>0</v>
      </c>
      <c r="N13" s="40">
        <v>0</v>
      </c>
      <c r="O13" s="40">
        <v>1</v>
      </c>
      <c r="P13" s="40">
        <v>0</v>
      </c>
      <c r="Q13" s="40">
        <v>4</v>
      </c>
      <c r="R13" s="40">
        <v>3</v>
      </c>
      <c r="S13" s="89">
        <f>$L$10*L13+$M$10*M13+$N$10*N13+$O$10*O13+$P$10*P13+$Q$10*Q13+R13*$R$10</f>
        <v>6.8331</v>
      </c>
      <c r="T13" s="90">
        <f t="shared" ref="T13" si="0">S13/K13</f>
        <v>0.85413749999999999</v>
      </c>
      <c r="W13" s="40">
        <v>0</v>
      </c>
      <c r="X13" s="40">
        <v>1</v>
      </c>
      <c r="Y13" s="40">
        <v>18</v>
      </c>
      <c r="Z13" s="89">
        <f t="shared" ref="Z13" si="1">(W13*$W$10+X13*$X$10+Y13*$Y$10)/19</f>
        <v>0.97368421052631582</v>
      </c>
      <c r="AC13" s="40">
        <v>0</v>
      </c>
      <c r="AD13" s="40">
        <v>0</v>
      </c>
      <c r="AE13" s="40">
        <v>10</v>
      </c>
      <c r="AF13" s="89">
        <f t="shared" ref="AF13" si="2">(AC13*$AC$10+AD13*$AD$10+AE13*$AE$10)/10</f>
        <v>1</v>
      </c>
      <c r="AH13" s="96">
        <f t="shared" ref="AH13" si="3">IF(Z13=0,T13,(0.333*AF13+0.333*Z13+0.333*T13))</f>
        <v>0.94166462960526331</v>
      </c>
      <c r="AI13" s="25"/>
      <c r="AJ13" s="25"/>
      <c r="AK13" s="13"/>
      <c r="AL13" s="29"/>
      <c r="AM13" s="29"/>
      <c r="AN13" s="13"/>
      <c r="AO13" s="27"/>
      <c r="AP13" s="27"/>
      <c r="AQ13" s="13"/>
      <c r="AR13" s="11"/>
    </row>
    <row r="14" spans="3:52" x14ac:dyDescent="0.3">
      <c r="G14" s="61"/>
      <c r="H14" s="62"/>
      <c r="I14" s="62"/>
      <c r="J14" s="62"/>
      <c r="K14" s="26"/>
      <c r="L14" s="40"/>
      <c r="M14" s="40"/>
      <c r="N14" s="40"/>
      <c r="O14" s="40"/>
      <c r="P14" s="40"/>
      <c r="Q14" s="40"/>
      <c r="R14" s="40"/>
      <c r="S14" s="89"/>
      <c r="T14" s="90"/>
      <c r="W14" s="40"/>
      <c r="X14" s="40"/>
      <c r="Y14" s="40"/>
      <c r="Z14" s="89"/>
      <c r="AC14" s="40"/>
      <c r="AD14" s="40"/>
      <c r="AE14" s="40"/>
      <c r="AF14" s="89"/>
      <c r="AH14" s="96"/>
      <c r="AI14" s="25"/>
      <c r="AJ14" s="25"/>
      <c r="AK14" s="13"/>
      <c r="AL14" s="29"/>
      <c r="AM14" s="29"/>
      <c r="AN14" s="13"/>
      <c r="AO14" s="27"/>
      <c r="AP14" s="27"/>
      <c r="AQ14" s="13"/>
      <c r="AR14" s="11"/>
      <c r="AS14" s="26" t="s">
        <v>138</v>
      </c>
      <c r="AT14" s="26"/>
      <c r="AU14" s="26" t="s">
        <v>139</v>
      </c>
      <c r="AV14" s="26"/>
      <c r="AW14" s="26" t="s">
        <v>372</v>
      </c>
      <c r="AX14" s="26"/>
      <c r="AY14" s="26" t="s">
        <v>140</v>
      </c>
      <c r="AZ14" s="26"/>
    </row>
    <row r="15" spans="3:52" x14ac:dyDescent="0.3">
      <c r="G15" s="63" t="s">
        <v>4</v>
      </c>
      <c r="H15" s="64"/>
      <c r="I15" s="64"/>
      <c r="J15" s="64"/>
      <c r="K15" s="26">
        <v>8</v>
      </c>
      <c r="L15" s="40">
        <v>0</v>
      </c>
      <c r="M15" s="40">
        <v>0</v>
      </c>
      <c r="N15" s="40">
        <v>0</v>
      </c>
      <c r="O15" s="40">
        <v>0</v>
      </c>
      <c r="P15" s="40">
        <v>0</v>
      </c>
      <c r="Q15" s="40">
        <v>5</v>
      </c>
      <c r="R15" s="40">
        <v>3</v>
      </c>
      <c r="S15" s="89">
        <f t="shared" ref="S15" si="4">$L$10*L15+$M$10*M15+$N$10*N15+$O$10*O15+$P$10*P15+$Q$10*Q15+R15*$R$10</f>
        <v>7.1665000000000001</v>
      </c>
      <c r="T15" s="90">
        <f t="shared" ref="T15" si="5">S15/K15</f>
        <v>0.89581250000000001</v>
      </c>
      <c r="W15" s="40">
        <v>1</v>
      </c>
      <c r="X15" s="40">
        <v>9</v>
      </c>
      <c r="Y15" s="40">
        <v>9</v>
      </c>
      <c r="Z15" s="89">
        <f t="shared" ref="Z15" si="6">(W15*$W$10+X15*$X$10+Y15*$Y$10)/19</f>
        <v>0.71052631578947367</v>
      </c>
      <c r="AC15" s="40">
        <v>0</v>
      </c>
      <c r="AD15" s="40">
        <v>1</v>
      </c>
      <c r="AE15" s="40">
        <v>9</v>
      </c>
      <c r="AF15" s="89">
        <f t="shared" ref="AF15" si="7">(AC15*$AC$10+AD15*$AD$10+AE15*$AE$10)/10</f>
        <v>0.95</v>
      </c>
      <c r="AH15" s="96">
        <f t="shared" ref="AH15" si="8">IF(Z15=0,T15,(0.333*AF15+0.333*Z15+0.333*T15))</f>
        <v>0.85126082565789485</v>
      </c>
      <c r="AI15" s="25"/>
      <c r="AJ15" s="25"/>
      <c r="AK15" s="13"/>
      <c r="AL15" s="29"/>
      <c r="AM15" s="29"/>
      <c r="AN15" s="13" t="s">
        <v>312</v>
      </c>
      <c r="AO15" s="29"/>
      <c r="AP15" s="29"/>
      <c r="AQ15" s="13"/>
      <c r="AR15" s="11"/>
      <c r="AS15" s="98" t="s">
        <v>142</v>
      </c>
      <c r="AT15" s="98"/>
      <c r="AU15" s="99" t="s">
        <v>375</v>
      </c>
      <c r="AV15" s="99"/>
      <c r="AW15" s="100" t="s">
        <v>374</v>
      </c>
      <c r="AX15" s="100"/>
      <c r="AY15" s="25" t="s">
        <v>373</v>
      </c>
      <c r="AZ15" s="25"/>
    </row>
    <row r="16" spans="3:52" x14ac:dyDescent="0.3">
      <c r="G16" s="61"/>
      <c r="H16" s="62"/>
      <c r="I16" s="62"/>
      <c r="J16" s="62"/>
      <c r="K16" s="26"/>
      <c r="L16" s="40"/>
      <c r="M16" s="40"/>
      <c r="N16" s="40"/>
      <c r="O16" s="40"/>
      <c r="P16" s="40"/>
      <c r="Q16" s="40"/>
      <c r="R16" s="40"/>
      <c r="S16" s="89"/>
      <c r="T16" s="90"/>
      <c r="W16" s="40"/>
      <c r="X16" s="40"/>
      <c r="Y16" s="40"/>
      <c r="Z16" s="89"/>
      <c r="AC16" s="40"/>
      <c r="AD16" s="40"/>
      <c r="AE16" s="40"/>
      <c r="AF16" s="89"/>
      <c r="AH16" s="96"/>
      <c r="AI16" s="25"/>
      <c r="AJ16" s="25"/>
      <c r="AK16" s="13"/>
      <c r="AL16" s="29"/>
      <c r="AM16" s="29"/>
      <c r="AN16" s="13"/>
      <c r="AO16" s="29"/>
      <c r="AP16" s="29"/>
      <c r="AQ16" s="13"/>
      <c r="AR16" s="11"/>
      <c r="AS16" s="98"/>
      <c r="AT16" s="98"/>
      <c r="AU16" s="99"/>
      <c r="AV16" s="99"/>
      <c r="AW16" s="100"/>
      <c r="AX16" s="100"/>
      <c r="AY16" s="25"/>
      <c r="AZ16" s="25"/>
    </row>
    <row r="17" spans="7:50" x14ac:dyDescent="0.3">
      <c r="G17" s="63" t="s">
        <v>5</v>
      </c>
      <c r="H17" s="64"/>
      <c r="I17" s="64"/>
      <c r="J17" s="64"/>
      <c r="K17" s="26">
        <v>7</v>
      </c>
      <c r="L17" s="40">
        <v>0</v>
      </c>
      <c r="M17" s="40">
        <v>0</v>
      </c>
      <c r="N17" s="40">
        <v>0</v>
      </c>
      <c r="O17" s="40">
        <v>1</v>
      </c>
      <c r="P17" s="40">
        <v>0</v>
      </c>
      <c r="Q17" s="40">
        <v>3</v>
      </c>
      <c r="R17" s="40">
        <v>3</v>
      </c>
      <c r="S17" s="89">
        <f t="shared" ref="S17" si="9">$L$10*L17+$M$10*M17+$N$10*N17+$O$10*O17+$P$10*P17+$Q$10*Q17+R17*$R$10</f>
        <v>5.9998000000000005</v>
      </c>
      <c r="T17" s="90">
        <f t="shared" ref="T17" si="10">S17/K17</f>
        <v>0.85711428571428583</v>
      </c>
      <c r="W17" s="95"/>
      <c r="X17" s="95"/>
      <c r="Y17" s="95"/>
      <c r="Z17" s="26">
        <f t="shared" ref="Z17" si="11">(W17*$W$10+X17*$X$10+Y17*$Y$10)/19</f>
        <v>0</v>
      </c>
      <c r="AC17" s="95"/>
      <c r="AD17" s="95"/>
      <c r="AE17" s="95"/>
      <c r="AF17" s="89">
        <f t="shared" ref="AF17" si="12">(AC17*$AC$10+AD17*$AD$10+AE17*$AE$10)/10</f>
        <v>0</v>
      </c>
      <c r="AH17" s="96">
        <f t="shared" ref="AH17" si="13">IF(Z17=0,T17,(0.333*AF17+0.333*Z17+0.333*T17))</f>
        <v>0.85711428571428583</v>
      </c>
      <c r="AI17" s="25"/>
      <c r="AJ17" s="25"/>
      <c r="AK17" s="13"/>
      <c r="AL17" s="27"/>
      <c r="AM17" s="27"/>
      <c r="AN17" s="13"/>
      <c r="AO17" s="27"/>
      <c r="AP17" s="27"/>
      <c r="AQ17" s="13"/>
      <c r="AR17" s="11"/>
    </row>
    <row r="18" spans="7:50" x14ac:dyDescent="0.3">
      <c r="G18" s="61"/>
      <c r="H18" s="62"/>
      <c r="I18" s="62"/>
      <c r="J18" s="62"/>
      <c r="K18" s="26"/>
      <c r="L18" s="40"/>
      <c r="M18" s="40"/>
      <c r="N18" s="40"/>
      <c r="O18" s="40"/>
      <c r="P18" s="40"/>
      <c r="Q18" s="40"/>
      <c r="R18" s="40"/>
      <c r="S18" s="89"/>
      <c r="T18" s="90"/>
      <c r="W18" s="95"/>
      <c r="X18" s="95"/>
      <c r="Y18" s="95"/>
      <c r="Z18" s="26"/>
      <c r="AC18" s="95"/>
      <c r="AD18" s="95"/>
      <c r="AE18" s="95"/>
      <c r="AF18" s="89"/>
      <c r="AH18" s="96"/>
      <c r="AI18" s="25"/>
      <c r="AJ18" s="25"/>
      <c r="AK18" s="13"/>
      <c r="AL18" s="27"/>
      <c r="AM18" s="27"/>
      <c r="AN18" s="13"/>
      <c r="AO18" s="27"/>
      <c r="AP18" s="27"/>
      <c r="AQ18" s="13"/>
    </row>
    <row r="19" spans="7:50" x14ac:dyDescent="0.3">
      <c r="G19" s="63" t="s">
        <v>6</v>
      </c>
      <c r="H19" s="64"/>
      <c r="I19" s="64"/>
      <c r="J19" s="64"/>
      <c r="K19" s="26">
        <v>8</v>
      </c>
      <c r="L19" s="40">
        <v>0</v>
      </c>
      <c r="M19" s="40">
        <v>0</v>
      </c>
      <c r="N19" s="40">
        <v>0</v>
      </c>
      <c r="O19" s="40">
        <v>1</v>
      </c>
      <c r="P19" s="40">
        <v>0</v>
      </c>
      <c r="Q19" s="40">
        <v>3</v>
      </c>
      <c r="R19" s="40">
        <v>4</v>
      </c>
      <c r="S19" s="89">
        <f t="shared" ref="S19" si="14">$L$10*L19+$M$10*M19+$N$10*N19+$O$10*O19+$P$10*P19+$Q$10*Q19+R19*$R$10</f>
        <v>6.9998000000000005</v>
      </c>
      <c r="T19" s="90">
        <f t="shared" ref="T19" si="15">S19/K19</f>
        <v>0.87497500000000006</v>
      </c>
      <c r="W19" s="40">
        <v>2</v>
      </c>
      <c r="X19" s="40">
        <v>8</v>
      </c>
      <c r="Y19" s="40">
        <v>9</v>
      </c>
      <c r="Z19" s="89">
        <f t="shared" ref="Z19" si="16">(W19*$W$10+X19*$X$10+Y19*$Y$10)/19</f>
        <v>0.68421052631578949</v>
      </c>
      <c r="AC19" s="40">
        <v>1</v>
      </c>
      <c r="AD19" s="40">
        <v>3</v>
      </c>
      <c r="AE19" s="40">
        <v>6</v>
      </c>
      <c r="AF19" s="89">
        <f t="shared" ref="AF19" si="17">(AC19*$AC$10+AD19*$AD$10+AE19*$AE$10)/10</f>
        <v>0.75</v>
      </c>
      <c r="AH19" s="96">
        <f t="shared" ref="AH19" si="18">IF(Z19=0,T19,(0.333*AF19+0.333*Z19+0.333*T19))</f>
        <v>0.76895878026315789</v>
      </c>
      <c r="AI19" s="101"/>
      <c r="AJ19" s="101"/>
      <c r="AK19" s="13"/>
      <c r="AL19" s="31"/>
      <c r="AM19" s="31"/>
      <c r="AN19" s="13" t="s">
        <v>314</v>
      </c>
      <c r="AO19" s="27"/>
      <c r="AP19" s="27"/>
      <c r="AQ19" s="13"/>
      <c r="AS19" s="26" t="s">
        <v>138</v>
      </c>
      <c r="AT19" s="26"/>
      <c r="AU19" s="26" t="s">
        <v>139</v>
      </c>
      <c r="AV19" s="26"/>
      <c r="AW19" s="26" t="s">
        <v>140</v>
      </c>
      <c r="AX19" s="26"/>
    </row>
    <row r="20" spans="7:50" x14ac:dyDescent="0.3">
      <c r="G20" s="61"/>
      <c r="H20" s="62"/>
      <c r="I20" s="62"/>
      <c r="J20" s="62"/>
      <c r="K20" s="26"/>
      <c r="L20" s="40"/>
      <c r="M20" s="40"/>
      <c r="N20" s="40"/>
      <c r="O20" s="40"/>
      <c r="P20" s="40"/>
      <c r="Q20" s="40"/>
      <c r="R20" s="40"/>
      <c r="S20" s="89"/>
      <c r="T20" s="90"/>
      <c r="W20" s="40"/>
      <c r="X20" s="40"/>
      <c r="Y20" s="40"/>
      <c r="Z20" s="89"/>
      <c r="AC20" s="40"/>
      <c r="AD20" s="40"/>
      <c r="AE20" s="40"/>
      <c r="AF20" s="89"/>
      <c r="AH20" s="96"/>
      <c r="AI20" s="101"/>
      <c r="AJ20" s="101"/>
      <c r="AK20" s="13"/>
      <c r="AL20" s="31"/>
      <c r="AM20" s="31"/>
      <c r="AN20" s="13"/>
      <c r="AO20" s="27"/>
      <c r="AP20" s="27"/>
      <c r="AQ20" s="13"/>
      <c r="AS20" s="26" t="s">
        <v>142</v>
      </c>
      <c r="AT20" s="26"/>
      <c r="AU20" s="104" t="s">
        <v>143</v>
      </c>
      <c r="AV20" s="26"/>
      <c r="AW20" s="26" t="s">
        <v>141</v>
      </c>
      <c r="AX20" s="26"/>
    </row>
    <row r="21" spans="7:50" x14ac:dyDescent="0.3">
      <c r="G21" s="63" t="s">
        <v>7</v>
      </c>
      <c r="H21" s="64"/>
      <c r="I21" s="64"/>
      <c r="J21" s="64"/>
      <c r="K21" s="26">
        <v>7</v>
      </c>
      <c r="L21" s="40">
        <v>0</v>
      </c>
      <c r="M21" s="40">
        <v>0</v>
      </c>
      <c r="N21" s="40">
        <v>0</v>
      </c>
      <c r="O21" s="40">
        <v>1</v>
      </c>
      <c r="P21" s="40">
        <v>0</v>
      </c>
      <c r="Q21" s="40">
        <v>4</v>
      </c>
      <c r="R21" s="40">
        <v>2</v>
      </c>
      <c r="S21" s="89">
        <f t="shared" ref="S21" si="19">$L$10*L21+$M$10*M21+$N$10*N21+$O$10*O21+$P$10*P21+$Q$10*Q21+R21*$R$10</f>
        <v>5.8331</v>
      </c>
      <c r="T21" s="90">
        <f t="shared" ref="T21" si="20">S21/K21</f>
        <v>0.83330000000000004</v>
      </c>
      <c r="W21" s="95"/>
      <c r="X21" s="95"/>
      <c r="Y21" s="95"/>
      <c r="Z21" s="26">
        <f t="shared" ref="Z21" si="21">(W21*$W$10+X21*$X$10+Y21*$Y$10)/19</f>
        <v>0</v>
      </c>
      <c r="AC21" s="95"/>
      <c r="AD21" s="95"/>
      <c r="AE21" s="95"/>
      <c r="AF21" s="89">
        <f t="shared" ref="AF21" si="22">(AC21*$AC$10+AD21*$AD$10+AE21*$AE$10)/10</f>
        <v>0</v>
      </c>
      <c r="AH21" s="96">
        <f t="shared" ref="AH21" si="23">IF(Z21=0,T21,(0.333*AF21+0.333*Z21+0.333*T21))</f>
        <v>0.83330000000000004</v>
      </c>
      <c r="AI21" s="25"/>
      <c r="AJ21" s="25"/>
      <c r="AK21" s="13"/>
      <c r="AL21" s="29"/>
      <c r="AM21" s="29"/>
      <c r="AN21" s="13" t="s">
        <v>315</v>
      </c>
      <c r="AO21" s="27"/>
      <c r="AP21" s="27"/>
      <c r="AQ21" s="13"/>
      <c r="AS21" s="26"/>
      <c r="AT21" s="26"/>
      <c r="AU21" s="26"/>
      <c r="AV21" s="26"/>
      <c r="AW21" s="26"/>
      <c r="AX21" s="26"/>
    </row>
    <row r="22" spans="7:50" x14ac:dyDescent="0.3">
      <c r="G22" s="61"/>
      <c r="H22" s="62"/>
      <c r="I22" s="62"/>
      <c r="J22" s="62"/>
      <c r="K22" s="26"/>
      <c r="L22" s="40"/>
      <c r="M22" s="40"/>
      <c r="N22" s="40"/>
      <c r="O22" s="40"/>
      <c r="P22" s="40"/>
      <c r="Q22" s="40"/>
      <c r="R22" s="40"/>
      <c r="S22" s="89"/>
      <c r="T22" s="90"/>
      <c r="W22" s="95"/>
      <c r="X22" s="95"/>
      <c r="Y22" s="95"/>
      <c r="Z22" s="26"/>
      <c r="AC22" s="95"/>
      <c r="AD22" s="95"/>
      <c r="AE22" s="95"/>
      <c r="AF22" s="89"/>
      <c r="AH22" s="96"/>
      <c r="AI22" s="25"/>
      <c r="AJ22" s="25"/>
      <c r="AK22" s="13"/>
      <c r="AL22" s="29"/>
      <c r="AM22" s="29"/>
      <c r="AN22" s="13" t="s">
        <v>316</v>
      </c>
      <c r="AO22" s="27"/>
      <c r="AP22" s="27"/>
      <c r="AQ22" s="13"/>
    </row>
    <row r="23" spans="7:50" x14ac:dyDescent="0.3">
      <c r="G23" s="63" t="s">
        <v>8</v>
      </c>
      <c r="H23" s="64"/>
      <c r="I23" s="64"/>
      <c r="J23" s="64"/>
      <c r="K23" s="26">
        <v>8</v>
      </c>
      <c r="L23" s="40">
        <v>0</v>
      </c>
      <c r="M23" s="40">
        <v>0</v>
      </c>
      <c r="N23" s="40">
        <v>0</v>
      </c>
      <c r="O23" s="40">
        <v>0</v>
      </c>
      <c r="P23" s="40">
        <v>0</v>
      </c>
      <c r="Q23" s="40">
        <v>4</v>
      </c>
      <c r="R23" s="40">
        <v>4</v>
      </c>
      <c r="S23" s="89">
        <f t="shared" ref="S23" si="24">$L$10*L23+$M$10*M23+$N$10*N23+$O$10*O23+$P$10*P23+$Q$10*Q23+R23*$R$10</f>
        <v>7.3331999999999997</v>
      </c>
      <c r="T23" s="90">
        <f t="shared" ref="T23" si="25">S23/K23</f>
        <v>0.91664999999999996</v>
      </c>
      <c r="W23" s="40">
        <v>0</v>
      </c>
      <c r="X23" s="40">
        <v>0</v>
      </c>
      <c r="Y23" s="40">
        <v>19</v>
      </c>
      <c r="Z23" s="26">
        <f t="shared" ref="Z23" si="26">(W23*$W$10+X23*$X$10+Y23*$Y$10)/19</f>
        <v>1</v>
      </c>
      <c r="AC23" s="40">
        <v>0</v>
      </c>
      <c r="AD23" s="40">
        <v>3</v>
      </c>
      <c r="AE23" s="40">
        <v>7</v>
      </c>
      <c r="AF23" s="89">
        <f t="shared" ref="AF23" si="27">(AC23*$AC$10+AD23*$AD$10+AE23*$AE$10)/10</f>
        <v>0.85</v>
      </c>
      <c r="AH23" s="96">
        <f t="shared" ref="AH23" si="28">IF(Z23=0,T23,(0.333*AF23+0.333*Z23+0.333*T23))</f>
        <v>0.92129444999999999</v>
      </c>
      <c r="AI23" s="25"/>
      <c r="AJ23" s="25"/>
      <c r="AK23" s="13"/>
      <c r="AL23" s="29"/>
      <c r="AM23" s="29"/>
      <c r="AN23" s="13"/>
      <c r="AO23" s="29"/>
      <c r="AP23" s="29"/>
      <c r="AQ23" s="13"/>
    </row>
    <row r="24" spans="7:50" x14ac:dyDescent="0.3">
      <c r="G24" s="61"/>
      <c r="H24" s="62"/>
      <c r="I24" s="62"/>
      <c r="J24" s="62"/>
      <c r="K24" s="26"/>
      <c r="L24" s="40"/>
      <c r="M24" s="40"/>
      <c r="N24" s="40"/>
      <c r="O24" s="40"/>
      <c r="P24" s="40"/>
      <c r="Q24" s="40"/>
      <c r="R24" s="40"/>
      <c r="S24" s="89"/>
      <c r="T24" s="90"/>
      <c r="W24" s="40"/>
      <c r="X24" s="40"/>
      <c r="Y24" s="40"/>
      <c r="Z24" s="26"/>
      <c r="AC24" s="40"/>
      <c r="AD24" s="40"/>
      <c r="AE24" s="40"/>
      <c r="AF24" s="89"/>
      <c r="AH24" s="96"/>
      <c r="AI24" s="25"/>
      <c r="AJ24" s="25"/>
      <c r="AK24" s="13"/>
      <c r="AL24" s="29"/>
      <c r="AM24" s="29"/>
      <c r="AN24" s="13"/>
      <c r="AO24" s="29"/>
      <c r="AP24" s="29"/>
      <c r="AQ24" s="13"/>
      <c r="AS24" s="36" t="s">
        <v>3</v>
      </c>
      <c r="AT24" s="36"/>
      <c r="AU24" s="36"/>
      <c r="AV24" s="36"/>
      <c r="AW24" s="36"/>
      <c r="AX24" s="36"/>
    </row>
    <row r="25" spans="7:50" x14ac:dyDescent="0.3">
      <c r="G25" s="63" t="s">
        <v>9</v>
      </c>
      <c r="H25" s="64"/>
      <c r="I25" s="64"/>
      <c r="J25" s="64"/>
      <c r="K25" s="26">
        <v>7</v>
      </c>
      <c r="L25" s="40">
        <v>0</v>
      </c>
      <c r="M25" s="40">
        <v>0</v>
      </c>
      <c r="N25" s="40">
        <v>1</v>
      </c>
      <c r="O25" s="40">
        <v>0</v>
      </c>
      <c r="P25" s="40">
        <v>2</v>
      </c>
      <c r="Q25" s="40">
        <v>3</v>
      </c>
      <c r="R25" s="40">
        <v>1</v>
      </c>
      <c r="S25" s="89">
        <f t="shared" ref="S25" si="29">$L$10*L25+$M$10*M25+$N$10*N25+$O$10*O25+$P$10*P25+$Q$10*Q25+R25*$R$10</f>
        <v>5.1652000000000005</v>
      </c>
      <c r="T25" s="90">
        <f t="shared" ref="T25" si="30">S25/K25</f>
        <v>0.73788571428571437</v>
      </c>
      <c r="W25" s="40">
        <v>2</v>
      </c>
      <c r="X25" s="40">
        <v>9</v>
      </c>
      <c r="Y25" s="40">
        <v>8</v>
      </c>
      <c r="Z25" s="89">
        <f t="shared" ref="Z25" si="31">(W25*$W$10+X25*$X$10+Y25*$Y$10)/19</f>
        <v>0.65789473684210531</v>
      </c>
      <c r="AC25" s="40">
        <v>5</v>
      </c>
      <c r="AD25" s="40">
        <v>2</v>
      </c>
      <c r="AE25" s="40">
        <v>3</v>
      </c>
      <c r="AF25" s="89">
        <f t="shared" ref="AF25" si="32">(AC25*$AC$10+AD25*$AD$10+AE25*$AE$10)/10</f>
        <v>0.4</v>
      </c>
      <c r="AH25" s="96">
        <f t="shared" ref="AH25" si="33">IF(Z25=0,T25,(0.333*AF25+0.333*Z25+0.333*T25))</f>
        <v>0.59799489022556396</v>
      </c>
      <c r="AI25" s="102"/>
      <c r="AJ25" s="102"/>
      <c r="AK25" s="13"/>
      <c r="AL25" s="27"/>
      <c r="AM25" s="27"/>
      <c r="AN25" s="13" t="s">
        <v>313</v>
      </c>
      <c r="AO25" s="27"/>
      <c r="AP25" s="27"/>
      <c r="AQ25" s="13"/>
      <c r="AS25" s="36" t="s">
        <v>4</v>
      </c>
      <c r="AT25" s="36"/>
      <c r="AU25" s="36"/>
      <c r="AV25" s="36"/>
      <c r="AW25" s="36"/>
      <c r="AX25" s="36"/>
    </row>
    <row r="26" spans="7:50" x14ac:dyDescent="0.3">
      <c r="G26" s="61"/>
      <c r="H26" s="62"/>
      <c r="I26" s="62"/>
      <c r="J26" s="62"/>
      <c r="K26" s="26"/>
      <c r="L26" s="40"/>
      <c r="M26" s="40"/>
      <c r="N26" s="40"/>
      <c r="O26" s="40"/>
      <c r="P26" s="40"/>
      <c r="Q26" s="40"/>
      <c r="R26" s="40"/>
      <c r="S26" s="89"/>
      <c r="T26" s="90"/>
      <c r="W26" s="40"/>
      <c r="X26" s="40"/>
      <c r="Y26" s="40"/>
      <c r="Z26" s="89"/>
      <c r="AC26" s="40"/>
      <c r="AD26" s="40"/>
      <c r="AE26" s="40"/>
      <c r="AF26" s="89"/>
      <c r="AH26" s="96"/>
      <c r="AI26" s="102"/>
      <c r="AJ26" s="102"/>
      <c r="AK26" s="13"/>
      <c r="AL26" s="27"/>
      <c r="AM26" s="27"/>
      <c r="AN26" s="13"/>
      <c r="AO26" s="27"/>
      <c r="AP26" s="27"/>
      <c r="AQ26" s="13"/>
      <c r="AS26" s="36" t="s">
        <v>5</v>
      </c>
      <c r="AT26" s="36"/>
      <c r="AU26" s="36"/>
      <c r="AV26" s="36"/>
      <c r="AW26" s="36"/>
      <c r="AX26" s="36"/>
    </row>
    <row r="27" spans="7:50" x14ac:dyDescent="0.3">
      <c r="G27" s="63" t="s">
        <v>10</v>
      </c>
      <c r="H27" s="64"/>
      <c r="I27" s="64"/>
      <c r="J27" s="64"/>
      <c r="K27" s="26">
        <v>8</v>
      </c>
      <c r="L27" s="40">
        <v>0</v>
      </c>
      <c r="M27" s="40">
        <v>0</v>
      </c>
      <c r="N27" s="40">
        <v>1</v>
      </c>
      <c r="O27" s="40">
        <v>1</v>
      </c>
      <c r="P27" s="40">
        <v>2</v>
      </c>
      <c r="Q27" s="40">
        <v>3</v>
      </c>
      <c r="R27" s="40">
        <v>1</v>
      </c>
      <c r="S27" s="89">
        <f t="shared" ref="S27" si="34">$L$10*L27+$M$10*M27+$N$10*N27+$O$10*O27+$P$10*P27+$Q$10*Q27+R27*$R$10</f>
        <v>5.6651000000000007</v>
      </c>
      <c r="T27" s="90">
        <f t="shared" ref="T27" si="35">S27/K27</f>
        <v>0.70813750000000009</v>
      </c>
      <c r="W27" s="95"/>
      <c r="X27" s="95"/>
      <c r="Y27" s="95"/>
      <c r="Z27" s="26">
        <f t="shared" ref="Z27" si="36">(W27*$W$10+X27*$X$10+Y27*$Y$10)/19</f>
        <v>0</v>
      </c>
      <c r="AC27" s="95"/>
      <c r="AD27" s="95"/>
      <c r="AE27" s="95"/>
      <c r="AF27" s="89">
        <f t="shared" ref="AF27" si="37">(AC27*$AC$10+AD27*$AD$10+AE27*$AE$10)/10</f>
        <v>0</v>
      </c>
      <c r="AH27" s="96">
        <f t="shared" ref="AH27" si="38">IF(Z27=0,T27,(0.333*AF27+0.333*Z27+0.333*T27))</f>
        <v>0.70813750000000009</v>
      </c>
      <c r="AI27" s="101"/>
      <c r="AJ27" s="101"/>
      <c r="AK27" s="13"/>
      <c r="AL27" s="27"/>
      <c r="AM27" s="27"/>
      <c r="AN27" s="13"/>
      <c r="AO27" s="27"/>
      <c r="AP27" s="27"/>
      <c r="AQ27" s="13"/>
      <c r="AS27" s="36" t="s">
        <v>7</v>
      </c>
      <c r="AT27" s="36"/>
      <c r="AU27" s="36"/>
      <c r="AV27" s="36"/>
      <c r="AW27" s="36"/>
      <c r="AX27" s="36"/>
    </row>
    <row r="28" spans="7:50" x14ac:dyDescent="0.3">
      <c r="G28" s="61"/>
      <c r="H28" s="62"/>
      <c r="I28" s="62"/>
      <c r="J28" s="62"/>
      <c r="K28" s="26"/>
      <c r="L28" s="40"/>
      <c r="M28" s="40"/>
      <c r="N28" s="40"/>
      <c r="O28" s="40"/>
      <c r="P28" s="40"/>
      <c r="Q28" s="40"/>
      <c r="R28" s="40"/>
      <c r="S28" s="89"/>
      <c r="T28" s="90"/>
      <c r="W28" s="95"/>
      <c r="X28" s="95"/>
      <c r="Y28" s="95"/>
      <c r="Z28" s="26"/>
      <c r="AC28" s="95"/>
      <c r="AD28" s="95"/>
      <c r="AE28" s="95"/>
      <c r="AF28" s="89"/>
      <c r="AH28" s="96"/>
      <c r="AI28" s="101"/>
      <c r="AJ28" s="101"/>
      <c r="AK28" s="13"/>
      <c r="AL28" s="27"/>
      <c r="AM28" s="27"/>
      <c r="AN28" s="13"/>
      <c r="AO28" s="27"/>
      <c r="AP28" s="27"/>
      <c r="AQ28" s="13"/>
      <c r="AS28" s="36" t="s">
        <v>8</v>
      </c>
      <c r="AT28" s="36"/>
      <c r="AU28" s="36"/>
      <c r="AV28" s="36"/>
      <c r="AW28" s="36"/>
      <c r="AX28" s="36"/>
    </row>
    <row r="29" spans="7:50" x14ac:dyDescent="0.3">
      <c r="G29" s="63" t="s">
        <v>11</v>
      </c>
      <c r="H29" s="64"/>
      <c r="I29" s="64"/>
      <c r="J29" s="64"/>
      <c r="K29" s="26">
        <v>8</v>
      </c>
      <c r="L29" s="40">
        <v>0</v>
      </c>
      <c r="M29" s="40">
        <v>1</v>
      </c>
      <c r="N29" s="40">
        <v>0</v>
      </c>
      <c r="O29" s="40">
        <v>0</v>
      </c>
      <c r="P29" s="40">
        <v>1</v>
      </c>
      <c r="Q29" s="40">
        <v>3</v>
      </c>
      <c r="R29" s="40">
        <v>3</v>
      </c>
      <c r="S29" s="89">
        <f t="shared" ref="S29" si="39">$L$10*L29+$M$10*M29+$N$10*N29+$O$10*O29+$P$10*P29+$Q$10*Q29+R29*$R$10</f>
        <v>6.3325000000000005</v>
      </c>
      <c r="T29" s="90">
        <f t="shared" ref="T29" si="40">S29/K29</f>
        <v>0.79156250000000006</v>
      </c>
      <c r="W29" s="95"/>
      <c r="X29" s="95"/>
      <c r="Y29" s="95"/>
      <c r="Z29" s="26">
        <f t="shared" ref="Z29" si="41">(W29*$W$10+X29*$X$10+Y29*$Y$10)/19</f>
        <v>0</v>
      </c>
      <c r="AC29" s="95"/>
      <c r="AD29" s="95"/>
      <c r="AE29" s="95"/>
      <c r="AF29" s="89">
        <f t="shared" ref="AF29" si="42">(AC29*$AC$10+AD29*$AD$10+AE29*$AE$10)/10</f>
        <v>0</v>
      </c>
      <c r="AH29" s="96">
        <f t="shared" ref="AH29" si="43">IF(Z29=0,T29,(0.333*AF29+0.333*Z29+0.333*T29))</f>
        <v>0.79156250000000006</v>
      </c>
      <c r="AI29" s="101"/>
      <c r="AJ29" s="101"/>
      <c r="AK29" s="13"/>
      <c r="AL29" s="27"/>
      <c r="AM29" s="27"/>
      <c r="AN29" s="13" t="s">
        <v>317</v>
      </c>
      <c r="AO29" s="27"/>
      <c r="AP29" s="27"/>
      <c r="AQ29" s="13"/>
      <c r="AS29" s="36"/>
      <c r="AT29" s="36"/>
      <c r="AU29" s="36"/>
      <c r="AV29" s="36"/>
      <c r="AW29" s="36"/>
      <c r="AX29" s="36"/>
    </row>
    <row r="30" spans="7:50" x14ac:dyDescent="0.3">
      <c r="G30" s="61"/>
      <c r="H30" s="62"/>
      <c r="I30" s="62"/>
      <c r="J30" s="62"/>
      <c r="K30" s="26"/>
      <c r="L30" s="40"/>
      <c r="M30" s="40"/>
      <c r="N30" s="40"/>
      <c r="O30" s="40"/>
      <c r="P30" s="40"/>
      <c r="Q30" s="40"/>
      <c r="R30" s="40"/>
      <c r="S30" s="89"/>
      <c r="T30" s="90"/>
      <c r="W30" s="95"/>
      <c r="X30" s="95"/>
      <c r="Y30" s="95"/>
      <c r="Z30" s="26"/>
      <c r="AC30" s="95"/>
      <c r="AD30" s="95"/>
      <c r="AE30" s="95"/>
      <c r="AF30" s="89"/>
      <c r="AH30" s="96"/>
      <c r="AI30" s="101"/>
      <c r="AJ30" s="101"/>
      <c r="AK30" s="13"/>
      <c r="AL30" s="27"/>
      <c r="AM30" s="27"/>
      <c r="AN30" s="13"/>
      <c r="AO30" s="27"/>
      <c r="AP30" s="27"/>
      <c r="AQ30" s="13"/>
      <c r="AS30" s="36" t="s">
        <v>83</v>
      </c>
      <c r="AT30" s="36"/>
      <c r="AU30" s="36"/>
      <c r="AV30" s="36"/>
      <c r="AW30" s="36"/>
      <c r="AX30" s="36"/>
    </row>
    <row r="31" spans="7:50" x14ac:dyDescent="0.3">
      <c r="G31" s="63" t="s">
        <v>108</v>
      </c>
      <c r="H31" s="64"/>
      <c r="I31" s="64"/>
      <c r="J31" s="64"/>
      <c r="K31" s="26">
        <v>8</v>
      </c>
      <c r="L31" s="40">
        <v>0</v>
      </c>
      <c r="M31" s="40">
        <v>1</v>
      </c>
      <c r="N31" s="40">
        <v>0</v>
      </c>
      <c r="O31" s="40">
        <v>0</v>
      </c>
      <c r="P31" s="40">
        <v>1</v>
      </c>
      <c r="Q31" s="40">
        <v>2</v>
      </c>
      <c r="R31" s="40">
        <v>4</v>
      </c>
      <c r="S31" s="89">
        <f t="shared" ref="S31" si="44">$L$10*L31+$M$10*M31+$N$10*N31+$O$10*O31+$P$10*P31+$Q$10*Q31+R31*$R$10</f>
        <v>6.4992000000000001</v>
      </c>
      <c r="T31" s="90">
        <f t="shared" ref="T31" si="45">S31/K31</f>
        <v>0.81240000000000001</v>
      </c>
      <c r="W31" s="40">
        <v>2</v>
      </c>
      <c r="X31" s="40">
        <v>1</v>
      </c>
      <c r="Y31" s="40">
        <v>16</v>
      </c>
      <c r="Z31" s="89">
        <f t="shared" ref="Z31" si="46">(W31*$W$10+X31*$X$10+Y31*$Y$10)/19</f>
        <v>0.86842105263157898</v>
      </c>
      <c r="AC31" s="40">
        <v>0</v>
      </c>
      <c r="AD31" s="40">
        <v>2</v>
      </c>
      <c r="AE31" s="40">
        <v>8</v>
      </c>
      <c r="AF31" s="89">
        <f t="shared" ref="AF31" si="47">(AC31*$AC$10+AD31*$AD$10+AE31*$AE$10)/10</f>
        <v>0.9</v>
      </c>
      <c r="AH31" s="96">
        <f t="shared" ref="AH31" si="48">IF(Z31=0,T31,(0.333*AF31+0.333*Z31+0.333*T31))</f>
        <v>0.85941341052631592</v>
      </c>
      <c r="AI31" s="25"/>
      <c r="AJ31" s="25"/>
      <c r="AK31" s="13"/>
      <c r="AL31" s="29"/>
      <c r="AM31" s="29"/>
      <c r="AN31" s="13"/>
      <c r="AO31" s="29"/>
      <c r="AP31" s="29"/>
      <c r="AQ31" s="13"/>
      <c r="AS31" s="36" t="s">
        <v>157</v>
      </c>
      <c r="AT31" s="36"/>
      <c r="AU31" s="36"/>
      <c r="AV31" s="36"/>
      <c r="AW31" s="36"/>
      <c r="AX31" s="36"/>
    </row>
    <row r="32" spans="7:50" x14ac:dyDescent="0.3">
      <c r="G32" s="59"/>
      <c r="H32" s="60"/>
      <c r="I32" s="60"/>
      <c r="J32" s="60"/>
      <c r="K32" s="26"/>
      <c r="L32" s="40"/>
      <c r="M32" s="40"/>
      <c r="N32" s="40"/>
      <c r="O32" s="40"/>
      <c r="P32" s="40"/>
      <c r="Q32" s="40"/>
      <c r="R32" s="40"/>
      <c r="S32" s="89"/>
      <c r="T32" s="90"/>
      <c r="W32" s="40"/>
      <c r="X32" s="40"/>
      <c r="Y32" s="40"/>
      <c r="Z32" s="89"/>
      <c r="AC32" s="40"/>
      <c r="AD32" s="40"/>
      <c r="AE32" s="40"/>
      <c r="AF32" s="89"/>
      <c r="AH32" s="96"/>
      <c r="AI32" s="25"/>
      <c r="AJ32" s="25"/>
      <c r="AK32" s="13"/>
      <c r="AL32" s="29"/>
      <c r="AM32" s="29"/>
      <c r="AN32" s="13"/>
      <c r="AO32" s="29"/>
      <c r="AP32" s="29"/>
      <c r="AQ32" s="13"/>
      <c r="AS32" s="36" t="s">
        <v>158</v>
      </c>
      <c r="AT32" s="36"/>
      <c r="AU32" s="36"/>
      <c r="AV32" s="36"/>
      <c r="AW32" s="36"/>
      <c r="AX32" s="36"/>
    </row>
    <row r="33" spans="3:53" x14ac:dyDescent="0.3">
      <c r="G33" s="63" t="s">
        <v>109</v>
      </c>
      <c r="H33" s="64"/>
      <c r="I33" s="64"/>
      <c r="J33" s="64"/>
      <c r="K33" s="26">
        <v>8</v>
      </c>
      <c r="L33" s="40">
        <v>0</v>
      </c>
      <c r="M33" s="40">
        <v>1</v>
      </c>
      <c r="N33" s="40">
        <v>0</v>
      </c>
      <c r="O33" s="40">
        <v>0</v>
      </c>
      <c r="P33" s="40">
        <v>1</v>
      </c>
      <c r="Q33" s="40">
        <v>2</v>
      </c>
      <c r="R33" s="40">
        <v>4</v>
      </c>
      <c r="S33" s="89">
        <f t="shared" ref="S33" si="49">$L$10*L33+$M$10*M33+$N$10*N33+$O$10*O33+$P$10*P33+$Q$10*Q33+R33*$R$10</f>
        <v>6.4992000000000001</v>
      </c>
      <c r="T33" s="90">
        <f t="shared" ref="T33" si="50">S33/K33</f>
        <v>0.81240000000000001</v>
      </c>
      <c r="W33" s="40">
        <v>2</v>
      </c>
      <c r="X33" s="40">
        <v>2</v>
      </c>
      <c r="Y33" s="40">
        <v>15</v>
      </c>
      <c r="Z33" s="89">
        <f t="shared" ref="Z33" si="51">(W33*$W$10+X33*$X$10+Y33*$Y$10)/19</f>
        <v>0.84210526315789469</v>
      </c>
      <c r="AC33" s="40">
        <v>0</v>
      </c>
      <c r="AD33" s="40">
        <v>1</v>
      </c>
      <c r="AE33" s="40">
        <v>9</v>
      </c>
      <c r="AF33" s="89">
        <f t="shared" ref="AF33" si="52">(AC33*$AC$10+AD33*$AD$10+AE33*$AE$10)/10</f>
        <v>0.95</v>
      </c>
      <c r="AH33" s="96">
        <f t="shared" ref="AH33" si="53">IF(Z33=0,T33,(0.333*AF33+0.333*Z33+0.333*T33))</f>
        <v>0.86730025263157906</v>
      </c>
      <c r="AI33" s="25"/>
      <c r="AJ33" s="25"/>
      <c r="AK33" s="13"/>
      <c r="AL33" s="29"/>
      <c r="AM33" s="29"/>
      <c r="AN33" s="13"/>
      <c r="AO33" s="29"/>
      <c r="AP33" s="29"/>
      <c r="AQ33" s="13"/>
      <c r="AS33" s="36" t="s">
        <v>159</v>
      </c>
      <c r="AT33" s="36"/>
      <c r="AU33" s="36"/>
      <c r="AV33" s="36"/>
      <c r="AW33" s="36"/>
      <c r="AX33" s="36"/>
    </row>
    <row r="34" spans="3:53" x14ac:dyDescent="0.3">
      <c r="G34" s="59"/>
      <c r="H34" s="60"/>
      <c r="I34" s="60"/>
      <c r="J34" s="60"/>
      <c r="K34" s="26"/>
      <c r="L34" s="40"/>
      <c r="M34" s="40"/>
      <c r="N34" s="40"/>
      <c r="O34" s="40"/>
      <c r="P34" s="40"/>
      <c r="Q34" s="40"/>
      <c r="R34" s="40"/>
      <c r="S34" s="89"/>
      <c r="T34" s="90"/>
      <c r="W34" s="40"/>
      <c r="X34" s="40"/>
      <c r="Y34" s="40"/>
      <c r="Z34" s="89"/>
      <c r="AC34" s="40"/>
      <c r="AD34" s="40"/>
      <c r="AE34" s="40"/>
      <c r="AF34" s="89"/>
      <c r="AH34" s="96"/>
      <c r="AI34" s="25"/>
      <c r="AJ34" s="25"/>
      <c r="AK34" s="13"/>
      <c r="AL34" s="29"/>
      <c r="AM34" s="29"/>
      <c r="AN34" s="13"/>
      <c r="AO34" s="29"/>
      <c r="AP34" s="29"/>
      <c r="AQ34" s="13"/>
      <c r="AS34" s="36" t="s">
        <v>81</v>
      </c>
      <c r="AT34" s="36"/>
      <c r="AU34" s="36"/>
      <c r="AV34" s="36"/>
      <c r="AW34" s="36"/>
      <c r="AX34" s="36"/>
    </row>
    <row r="35" spans="3:53" x14ac:dyDescent="0.3">
      <c r="G35" s="63" t="s">
        <v>12</v>
      </c>
      <c r="H35" s="64"/>
      <c r="I35" s="64"/>
      <c r="J35" s="64"/>
      <c r="K35" s="26">
        <v>8</v>
      </c>
      <c r="L35" s="40">
        <v>0</v>
      </c>
      <c r="M35" s="40">
        <v>0</v>
      </c>
      <c r="N35" s="40">
        <v>2</v>
      </c>
      <c r="O35" s="40">
        <v>1</v>
      </c>
      <c r="P35" s="40">
        <v>2</v>
      </c>
      <c r="Q35" s="40">
        <v>2</v>
      </c>
      <c r="R35" s="40">
        <v>1</v>
      </c>
      <c r="S35" s="89">
        <f>$L$10*L35+$M$10*M35+$N$10*N35+$O$10*O35+$P$10*P35+$Q$10*Q35+R35*$R$10</f>
        <v>5.1650999999999998</v>
      </c>
      <c r="T35" s="90">
        <f t="shared" ref="T35" si="54">S35/K35</f>
        <v>0.64563749999999998</v>
      </c>
      <c r="W35" s="40">
        <v>2</v>
      </c>
      <c r="X35" s="40">
        <v>8</v>
      </c>
      <c r="Y35" s="40">
        <v>9</v>
      </c>
      <c r="Z35" s="89">
        <f t="shared" ref="Z35" si="55">(W35*$W$10+X35*$X$10+Y35*$Y$10)/19</f>
        <v>0.68421052631578949</v>
      </c>
      <c r="AC35" s="40">
        <v>0</v>
      </c>
      <c r="AD35" s="40">
        <v>5</v>
      </c>
      <c r="AE35" s="40">
        <v>5</v>
      </c>
      <c r="AF35" s="89">
        <f t="shared" ref="AF35" si="56">(AC35*$AC$10+AD35*$AD$10+AE35*$AE$10)/10</f>
        <v>0.75</v>
      </c>
      <c r="AH35" s="96">
        <f t="shared" ref="AH35" si="57">IF(Z35=0,T35,(0.333*AF35+0.333*Z35+0.333*T35))</f>
        <v>0.6925893927631579</v>
      </c>
      <c r="AI35" s="102"/>
      <c r="AJ35" s="102"/>
      <c r="AK35" s="13"/>
      <c r="AL35" s="31"/>
      <c r="AM35" s="31"/>
      <c r="AN35" s="13"/>
      <c r="AO35" s="31"/>
      <c r="AP35" s="31"/>
      <c r="AQ35" s="13"/>
      <c r="AS35" s="36"/>
      <c r="AT35" s="36"/>
      <c r="AU35" s="36"/>
      <c r="AV35" s="36"/>
      <c r="AW35" s="36"/>
      <c r="AX35" s="36"/>
    </row>
    <row r="36" spans="3:53" x14ac:dyDescent="0.3">
      <c r="G36" s="61"/>
      <c r="H36" s="62"/>
      <c r="I36" s="62"/>
      <c r="J36" s="62"/>
      <c r="K36" s="26"/>
      <c r="L36" s="40"/>
      <c r="M36" s="40"/>
      <c r="N36" s="40"/>
      <c r="O36" s="40"/>
      <c r="P36" s="40"/>
      <c r="Q36" s="40"/>
      <c r="R36" s="40"/>
      <c r="S36" s="89"/>
      <c r="T36" s="90"/>
      <c r="W36" s="40"/>
      <c r="X36" s="40"/>
      <c r="Y36" s="40"/>
      <c r="Z36" s="89"/>
      <c r="AC36" s="40"/>
      <c r="AD36" s="40"/>
      <c r="AE36" s="40"/>
      <c r="AF36" s="89"/>
      <c r="AH36" s="96"/>
      <c r="AI36" s="102"/>
      <c r="AJ36" s="102"/>
      <c r="AK36" s="13"/>
      <c r="AL36" s="31"/>
      <c r="AM36" s="31"/>
      <c r="AN36" s="13"/>
      <c r="AO36" s="31"/>
      <c r="AP36" s="31"/>
      <c r="AQ36" s="13"/>
      <c r="AS36" s="36" t="s">
        <v>15</v>
      </c>
      <c r="AT36" s="36"/>
      <c r="AU36" s="36"/>
      <c r="AV36" s="36"/>
      <c r="AW36" s="36"/>
      <c r="AX36" s="36"/>
    </row>
    <row r="37" spans="3:53" x14ac:dyDescent="0.3">
      <c r="G37" s="63" t="s">
        <v>13</v>
      </c>
      <c r="H37" s="64"/>
      <c r="I37" s="64"/>
      <c r="J37" s="64"/>
      <c r="K37" s="26">
        <v>8</v>
      </c>
      <c r="L37" s="54">
        <v>0</v>
      </c>
      <c r="M37" s="54">
        <v>0</v>
      </c>
      <c r="N37" s="54">
        <v>2</v>
      </c>
      <c r="O37" s="54">
        <v>0</v>
      </c>
      <c r="P37" s="54">
        <v>0</v>
      </c>
      <c r="Q37" s="54">
        <v>4</v>
      </c>
      <c r="R37" s="54">
        <v>2</v>
      </c>
      <c r="S37" s="89">
        <f t="shared" ref="S37" si="58">$L$10*L37+$M$10*M37+$N$10*N37+$O$10*O37+$P$10*P37+$Q$10*Q37+R37*$R$10</f>
        <v>5.9998000000000005</v>
      </c>
      <c r="T37" s="90">
        <f t="shared" ref="T37" si="59">S37/K37</f>
        <v>0.74997500000000006</v>
      </c>
      <c r="W37" s="54">
        <v>0</v>
      </c>
      <c r="X37" s="54">
        <v>14</v>
      </c>
      <c r="Y37" s="54">
        <v>5</v>
      </c>
      <c r="Z37" s="89">
        <f t="shared" ref="Z37" si="60">(W37*$W$10+X37*$X$10+Y37*$Y$10)/19</f>
        <v>0.63157894736842102</v>
      </c>
      <c r="AC37" s="54">
        <v>4</v>
      </c>
      <c r="AD37" s="54">
        <v>6</v>
      </c>
      <c r="AE37" s="54">
        <v>0</v>
      </c>
      <c r="AF37" s="89">
        <f t="shared" ref="AF37" si="61">(AC37*$AC$10+AD37*$AD$10+AE37*$AE$10)/10</f>
        <v>0.3</v>
      </c>
      <c r="AH37" s="96">
        <f t="shared" ref="AH37" si="62">IF(Z37=0,T37,(0.333*AF37+0.333*Z37+0.333*T37))</f>
        <v>0.55995746447368422</v>
      </c>
      <c r="AI37" s="102"/>
      <c r="AJ37" s="102"/>
      <c r="AK37" s="13"/>
      <c r="AL37" s="27"/>
      <c r="AM37" s="27"/>
      <c r="AN37" s="13"/>
      <c r="AO37" s="27"/>
      <c r="AP37" s="27"/>
      <c r="AQ37" s="13"/>
      <c r="AS37" s="36" t="s">
        <v>20</v>
      </c>
      <c r="AT37" s="36"/>
      <c r="AU37" s="36"/>
      <c r="AV37" s="36"/>
      <c r="AW37" s="36"/>
      <c r="AX37" s="36"/>
    </row>
    <row r="38" spans="3:53" ht="15" thickBot="1" x14ac:dyDescent="0.35">
      <c r="G38" s="67"/>
      <c r="H38" s="68"/>
      <c r="I38" s="68"/>
      <c r="J38" s="68"/>
      <c r="K38" s="77"/>
      <c r="L38" s="86"/>
      <c r="M38" s="86"/>
      <c r="N38" s="86"/>
      <c r="O38" s="86"/>
      <c r="P38" s="86"/>
      <c r="Q38" s="86"/>
      <c r="R38" s="86"/>
      <c r="S38" s="89"/>
      <c r="T38" s="90"/>
      <c r="W38" s="86"/>
      <c r="X38" s="86"/>
      <c r="Y38" s="86"/>
      <c r="Z38" s="89"/>
      <c r="AC38" s="86"/>
      <c r="AD38" s="86"/>
      <c r="AE38" s="86"/>
      <c r="AF38" s="89"/>
      <c r="AH38" s="96"/>
      <c r="AI38" s="102"/>
      <c r="AJ38" s="102"/>
      <c r="AK38" s="13"/>
      <c r="AL38" s="27"/>
      <c r="AM38" s="27"/>
      <c r="AN38" s="13"/>
      <c r="AO38" s="27"/>
      <c r="AP38" s="27"/>
      <c r="AQ38" s="13"/>
      <c r="AS38" s="36" t="s">
        <v>212</v>
      </c>
      <c r="AT38" s="36"/>
      <c r="AU38" s="36"/>
      <c r="AV38" s="36"/>
      <c r="AW38" s="36"/>
      <c r="AX38" s="36"/>
    </row>
    <row r="39" spans="3:53" x14ac:dyDescent="0.3">
      <c r="C39" s="26" t="s">
        <v>14</v>
      </c>
      <c r="D39" s="26"/>
      <c r="E39" s="26"/>
      <c r="F39" s="26"/>
      <c r="G39" s="59" t="s">
        <v>15</v>
      </c>
      <c r="H39" s="60"/>
      <c r="I39" s="60"/>
      <c r="J39" s="60"/>
      <c r="K39" s="66">
        <v>8</v>
      </c>
      <c r="L39" s="40">
        <v>0</v>
      </c>
      <c r="M39" s="40">
        <v>0</v>
      </c>
      <c r="N39" s="40">
        <v>0</v>
      </c>
      <c r="O39" s="40">
        <v>1</v>
      </c>
      <c r="P39" s="40">
        <v>0</v>
      </c>
      <c r="Q39" s="40">
        <v>4</v>
      </c>
      <c r="R39" s="40">
        <v>3</v>
      </c>
      <c r="S39" s="89">
        <f t="shared" ref="S39" si="63">$L$10*L39+$M$10*M39+$N$10*N39+$O$10*O39+$P$10*P39+$Q$10*Q39+R39*$R$10</f>
        <v>6.8331</v>
      </c>
      <c r="T39" s="90">
        <f t="shared" ref="T39" si="64">S39/K39</f>
        <v>0.85413749999999999</v>
      </c>
      <c r="W39" s="40">
        <v>0</v>
      </c>
      <c r="X39" s="40">
        <v>4</v>
      </c>
      <c r="Y39" s="40">
        <v>15</v>
      </c>
      <c r="Z39" s="89">
        <f t="shared" ref="Z39" si="65">(W39*$W$10+X39*$X$10+Y39*$Y$10)/19</f>
        <v>0.89473684210526316</v>
      </c>
      <c r="AC39" s="40">
        <v>0</v>
      </c>
      <c r="AD39" s="40">
        <v>4</v>
      </c>
      <c r="AE39" s="40">
        <v>6</v>
      </c>
      <c r="AF39" s="89">
        <f t="shared" ref="AF39" si="66">(AC39*$AC$10+AD39*$AD$10+AE39*$AE$10)/10</f>
        <v>0.8</v>
      </c>
      <c r="AH39" s="96">
        <f t="shared" ref="AH39" si="67">IF(Z39=0,T39,(0.333*AF39+0.333*Z39+0.333*T39))</f>
        <v>0.84877515592105279</v>
      </c>
      <c r="AI39" s="25"/>
      <c r="AJ39" s="25"/>
      <c r="AK39" s="14"/>
      <c r="AL39" s="29"/>
      <c r="AM39" s="29"/>
      <c r="AN39" s="14"/>
      <c r="AO39" s="27"/>
      <c r="AP39" s="27"/>
      <c r="AQ39" s="14"/>
      <c r="AS39" s="36" t="s">
        <v>56</v>
      </c>
      <c r="AT39" s="36"/>
      <c r="AU39" s="36"/>
      <c r="AV39" s="36"/>
      <c r="AW39" s="36"/>
      <c r="AX39" s="36"/>
    </row>
    <row r="40" spans="3:53" x14ac:dyDescent="0.3">
      <c r="C40" s="26"/>
      <c r="D40" s="26"/>
      <c r="E40" s="26"/>
      <c r="F40" s="26"/>
      <c r="G40" s="61"/>
      <c r="H40" s="62"/>
      <c r="I40" s="62"/>
      <c r="J40" s="62"/>
      <c r="K40" s="26"/>
      <c r="L40" s="40"/>
      <c r="M40" s="40"/>
      <c r="N40" s="40"/>
      <c r="O40" s="40"/>
      <c r="P40" s="40"/>
      <c r="Q40" s="40"/>
      <c r="R40" s="40"/>
      <c r="S40" s="89"/>
      <c r="T40" s="90"/>
      <c r="W40" s="40"/>
      <c r="X40" s="40"/>
      <c r="Y40" s="40"/>
      <c r="Z40" s="89"/>
      <c r="AC40" s="40"/>
      <c r="AD40" s="40"/>
      <c r="AE40" s="40"/>
      <c r="AF40" s="89"/>
      <c r="AH40" s="96"/>
      <c r="AI40" s="25"/>
      <c r="AJ40" s="25"/>
      <c r="AK40" s="14"/>
      <c r="AL40" s="29"/>
      <c r="AM40" s="29"/>
      <c r="AN40" s="14"/>
      <c r="AO40" s="27"/>
      <c r="AP40" s="27"/>
      <c r="AQ40" s="14"/>
      <c r="AS40" s="36"/>
      <c r="AT40" s="36"/>
      <c r="AU40" s="36"/>
      <c r="AV40" s="36"/>
      <c r="AW40" s="36"/>
      <c r="AX40" s="36"/>
    </row>
    <row r="41" spans="3:53" x14ac:dyDescent="0.3">
      <c r="G41" s="63" t="s">
        <v>16</v>
      </c>
      <c r="H41" s="64"/>
      <c r="I41" s="64"/>
      <c r="J41" s="64"/>
      <c r="K41" s="26">
        <v>7</v>
      </c>
      <c r="L41" s="40">
        <v>0</v>
      </c>
      <c r="M41" s="40">
        <v>0</v>
      </c>
      <c r="N41" s="40">
        <v>0</v>
      </c>
      <c r="O41" s="40">
        <v>0</v>
      </c>
      <c r="P41" s="40">
        <v>4</v>
      </c>
      <c r="Q41" s="40">
        <v>2</v>
      </c>
      <c r="R41" s="40">
        <v>1</v>
      </c>
      <c r="S41" s="89">
        <f t="shared" ref="S41" si="68">$L$10*L41+$M$10*M41+$N$10*N41+$O$10*O41+$P$10*P41+$Q$10*Q41+R41*$R$10</f>
        <v>5.3306000000000004</v>
      </c>
      <c r="T41" s="90">
        <f t="shared" ref="T41" si="69">S41/K41</f>
        <v>0.76151428571428581</v>
      </c>
      <c r="W41" s="40">
        <v>3</v>
      </c>
      <c r="X41" s="40">
        <v>10</v>
      </c>
      <c r="Y41" s="40">
        <v>6</v>
      </c>
      <c r="Z41" s="89">
        <f t="shared" ref="Z41" si="70">(W41*$W$10+X41*$X$10+Y41*$Y$10)/19</f>
        <v>0.57894736842105265</v>
      </c>
      <c r="AC41" s="40">
        <v>1</v>
      </c>
      <c r="AD41" s="40">
        <v>7</v>
      </c>
      <c r="AE41" s="40">
        <v>2</v>
      </c>
      <c r="AF41" s="89">
        <f t="shared" ref="AF41" si="71">(AC41*$AC$10+AD41*$AD$10+AE41*$AE$10)/10</f>
        <v>0.55000000000000004</v>
      </c>
      <c r="AH41" s="96">
        <f t="shared" ref="AH41" si="72">IF(Z41=0,T41,(0.333*AF41+0.333*Z41+0.333*T41))</f>
        <v>0.62952373082706781</v>
      </c>
      <c r="AI41" s="102"/>
      <c r="AJ41" s="102"/>
      <c r="AK41" s="14"/>
      <c r="AL41" s="27"/>
      <c r="AM41" s="27"/>
      <c r="AN41" s="14" t="s">
        <v>339</v>
      </c>
      <c r="AO41" s="27"/>
      <c r="AP41" s="27"/>
      <c r="AQ41" s="14"/>
      <c r="AS41" s="36" t="s">
        <v>161</v>
      </c>
      <c r="AT41" s="36"/>
      <c r="AU41" s="36"/>
      <c r="AV41" s="36"/>
      <c r="AW41" s="36"/>
      <c r="AX41" s="36"/>
    </row>
    <row r="42" spans="3:53" x14ac:dyDescent="0.3">
      <c r="G42" s="61"/>
      <c r="H42" s="62"/>
      <c r="I42" s="62"/>
      <c r="J42" s="62"/>
      <c r="K42" s="26"/>
      <c r="L42" s="40"/>
      <c r="M42" s="40"/>
      <c r="N42" s="40"/>
      <c r="O42" s="40"/>
      <c r="P42" s="40"/>
      <c r="Q42" s="40"/>
      <c r="R42" s="40"/>
      <c r="S42" s="89"/>
      <c r="T42" s="90"/>
      <c r="W42" s="40"/>
      <c r="X42" s="40"/>
      <c r="Y42" s="40"/>
      <c r="Z42" s="89"/>
      <c r="AC42" s="40"/>
      <c r="AD42" s="40"/>
      <c r="AE42" s="40"/>
      <c r="AF42" s="89"/>
      <c r="AH42" s="96"/>
      <c r="AI42" s="102"/>
      <c r="AJ42" s="102"/>
      <c r="AK42" s="14"/>
      <c r="AL42" s="27"/>
      <c r="AM42" s="27"/>
      <c r="AN42" s="14"/>
      <c r="AO42" s="27"/>
      <c r="AP42" s="27"/>
      <c r="AQ42" s="14"/>
      <c r="AS42" s="36" t="s">
        <v>160</v>
      </c>
      <c r="AT42" s="36"/>
      <c r="AU42" s="36"/>
      <c r="AV42" s="36"/>
      <c r="AW42" s="36"/>
      <c r="AX42" s="36"/>
    </row>
    <row r="43" spans="3:53" x14ac:dyDescent="0.3">
      <c r="G43" s="63" t="s">
        <v>17</v>
      </c>
      <c r="H43" s="64"/>
      <c r="I43" s="64"/>
      <c r="J43" s="64"/>
      <c r="K43" s="26">
        <v>8</v>
      </c>
      <c r="L43" s="40">
        <v>0</v>
      </c>
      <c r="M43" s="40">
        <v>0</v>
      </c>
      <c r="N43" s="40">
        <v>1</v>
      </c>
      <c r="O43" s="40">
        <v>1</v>
      </c>
      <c r="P43" s="40">
        <v>1</v>
      </c>
      <c r="Q43" s="40">
        <v>2</v>
      </c>
      <c r="R43" s="40">
        <v>3</v>
      </c>
      <c r="S43" s="89">
        <f t="shared" ref="S43" si="73">$L$10*L43+$M$10*M43+$N$10*N43+$O$10*O43+$P$10*P43+$Q$10*Q43+R43*$R$10</f>
        <v>6.1657999999999999</v>
      </c>
      <c r="T43" s="90">
        <f t="shared" ref="T43" si="74">S43/K43</f>
        <v>0.77072499999999999</v>
      </c>
      <c r="W43" s="40">
        <v>4</v>
      </c>
      <c r="X43" s="40">
        <v>7</v>
      </c>
      <c r="Y43" s="40">
        <v>8</v>
      </c>
      <c r="Z43" s="89">
        <f t="shared" ref="Z43" si="75">(W43*$W$10+X43*$X$10+Y43*$Y$10)/19</f>
        <v>0.60526315789473684</v>
      </c>
      <c r="AC43" s="40">
        <v>1</v>
      </c>
      <c r="AD43" s="40">
        <v>7</v>
      </c>
      <c r="AE43" s="40">
        <v>2</v>
      </c>
      <c r="AF43" s="89">
        <f t="shared" ref="AF43" si="76">(AC43*$AC$10+AD43*$AD$10+AE43*$AE$10)/10</f>
        <v>0.55000000000000004</v>
      </c>
      <c r="AH43" s="96">
        <f t="shared" ref="AH43" si="77">IF(Z43=0,T43,(0.333*AF43+0.333*Z43+0.333*T43))</f>
        <v>0.6413540565789474</v>
      </c>
      <c r="AI43" s="102"/>
      <c r="AJ43" s="102"/>
      <c r="AK43" s="14"/>
      <c r="AL43" s="27"/>
      <c r="AM43" s="27"/>
      <c r="AN43" s="14"/>
      <c r="AO43" s="27"/>
      <c r="AP43" s="27"/>
      <c r="AQ43" s="14"/>
      <c r="AS43" s="36" t="s">
        <v>162</v>
      </c>
      <c r="AT43" s="36"/>
      <c r="AU43" s="36"/>
      <c r="AV43" s="36"/>
      <c r="AW43" s="36"/>
      <c r="AX43" s="36"/>
      <c r="AY43" s="40"/>
      <c r="AZ43" s="40"/>
      <c r="BA43" s="40"/>
    </row>
    <row r="44" spans="3:53" x14ac:dyDescent="0.3">
      <c r="G44" s="61"/>
      <c r="H44" s="62"/>
      <c r="I44" s="62"/>
      <c r="J44" s="62"/>
      <c r="K44" s="26"/>
      <c r="L44" s="40"/>
      <c r="M44" s="40"/>
      <c r="N44" s="40"/>
      <c r="O44" s="40"/>
      <c r="P44" s="40"/>
      <c r="Q44" s="40"/>
      <c r="R44" s="40"/>
      <c r="S44" s="89"/>
      <c r="T44" s="90"/>
      <c r="W44" s="40"/>
      <c r="X44" s="40"/>
      <c r="Y44" s="40"/>
      <c r="Z44" s="89"/>
      <c r="AC44" s="40"/>
      <c r="AD44" s="40"/>
      <c r="AE44" s="40"/>
      <c r="AF44" s="89"/>
      <c r="AH44" s="96"/>
      <c r="AI44" s="102"/>
      <c r="AJ44" s="102"/>
      <c r="AK44" s="14"/>
      <c r="AL44" s="27"/>
      <c r="AM44" s="27"/>
      <c r="AN44" s="14"/>
      <c r="AO44" s="27"/>
      <c r="AP44" s="27"/>
      <c r="AQ44" s="14"/>
      <c r="AS44" s="36" t="s">
        <v>163</v>
      </c>
      <c r="AT44" s="36"/>
      <c r="AU44" s="36"/>
      <c r="AV44" s="36"/>
      <c r="AW44" s="36"/>
      <c r="AX44" s="36"/>
    </row>
    <row r="45" spans="3:53" x14ac:dyDescent="0.3">
      <c r="G45" s="63" t="s">
        <v>18</v>
      </c>
      <c r="H45" s="64"/>
      <c r="I45" s="64"/>
      <c r="J45" s="64"/>
      <c r="K45" s="26">
        <v>7</v>
      </c>
      <c r="L45" s="40">
        <v>0</v>
      </c>
      <c r="M45" s="40">
        <v>1</v>
      </c>
      <c r="N45" s="40">
        <v>2</v>
      </c>
      <c r="O45" s="40">
        <v>0</v>
      </c>
      <c r="P45" s="40">
        <v>2</v>
      </c>
      <c r="Q45" s="40">
        <v>2</v>
      </c>
      <c r="R45" s="40">
        <v>0</v>
      </c>
      <c r="S45" s="89">
        <f t="shared" ref="S45" si="78">$L$10*L45+$M$10*M45+$N$10*N45+$O$10*O45+$P$10*P45+$Q$10*Q45+R45*$R$10</f>
        <v>3.8318000000000003</v>
      </c>
      <c r="T45" s="90">
        <f t="shared" ref="T45" si="79">S45/K45</f>
        <v>0.5474</v>
      </c>
      <c r="W45" s="95"/>
      <c r="X45" s="95"/>
      <c r="Y45" s="95"/>
      <c r="Z45" s="26">
        <f t="shared" ref="Z45" si="80">(W45*$W$10+X45*$X$10+Y45*$Y$10)/19</f>
        <v>0</v>
      </c>
      <c r="AC45" s="95"/>
      <c r="AD45" s="95"/>
      <c r="AE45" s="95"/>
      <c r="AF45" s="89">
        <f t="shared" ref="AF45" si="81">(AC45*$AC$10+AD45*$AD$10+AE45*$AE$10)/10</f>
        <v>0</v>
      </c>
      <c r="AH45" s="96">
        <f t="shared" ref="AH45" si="82">IF(Z45=0,T45,(0.333*AF45+0.333*Z45+0.333*T45))</f>
        <v>0.5474</v>
      </c>
      <c r="AI45" s="102"/>
      <c r="AJ45" s="102"/>
      <c r="AK45" s="14"/>
      <c r="AL45" s="27"/>
      <c r="AM45" s="27"/>
      <c r="AN45" s="14"/>
      <c r="AO45" s="27"/>
      <c r="AP45" s="27"/>
      <c r="AQ45" s="14"/>
      <c r="AS45" s="36" t="s">
        <v>68</v>
      </c>
      <c r="AT45" s="36"/>
      <c r="AU45" s="36"/>
      <c r="AV45" s="36"/>
      <c r="AW45" s="36"/>
      <c r="AX45" s="36"/>
    </row>
    <row r="46" spans="3:53" x14ac:dyDescent="0.3">
      <c r="G46" s="61"/>
      <c r="H46" s="62"/>
      <c r="I46" s="62"/>
      <c r="J46" s="62"/>
      <c r="K46" s="26"/>
      <c r="L46" s="40"/>
      <c r="M46" s="40"/>
      <c r="N46" s="40"/>
      <c r="O46" s="40"/>
      <c r="P46" s="40"/>
      <c r="Q46" s="40"/>
      <c r="R46" s="40"/>
      <c r="S46" s="89"/>
      <c r="T46" s="90"/>
      <c r="W46" s="95"/>
      <c r="X46" s="95"/>
      <c r="Y46" s="95"/>
      <c r="Z46" s="26"/>
      <c r="AC46" s="95"/>
      <c r="AD46" s="95"/>
      <c r="AE46" s="95"/>
      <c r="AF46" s="89"/>
      <c r="AH46" s="96"/>
      <c r="AI46" s="102"/>
      <c r="AJ46" s="102"/>
      <c r="AK46" s="14"/>
      <c r="AL46" s="27"/>
      <c r="AM46" s="27"/>
      <c r="AN46" s="14"/>
      <c r="AO46" s="27"/>
      <c r="AP46" s="27"/>
      <c r="AQ46" s="14"/>
      <c r="AS46" s="36" t="s">
        <v>164</v>
      </c>
      <c r="AT46" s="36"/>
      <c r="AU46" s="36"/>
      <c r="AV46" s="36"/>
      <c r="AW46" s="36"/>
      <c r="AX46" s="36"/>
    </row>
    <row r="47" spans="3:53" x14ac:dyDescent="0.3">
      <c r="G47" s="63" t="s">
        <v>19</v>
      </c>
      <c r="H47" s="64"/>
      <c r="I47" s="64"/>
      <c r="J47" s="64"/>
      <c r="K47" s="26">
        <v>7</v>
      </c>
      <c r="L47" s="40">
        <v>0</v>
      </c>
      <c r="M47" s="40">
        <v>0</v>
      </c>
      <c r="N47" s="40">
        <v>2</v>
      </c>
      <c r="O47" s="40">
        <v>1</v>
      </c>
      <c r="P47" s="40">
        <v>2</v>
      </c>
      <c r="Q47" s="40">
        <v>2</v>
      </c>
      <c r="R47" s="40">
        <v>0</v>
      </c>
      <c r="S47" s="89">
        <f t="shared" ref="S47" si="83">$L$10*L47+$M$10*M47+$N$10*N47+$O$10*O47+$P$10*P47+$Q$10*Q47+R47*$R$10</f>
        <v>4.1650999999999998</v>
      </c>
      <c r="T47" s="90">
        <f t="shared" ref="T47" si="84">S47/K47</f>
        <v>0.59501428571428572</v>
      </c>
      <c r="W47" s="95"/>
      <c r="X47" s="95"/>
      <c r="Y47" s="95"/>
      <c r="Z47" s="26">
        <f t="shared" ref="Z47" si="85">(W47*$W$10+X47*$X$10+Y47*$Y$10)/19</f>
        <v>0</v>
      </c>
      <c r="AC47" s="95"/>
      <c r="AD47" s="95"/>
      <c r="AE47" s="95"/>
      <c r="AF47" s="89">
        <f t="shared" ref="AF47" si="86">(AC47*$AC$10+AD47*$AD$10+AE47*$AE$10)/10</f>
        <v>0</v>
      </c>
      <c r="AH47" s="96">
        <f t="shared" ref="AH47" si="87">IF(Z47=0,T47,(0.333*AF47+0.333*Z47+0.333*T47))</f>
        <v>0.59501428571428572</v>
      </c>
      <c r="AI47" s="102"/>
      <c r="AJ47" s="102"/>
      <c r="AK47" s="14"/>
      <c r="AL47" s="27"/>
      <c r="AM47" s="27"/>
      <c r="AN47" s="14"/>
      <c r="AO47" s="27"/>
      <c r="AP47" s="27"/>
      <c r="AQ47" s="14"/>
      <c r="AS47" s="36" t="s">
        <v>166</v>
      </c>
      <c r="AT47" s="36"/>
      <c r="AU47" s="36"/>
      <c r="AV47" s="36"/>
      <c r="AW47" s="36"/>
      <c r="AX47" s="36"/>
    </row>
    <row r="48" spans="3:53" x14ac:dyDescent="0.3">
      <c r="G48" s="61"/>
      <c r="H48" s="62"/>
      <c r="I48" s="62"/>
      <c r="J48" s="62"/>
      <c r="K48" s="26"/>
      <c r="L48" s="40"/>
      <c r="M48" s="40"/>
      <c r="N48" s="40"/>
      <c r="O48" s="40"/>
      <c r="P48" s="40"/>
      <c r="Q48" s="40"/>
      <c r="R48" s="40"/>
      <c r="S48" s="89"/>
      <c r="T48" s="90"/>
      <c r="W48" s="95"/>
      <c r="X48" s="95"/>
      <c r="Y48" s="95"/>
      <c r="Z48" s="26"/>
      <c r="AC48" s="95"/>
      <c r="AD48" s="95"/>
      <c r="AE48" s="95"/>
      <c r="AF48" s="89"/>
      <c r="AH48" s="96"/>
      <c r="AI48" s="102"/>
      <c r="AJ48" s="102"/>
      <c r="AK48" s="14"/>
      <c r="AL48" s="27"/>
      <c r="AM48" s="27"/>
      <c r="AN48" s="14"/>
      <c r="AO48" s="27"/>
      <c r="AP48" s="27"/>
      <c r="AQ48" s="14"/>
      <c r="AS48" s="36"/>
      <c r="AT48" s="36"/>
      <c r="AU48" s="36"/>
      <c r="AV48" s="36"/>
      <c r="AW48" s="36"/>
      <c r="AX48" s="36"/>
    </row>
    <row r="49" spans="3:53" x14ac:dyDescent="0.3">
      <c r="G49" s="63" t="s">
        <v>20</v>
      </c>
      <c r="H49" s="64"/>
      <c r="I49" s="64"/>
      <c r="J49" s="64"/>
      <c r="K49" s="26">
        <v>8</v>
      </c>
      <c r="L49" s="40">
        <v>0</v>
      </c>
      <c r="M49" s="40">
        <v>0</v>
      </c>
      <c r="N49" s="40">
        <v>0</v>
      </c>
      <c r="O49" s="40">
        <v>0</v>
      </c>
      <c r="P49" s="40">
        <v>3</v>
      </c>
      <c r="Q49" s="40">
        <v>3</v>
      </c>
      <c r="R49" s="40">
        <v>2</v>
      </c>
      <c r="S49" s="89">
        <f t="shared" ref="S49" si="88">$L$10*L49+$M$10*M49+$N$10*N49+$O$10*O49+$P$10*P49+$Q$10*Q49+R49*$R$10</f>
        <v>6.4979000000000005</v>
      </c>
      <c r="T49" s="90">
        <f t="shared" ref="T49" si="89">S49/K49</f>
        <v>0.81223750000000006</v>
      </c>
      <c r="W49" s="95"/>
      <c r="X49" s="95"/>
      <c r="Y49" s="95"/>
      <c r="Z49" s="26">
        <f t="shared" ref="Z49" si="90">(W49*$W$10+X49*$X$10+Y49*$Y$10)/19</f>
        <v>0</v>
      </c>
      <c r="AC49" s="95"/>
      <c r="AD49" s="95"/>
      <c r="AE49" s="95"/>
      <c r="AF49" s="89">
        <f t="shared" ref="AF49" si="91">(AC49*$AC$10+AD49*$AD$10+AE49*$AE$10)/10</f>
        <v>0</v>
      </c>
      <c r="AH49" s="96">
        <f t="shared" ref="AH49" si="92">IF(Z49=0,T49,(0.333*AF49+0.333*Z49+0.333*T49))</f>
        <v>0.81223750000000006</v>
      </c>
      <c r="AI49" s="25"/>
      <c r="AJ49" s="25"/>
      <c r="AK49" s="14"/>
      <c r="AL49" s="29"/>
      <c r="AM49" s="29"/>
      <c r="AN49" s="14"/>
      <c r="AO49" s="27"/>
      <c r="AP49" s="27"/>
      <c r="AQ49" s="14"/>
      <c r="AS49" s="36" t="s">
        <v>46</v>
      </c>
      <c r="AT49" s="36"/>
      <c r="AU49" s="36"/>
      <c r="AV49" s="36"/>
      <c r="AW49" s="36"/>
      <c r="AX49" s="36"/>
    </row>
    <row r="50" spans="3:53" x14ac:dyDescent="0.3">
      <c r="G50" s="61"/>
      <c r="H50" s="62"/>
      <c r="I50" s="62"/>
      <c r="J50" s="62"/>
      <c r="K50" s="26"/>
      <c r="L50" s="40"/>
      <c r="M50" s="40"/>
      <c r="N50" s="40"/>
      <c r="O50" s="40"/>
      <c r="P50" s="40"/>
      <c r="Q50" s="40"/>
      <c r="R50" s="40"/>
      <c r="S50" s="89"/>
      <c r="T50" s="90"/>
      <c r="W50" s="95"/>
      <c r="X50" s="95"/>
      <c r="Y50" s="95"/>
      <c r="Z50" s="26"/>
      <c r="AC50" s="95"/>
      <c r="AD50" s="95"/>
      <c r="AE50" s="95"/>
      <c r="AF50" s="89"/>
      <c r="AH50" s="96"/>
      <c r="AI50" s="25"/>
      <c r="AJ50" s="25"/>
      <c r="AK50" s="14"/>
      <c r="AL50" s="29"/>
      <c r="AM50" s="29"/>
      <c r="AN50" s="14"/>
      <c r="AO50" s="27"/>
      <c r="AP50" s="27"/>
      <c r="AQ50" s="14"/>
      <c r="AS50" s="36"/>
      <c r="AT50" s="36"/>
      <c r="AU50" s="36"/>
      <c r="AV50" s="36"/>
      <c r="AW50" s="36"/>
      <c r="AX50" s="36"/>
    </row>
    <row r="51" spans="3:53" x14ac:dyDescent="0.3">
      <c r="G51" s="63" t="s">
        <v>21</v>
      </c>
      <c r="H51" s="64"/>
      <c r="I51" s="64"/>
      <c r="J51" s="64"/>
      <c r="K51" s="26">
        <v>8</v>
      </c>
      <c r="L51" s="40">
        <v>0</v>
      </c>
      <c r="M51" s="40">
        <v>0</v>
      </c>
      <c r="N51" s="40">
        <v>1</v>
      </c>
      <c r="O51" s="40">
        <v>0</v>
      </c>
      <c r="P51" s="40">
        <v>0</v>
      </c>
      <c r="Q51" s="40">
        <v>3</v>
      </c>
      <c r="R51" s="40">
        <v>4</v>
      </c>
      <c r="S51" s="89">
        <f t="shared" ref="S51" si="93">$L$10*L51+$M$10*M51+$N$10*N51+$O$10*O51+$P$10*P51+$Q$10*Q51+R51*$R$10</f>
        <v>6.8331999999999997</v>
      </c>
      <c r="T51" s="90">
        <f t="shared" ref="T51" si="94">S51/K51</f>
        <v>0.85414999999999996</v>
      </c>
      <c r="W51" s="40">
        <v>1</v>
      </c>
      <c r="X51" s="40">
        <v>8</v>
      </c>
      <c r="Y51" s="40">
        <v>10</v>
      </c>
      <c r="Z51" s="89">
        <f t="shared" ref="Z51" si="95">(W51*$W$10+X51*$X$10+Y51*$Y$10)/19</f>
        <v>0.73684210526315785</v>
      </c>
      <c r="AC51" s="40">
        <v>1</v>
      </c>
      <c r="AD51" s="40">
        <v>6</v>
      </c>
      <c r="AE51" s="40">
        <v>3</v>
      </c>
      <c r="AF51" s="89">
        <f t="shared" ref="AF51" si="96">(AC51*$AC$10+AD51*$AD$10+AE51*$AE$10)/10</f>
        <v>0.6</v>
      </c>
      <c r="AH51" s="96">
        <f t="shared" ref="AH51" si="97">IF(Z51=0,T51,(0.333*AF51+0.333*Z51+0.333*T51))</f>
        <v>0.72960037105263154</v>
      </c>
      <c r="AI51" s="101"/>
      <c r="AJ51" s="101"/>
      <c r="AK51" s="14"/>
      <c r="AL51" s="31"/>
      <c r="AM51" s="31"/>
      <c r="AN51" s="14"/>
      <c r="AO51" s="31"/>
      <c r="AP51" s="31"/>
      <c r="AQ51" s="14"/>
      <c r="AS51" s="37" t="s">
        <v>90</v>
      </c>
      <c r="AT51" s="38"/>
      <c r="AU51" s="38"/>
      <c r="AV51" s="38"/>
      <c r="AW51" s="38"/>
      <c r="AX51" s="39"/>
    </row>
    <row r="52" spans="3:53" x14ac:dyDescent="0.3">
      <c r="G52" s="61"/>
      <c r="H52" s="62"/>
      <c r="I52" s="62"/>
      <c r="J52" s="62"/>
      <c r="K52" s="26"/>
      <c r="L52" s="40"/>
      <c r="M52" s="40"/>
      <c r="N52" s="40"/>
      <c r="O52" s="40"/>
      <c r="P52" s="40"/>
      <c r="Q52" s="40"/>
      <c r="R52" s="40"/>
      <c r="S52" s="89"/>
      <c r="T52" s="90"/>
      <c r="W52" s="40"/>
      <c r="X52" s="40"/>
      <c r="Y52" s="40"/>
      <c r="Z52" s="89"/>
      <c r="AC52" s="40"/>
      <c r="AD52" s="40"/>
      <c r="AE52" s="40"/>
      <c r="AF52" s="89"/>
      <c r="AH52" s="96"/>
      <c r="AI52" s="101"/>
      <c r="AJ52" s="101"/>
      <c r="AK52" s="14"/>
      <c r="AL52" s="31"/>
      <c r="AM52" s="31"/>
      <c r="AN52" s="14"/>
      <c r="AO52" s="31"/>
      <c r="AP52" s="31"/>
      <c r="AQ52" s="14"/>
      <c r="AS52" s="37" t="s">
        <v>167</v>
      </c>
      <c r="AT52" s="38"/>
      <c r="AU52" s="38"/>
      <c r="AV52" s="38"/>
      <c r="AW52" s="38"/>
      <c r="AX52" s="39"/>
    </row>
    <row r="53" spans="3:53" x14ac:dyDescent="0.3">
      <c r="G53" s="63" t="s">
        <v>22</v>
      </c>
      <c r="H53" s="64"/>
      <c r="I53" s="64"/>
      <c r="J53" s="64"/>
      <c r="K53" s="26">
        <v>6</v>
      </c>
      <c r="L53" s="40">
        <v>0</v>
      </c>
      <c r="M53" s="40">
        <v>0</v>
      </c>
      <c r="N53" s="40">
        <v>0</v>
      </c>
      <c r="O53" s="40">
        <v>0</v>
      </c>
      <c r="P53" s="40">
        <v>2</v>
      </c>
      <c r="Q53" s="40">
        <v>4</v>
      </c>
      <c r="R53" s="40">
        <v>0</v>
      </c>
      <c r="S53" s="89">
        <f t="shared" ref="S53" si="98">$L$10*L53+$M$10*M53+$N$10*N53+$O$10*O53+$P$10*P53+$Q$10*Q53+R53*$R$10</f>
        <v>4.6652000000000005</v>
      </c>
      <c r="T53" s="90">
        <f t="shared" ref="T53" si="99">S53/K53</f>
        <v>0.77753333333333341</v>
      </c>
      <c r="W53" s="95"/>
      <c r="X53" s="95"/>
      <c r="Y53" s="95"/>
      <c r="Z53" s="26">
        <f t="shared" ref="Z53" si="100">(W53*$W$10+X53*$X$10+Y53*$Y$10)/19</f>
        <v>0</v>
      </c>
      <c r="AC53" s="95"/>
      <c r="AD53" s="95"/>
      <c r="AE53" s="95"/>
      <c r="AF53" s="89">
        <f t="shared" ref="AF53" si="101">(AC53*$AC$10+AD53*$AD$10+AE53*$AE$10)/10</f>
        <v>0</v>
      </c>
      <c r="AH53" s="96">
        <f t="shared" ref="AH53" si="102">IF(Z53=0,T53,(0.333*AF53+0.333*Z53+0.333*T53))</f>
        <v>0.77753333333333341</v>
      </c>
      <c r="AI53" s="101"/>
      <c r="AJ53" s="101"/>
      <c r="AK53" s="14"/>
      <c r="AL53" s="27"/>
      <c r="AM53" s="27"/>
      <c r="AN53" s="14"/>
      <c r="AO53" s="27"/>
      <c r="AP53" s="27"/>
      <c r="AQ53" s="14"/>
      <c r="AS53" s="37" t="s">
        <v>165</v>
      </c>
      <c r="AT53" s="38"/>
      <c r="AU53" s="38"/>
      <c r="AV53" s="38"/>
      <c r="AW53" s="38"/>
      <c r="AX53" s="39"/>
    </row>
    <row r="54" spans="3:53" x14ac:dyDescent="0.3">
      <c r="G54" s="61"/>
      <c r="H54" s="62"/>
      <c r="I54" s="62"/>
      <c r="J54" s="62"/>
      <c r="K54" s="26"/>
      <c r="L54" s="40"/>
      <c r="M54" s="40"/>
      <c r="N54" s="40"/>
      <c r="O54" s="40"/>
      <c r="P54" s="40"/>
      <c r="Q54" s="40"/>
      <c r="R54" s="40"/>
      <c r="S54" s="89"/>
      <c r="T54" s="90"/>
      <c r="W54" s="95"/>
      <c r="X54" s="95"/>
      <c r="Y54" s="95"/>
      <c r="Z54" s="26"/>
      <c r="AC54" s="95"/>
      <c r="AD54" s="95"/>
      <c r="AE54" s="95"/>
      <c r="AF54" s="89"/>
      <c r="AH54" s="96"/>
      <c r="AI54" s="101"/>
      <c r="AJ54" s="101"/>
      <c r="AK54" s="14"/>
      <c r="AL54" s="27"/>
      <c r="AM54" s="27"/>
      <c r="AN54" s="14"/>
      <c r="AO54" s="27"/>
      <c r="AP54" s="27"/>
      <c r="AQ54" s="14"/>
      <c r="AS54" s="36"/>
      <c r="AT54" s="36"/>
      <c r="AU54" s="36"/>
      <c r="AV54" s="36"/>
      <c r="AW54" s="36"/>
      <c r="AX54" s="36"/>
    </row>
    <row r="55" spans="3:53" x14ac:dyDescent="0.3">
      <c r="G55" s="63" t="s">
        <v>23</v>
      </c>
      <c r="H55" s="64"/>
      <c r="I55" s="64"/>
      <c r="J55" s="64"/>
      <c r="K55" s="26">
        <v>8</v>
      </c>
      <c r="L55" s="54">
        <v>0</v>
      </c>
      <c r="M55" s="54">
        <v>0</v>
      </c>
      <c r="N55" s="54">
        <v>1</v>
      </c>
      <c r="O55" s="54">
        <v>0</v>
      </c>
      <c r="P55" s="54">
        <v>1</v>
      </c>
      <c r="Q55" s="54">
        <v>2</v>
      </c>
      <c r="R55" s="54">
        <v>4</v>
      </c>
      <c r="S55" s="89">
        <f t="shared" ref="S55" si="103">$L$10*L55+$M$10*M55+$N$10*N55+$O$10*O55+$P$10*P55+$Q$10*Q55+R55*$R$10</f>
        <v>6.6659000000000006</v>
      </c>
      <c r="T55" s="90">
        <f t="shared" ref="T55" si="104">S55/K55</f>
        <v>0.83323750000000008</v>
      </c>
      <c r="W55" s="54">
        <v>1</v>
      </c>
      <c r="X55" s="54">
        <v>7</v>
      </c>
      <c r="Y55" s="54">
        <v>11</v>
      </c>
      <c r="Z55" s="89">
        <f t="shared" ref="Z55" si="105">(W55*$W$10+X55*$X$10+Y55*$Y$10)/19</f>
        <v>0.76315789473684215</v>
      </c>
      <c r="AC55" s="54">
        <v>1</v>
      </c>
      <c r="AD55" s="54">
        <v>7</v>
      </c>
      <c r="AE55" s="54">
        <v>2</v>
      </c>
      <c r="AF55" s="89">
        <f t="shared" ref="AF55" si="106">(AC55*$AC$10+AD55*$AD$10+AE55*$AE$10)/10</f>
        <v>0.55000000000000004</v>
      </c>
      <c r="AH55" s="96">
        <f t="shared" ref="AH55" si="107">IF(Z55=0,T55,(0.333*AF55+0.333*Z55+0.333*T55))</f>
        <v>0.71474966644736848</v>
      </c>
      <c r="AI55" s="101"/>
      <c r="AJ55" s="101"/>
      <c r="AK55" s="14"/>
      <c r="AL55" s="31"/>
      <c r="AM55" s="31"/>
      <c r="AN55" s="14" t="s">
        <v>312</v>
      </c>
      <c r="AO55" s="31"/>
      <c r="AP55" s="31"/>
      <c r="AQ55" s="14"/>
      <c r="AS55" s="36"/>
      <c r="AT55" s="36"/>
      <c r="AU55" s="36"/>
      <c r="AV55" s="36"/>
      <c r="AW55" s="36"/>
      <c r="AX55" s="36"/>
      <c r="AY55" s="40"/>
      <c r="AZ55" s="40"/>
      <c r="BA55" s="40"/>
    </row>
    <row r="56" spans="3:53" ht="15" thickBot="1" x14ac:dyDescent="0.35">
      <c r="G56" s="67"/>
      <c r="H56" s="68"/>
      <c r="I56" s="68"/>
      <c r="J56" s="68"/>
      <c r="K56" s="26"/>
      <c r="L56" s="86"/>
      <c r="M56" s="86"/>
      <c r="N56" s="86"/>
      <c r="O56" s="86"/>
      <c r="P56" s="86"/>
      <c r="Q56" s="86"/>
      <c r="R56" s="86"/>
      <c r="S56" s="89"/>
      <c r="T56" s="90"/>
      <c r="W56" s="86"/>
      <c r="X56" s="86"/>
      <c r="Y56" s="86"/>
      <c r="Z56" s="89"/>
      <c r="AC56" s="86"/>
      <c r="AD56" s="86"/>
      <c r="AE56" s="86"/>
      <c r="AF56" s="89"/>
      <c r="AH56" s="96"/>
      <c r="AI56" s="101"/>
      <c r="AJ56" s="101"/>
      <c r="AK56" s="14"/>
      <c r="AL56" s="31"/>
      <c r="AM56" s="31"/>
      <c r="AN56" s="14"/>
      <c r="AO56" s="31"/>
      <c r="AP56" s="31"/>
      <c r="AQ56" s="14"/>
      <c r="AS56" s="36"/>
      <c r="AT56" s="36"/>
      <c r="AU56" s="36"/>
      <c r="AV56" s="36"/>
      <c r="AW56" s="36"/>
      <c r="AX56" s="36"/>
    </row>
    <row r="57" spans="3:53" x14ac:dyDescent="0.3">
      <c r="C57" s="26" t="s">
        <v>24</v>
      </c>
      <c r="D57" s="26"/>
      <c r="E57" s="26"/>
      <c r="F57" s="26"/>
      <c r="G57" s="69" t="s">
        <v>25</v>
      </c>
      <c r="H57" s="69"/>
      <c r="I57" s="69"/>
      <c r="J57" s="61"/>
      <c r="K57" s="26">
        <v>7</v>
      </c>
      <c r="L57" s="40">
        <v>0</v>
      </c>
      <c r="M57" s="40">
        <v>0</v>
      </c>
      <c r="N57" s="40">
        <v>0</v>
      </c>
      <c r="O57" s="40">
        <v>0</v>
      </c>
      <c r="P57" s="40">
        <v>1</v>
      </c>
      <c r="Q57" s="40">
        <v>0</v>
      </c>
      <c r="R57" s="40">
        <v>6</v>
      </c>
      <c r="S57" s="89">
        <f t="shared" ref="S57" si="108">$L$10*L57+$M$10*M57+$N$10*N57+$O$10*O57+$P$10*P57+$Q$10*Q57+R57*$R$10</f>
        <v>6.6660000000000004</v>
      </c>
      <c r="T57" s="90">
        <f t="shared" ref="T57" si="109">S57/K57</f>
        <v>0.95228571428571429</v>
      </c>
      <c r="W57" s="40">
        <v>0</v>
      </c>
      <c r="X57" s="40">
        <v>6</v>
      </c>
      <c r="Y57" s="40">
        <v>13</v>
      </c>
      <c r="Z57" s="89">
        <f t="shared" ref="Z57" si="110">(W57*$W$10+X57*$X$10+Y57*$Y$10)/19</f>
        <v>0.84210526315789469</v>
      </c>
      <c r="AC57" s="40">
        <v>2</v>
      </c>
      <c r="AD57" s="40">
        <v>5</v>
      </c>
      <c r="AE57" s="40">
        <v>3</v>
      </c>
      <c r="AF57" s="89">
        <f t="shared" ref="AF57" si="111">(AC57*$AC$10+AD57*$AD$10+AE57*$AE$10)/10</f>
        <v>0.55000000000000004</v>
      </c>
      <c r="AH57" s="96">
        <f t="shared" ref="AH57" si="112">IF(Z57=0,T57,(0.333*AF57+0.333*Z57+0.333*T57))</f>
        <v>0.78068219548872186</v>
      </c>
      <c r="AI57" s="101"/>
      <c r="AJ57" s="101"/>
      <c r="AK57" s="14"/>
      <c r="AL57" s="31"/>
      <c r="AM57" s="31"/>
      <c r="AN57" s="14" t="s">
        <v>312</v>
      </c>
      <c r="AO57" s="31"/>
      <c r="AP57" s="31"/>
      <c r="AQ57" s="14"/>
    </row>
    <row r="58" spans="3:53" x14ac:dyDescent="0.3">
      <c r="C58" s="26"/>
      <c r="D58" s="26"/>
      <c r="E58" s="26"/>
      <c r="F58" s="26"/>
      <c r="G58" s="70"/>
      <c r="H58" s="70"/>
      <c r="I58" s="70"/>
      <c r="J58" s="71"/>
      <c r="K58" s="26"/>
      <c r="L58" s="40"/>
      <c r="M58" s="40"/>
      <c r="N58" s="40"/>
      <c r="O58" s="40"/>
      <c r="P58" s="40"/>
      <c r="Q58" s="40"/>
      <c r="R58" s="40"/>
      <c r="S58" s="89"/>
      <c r="T58" s="90"/>
      <c r="W58" s="40"/>
      <c r="X58" s="40"/>
      <c r="Y58" s="40"/>
      <c r="Z58" s="89"/>
      <c r="AC58" s="40"/>
      <c r="AD58" s="40"/>
      <c r="AE58" s="40"/>
      <c r="AF58" s="89"/>
      <c r="AH58" s="96"/>
      <c r="AI58" s="101"/>
      <c r="AJ58" s="101"/>
      <c r="AK58" s="14"/>
      <c r="AL58" s="31"/>
      <c r="AM58" s="31"/>
      <c r="AN58" s="14"/>
      <c r="AO58" s="31"/>
      <c r="AP58" s="31"/>
      <c r="AQ58" s="14"/>
    </row>
    <row r="59" spans="3:53" x14ac:dyDescent="0.3">
      <c r="G59" s="59" t="s">
        <v>26</v>
      </c>
      <c r="H59" s="60"/>
      <c r="I59" s="60"/>
      <c r="J59" s="60"/>
      <c r="K59" s="26">
        <v>7</v>
      </c>
      <c r="L59" s="40">
        <v>0</v>
      </c>
      <c r="M59" s="40">
        <v>0</v>
      </c>
      <c r="N59" s="40">
        <v>0</v>
      </c>
      <c r="O59" s="40">
        <v>0</v>
      </c>
      <c r="P59" s="40">
        <v>2</v>
      </c>
      <c r="Q59" s="40">
        <v>2</v>
      </c>
      <c r="R59" s="40">
        <v>3</v>
      </c>
      <c r="S59" s="89">
        <f t="shared" ref="S59" si="113">$L$10*L59+$M$10*M59+$N$10*N59+$O$10*O59+$P$10*P59+$Q$10*Q59+R59*$R$10</f>
        <v>5.9985999999999997</v>
      </c>
      <c r="T59" s="90">
        <f t="shared" ref="T59" si="114">S59/K59</f>
        <v>0.85694285714285712</v>
      </c>
      <c r="W59" s="40">
        <v>0</v>
      </c>
      <c r="X59" s="40">
        <v>6</v>
      </c>
      <c r="Y59" s="40">
        <v>13</v>
      </c>
      <c r="Z59" s="89">
        <f t="shared" ref="Z59" si="115">(W59*$W$10+X59*$X$10+Y59*$Y$10)/19</f>
        <v>0.84210526315789469</v>
      </c>
      <c r="AC59" s="40">
        <v>0</v>
      </c>
      <c r="AD59" s="40">
        <v>6</v>
      </c>
      <c r="AE59" s="40">
        <v>4</v>
      </c>
      <c r="AF59" s="89">
        <f t="shared" ref="AF59" si="116">(AC59*$AC$10+AD59*$AD$10+AE59*$AE$10)/10</f>
        <v>0.7</v>
      </c>
      <c r="AH59" s="96">
        <f t="shared" ref="AH59" si="117">IF(Z59=0,T59,(0.333*AF59+0.333*Z59+0.333*T59))</f>
        <v>0.79888302406015044</v>
      </c>
      <c r="AI59" s="101"/>
      <c r="AJ59" s="101"/>
      <c r="AK59" s="14"/>
      <c r="AL59" s="31"/>
      <c r="AM59" s="31"/>
      <c r="AN59" s="14" t="s">
        <v>318</v>
      </c>
      <c r="AO59" s="27"/>
      <c r="AP59" s="27"/>
      <c r="AQ59" s="14"/>
    </row>
    <row r="60" spans="3:53" x14ac:dyDescent="0.3">
      <c r="G60" s="61"/>
      <c r="H60" s="62"/>
      <c r="I60" s="62"/>
      <c r="J60" s="62"/>
      <c r="K60" s="26"/>
      <c r="L60" s="40"/>
      <c r="M60" s="40"/>
      <c r="N60" s="40"/>
      <c r="O60" s="40"/>
      <c r="P60" s="40"/>
      <c r="Q60" s="40"/>
      <c r="R60" s="40"/>
      <c r="S60" s="89"/>
      <c r="T60" s="90"/>
      <c r="W60" s="40"/>
      <c r="X60" s="40"/>
      <c r="Y60" s="40"/>
      <c r="Z60" s="89"/>
      <c r="AC60" s="40"/>
      <c r="AD60" s="40"/>
      <c r="AE60" s="40"/>
      <c r="AF60" s="89"/>
      <c r="AH60" s="96"/>
      <c r="AI60" s="101"/>
      <c r="AJ60" s="101"/>
      <c r="AK60" s="14"/>
      <c r="AL60" s="31"/>
      <c r="AM60" s="31"/>
      <c r="AN60" s="14" t="s">
        <v>319</v>
      </c>
      <c r="AO60" s="27"/>
      <c r="AP60" s="27"/>
      <c r="AQ60" s="14"/>
    </row>
    <row r="61" spans="3:53" x14ac:dyDescent="0.3">
      <c r="G61" s="63" t="s">
        <v>27</v>
      </c>
      <c r="H61" s="64"/>
      <c r="I61" s="64"/>
      <c r="J61" s="64"/>
      <c r="K61" s="26">
        <v>7</v>
      </c>
      <c r="L61" s="40">
        <v>0</v>
      </c>
      <c r="M61" s="40">
        <v>0</v>
      </c>
      <c r="N61" s="40">
        <v>0</v>
      </c>
      <c r="O61" s="40">
        <v>2</v>
      </c>
      <c r="P61" s="40">
        <v>0</v>
      </c>
      <c r="Q61" s="40">
        <v>3</v>
      </c>
      <c r="R61" s="40">
        <v>2</v>
      </c>
      <c r="S61" s="89">
        <f t="shared" ref="S61" si="118">$L$10*L61+$M$10*M61+$N$10*N61+$O$10*O61+$P$10*P61+$Q$10*Q61+R61*$R$10</f>
        <v>5.4997000000000007</v>
      </c>
      <c r="T61" s="90">
        <f t="shared" ref="T61" si="119">S61/K61</f>
        <v>0.78567142857142869</v>
      </c>
      <c r="W61" s="40">
        <v>2</v>
      </c>
      <c r="X61" s="40">
        <v>6</v>
      </c>
      <c r="Y61" s="40">
        <v>11</v>
      </c>
      <c r="Z61" s="89">
        <f t="shared" ref="Z61" si="120">(W61*$W$10+X61*$X$10+Y61*$Y$10)/19</f>
        <v>0.73684210526315785</v>
      </c>
      <c r="AC61" s="40">
        <v>0</v>
      </c>
      <c r="AD61" s="40">
        <v>6</v>
      </c>
      <c r="AE61" s="40">
        <v>4</v>
      </c>
      <c r="AF61" s="89">
        <f t="shared" ref="AF61" si="121">(AC61*$AC$10+AD61*$AD$10+AE61*$AE$10)/10</f>
        <v>0.7</v>
      </c>
      <c r="AH61" s="96">
        <f t="shared" ref="AH61" si="122">IF(Z61=0,T61,(0.333*AF61+0.333*Z61+0.333*T61))</f>
        <v>0.74009700676691725</v>
      </c>
      <c r="AI61" s="101"/>
      <c r="AJ61" s="101"/>
      <c r="AK61" s="14"/>
      <c r="AL61" s="28"/>
      <c r="AM61" s="28"/>
      <c r="AN61" s="14" t="s">
        <v>320</v>
      </c>
      <c r="AO61" s="27"/>
      <c r="AP61" s="27"/>
      <c r="AQ61" s="14"/>
    </row>
    <row r="62" spans="3:53" x14ac:dyDescent="0.3">
      <c r="G62" s="61"/>
      <c r="H62" s="62"/>
      <c r="I62" s="62"/>
      <c r="J62" s="62"/>
      <c r="K62" s="26"/>
      <c r="L62" s="40"/>
      <c r="M62" s="40"/>
      <c r="N62" s="40"/>
      <c r="O62" s="40"/>
      <c r="P62" s="40"/>
      <c r="Q62" s="40"/>
      <c r="R62" s="40"/>
      <c r="S62" s="89"/>
      <c r="T62" s="90"/>
      <c r="W62" s="40"/>
      <c r="X62" s="40"/>
      <c r="Y62" s="40"/>
      <c r="Z62" s="89"/>
      <c r="AC62" s="40"/>
      <c r="AD62" s="40"/>
      <c r="AE62" s="40"/>
      <c r="AF62" s="89"/>
      <c r="AH62" s="96"/>
      <c r="AI62" s="101"/>
      <c r="AJ62" s="101"/>
      <c r="AK62" s="14"/>
      <c r="AL62" s="28"/>
      <c r="AM62" s="28"/>
      <c r="AN62" s="14" t="s">
        <v>321</v>
      </c>
      <c r="AO62" s="27"/>
      <c r="AP62" s="27"/>
      <c r="AQ62" s="14"/>
    </row>
    <row r="63" spans="3:53" x14ac:dyDescent="0.3">
      <c r="G63" s="63" t="s">
        <v>28</v>
      </c>
      <c r="H63" s="64"/>
      <c r="I63" s="64"/>
      <c r="J63" s="64"/>
      <c r="K63" s="26">
        <v>7</v>
      </c>
      <c r="L63" s="40">
        <v>0</v>
      </c>
      <c r="M63" s="40">
        <v>0</v>
      </c>
      <c r="N63" s="40">
        <v>0</v>
      </c>
      <c r="O63" s="40">
        <v>0</v>
      </c>
      <c r="P63" s="40">
        <v>1</v>
      </c>
      <c r="Q63" s="40">
        <v>1</v>
      </c>
      <c r="R63" s="40">
        <v>5</v>
      </c>
      <c r="S63" s="89">
        <f t="shared" ref="S63" si="123">$L$10*L63+$M$10*M63+$N$10*N63+$O$10*O63+$P$10*P63+$Q$10*Q63+R63*$R$10</f>
        <v>6.4992999999999999</v>
      </c>
      <c r="T63" s="90">
        <f t="shared" ref="T63" si="124">S63/K63</f>
        <v>0.9284714285714285</v>
      </c>
      <c r="W63" s="40">
        <v>1</v>
      </c>
      <c r="X63" s="40">
        <v>7</v>
      </c>
      <c r="Y63" s="40">
        <v>11</v>
      </c>
      <c r="Z63" s="89">
        <f t="shared" ref="Z63" si="125">(W63*$W$10+X63*$X$10+Y63*$Y$10)/19</f>
        <v>0.76315789473684215</v>
      </c>
      <c r="AC63" s="40">
        <v>1</v>
      </c>
      <c r="AD63" s="40">
        <v>7</v>
      </c>
      <c r="AE63" s="40">
        <v>2</v>
      </c>
      <c r="AF63" s="89">
        <f t="shared" ref="AF63" si="126">(AC63*$AC$10+AD63*$AD$10+AE63*$AE$10)/10</f>
        <v>0.55000000000000004</v>
      </c>
      <c r="AH63" s="96">
        <f t="shared" ref="AH63" si="127">IF(Z63=0,T63,(0.333*AF63+0.333*Z63+0.333*T63))</f>
        <v>0.74646256466165417</v>
      </c>
      <c r="AI63" s="101"/>
      <c r="AJ63" s="101"/>
      <c r="AK63" s="14"/>
      <c r="AL63" s="31"/>
      <c r="AM63" s="31"/>
      <c r="AN63" s="14"/>
      <c r="AO63" s="31"/>
      <c r="AP63" s="31"/>
      <c r="AQ63" s="14"/>
    </row>
    <row r="64" spans="3:53" x14ac:dyDescent="0.3">
      <c r="G64" s="61"/>
      <c r="H64" s="62"/>
      <c r="I64" s="62"/>
      <c r="J64" s="62"/>
      <c r="K64" s="26"/>
      <c r="L64" s="40"/>
      <c r="M64" s="40"/>
      <c r="N64" s="40"/>
      <c r="O64" s="40"/>
      <c r="P64" s="40"/>
      <c r="Q64" s="40"/>
      <c r="R64" s="40"/>
      <c r="S64" s="89"/>
      <c r="T64" s="90"/>
      <c r="W64" s="40"/>
      <c r="X64" s="40"/>
      <c r="Y64" s="40"/>
      <c r="Z64" s="89"/>
      <c r="AC64" s="40"/>
      <c r="AD64" s="40"/>
      <c r="AE64" s="40"/>
      <c r="AF64" s="89"/>
      <c r="AH64" s="96"/>
      <c r="AI64" s="101"/>
      <c r="AJ64" s="101"/>
      <c r="AK64" s="14"/>
      <c r="AL64" s="31"/>
      <c r="AM64" s="31"/>
      <c r="AN64" s="14"/>
      <c r="AO64" s="31"/>
      <c r="AP64" s="31"/>
      <c r="AQ64" s="14"/>
    </row>
    <row r="65" spans="3:43" x14ac:dyDescent="0.3">
      <c r="G65" s="63" t="s">
        <v>29</v>
      </c>
      <c r="H65" s="64"/>
      <c r="I65" s="64"/>
      <c r="J65" s="64"/>
      <c r="K65" s="26">
        <v>8</v>
      </c>
      <c r="L65" s="54">
        <v>0</v>
      </c>
      <c r="M65" s="54">
        <v>0</v>
      </c>
      <c r="N65" s="54">
        <v>0</v>
      </c>
      <c r="O65" s="54">
        <v>0</v>
      </c>
      <c r="P65" s="54">
        <v>1</v>
      </c>
      <c r="Q65" s="54">
        <v>1</v>
      </c>
      <c r="R65" s="54">
        <v>6</v>
      </c>
      <c r="S65" s="89">
        <f t="shared" ref="S65" si="128">$L$10*L65+$M$10*M65+$N$10*N65+$O$10*O65+$P$10*P65+$Q$10*Q65+R65*$R$10</f>
        <v>7.4992999999999999</v>
      </c>
      <c r="T65" s="90">
        <f t="shared" ref="T65" si="129">S65/K65</f>
        <v>0.93741249999999998</v>
      </c>
      <c r="W65" s="88"/>
      <c r="X65" s="88"/>
      <c r="Y65" s="88"/>
      <c r="Z65" s="26">
        <f t="shared" ref="Z65" si="130">(W65*$W$10+X65*$X$10+Y65*$Y$10)/19</f>
        <v>0</v>
      </c>
      <c r="AC65" s="88"/>
      <c r="AD65" s="88"/>
      <c r="AE65" s="88"/>
      <c r="AF65" s="89">
        <f t="shared" ref="AF65" si="131">(AC65*$AC$10+AD65*$AD$10+AE65*$AE$10)/10</f>
        <v>0</v>
      </c>
      <c r="AH65" s="96">
        <f t="shared" ref="AH65" si="132">IF(Z65=0,T65,(0.333*AF65+0.333*Z65+0.333*T65))</f>
        <v>0.93741249999999998</v>
      </c>
      <c r="AI65" s="25"/>
      <c r="AJ65" s="25"/>
      <c r="AK65" s="14"/>
      <c r="AL65" s="29"/>
      <c r="AM65" s="29"/>
      <c r="AN65" s="14"/>
      <c r="AO65" s="29"/>
      <c r="AP65" s="29"/>
      <c r="AQ65" s="14"/>
    </row>
    <row r="66" spans="3:43" ht="15" thickBot="1" x14ac:dyDescent="0.35">
      <c r="G66" s="67"/>
      <c r="H66" s="68"/>
      <c r="I66" s="68"/>
      <c r="J66" s="68"/>
      <c r="K66" s="26"/>
      <c r="L66" s="86"/>
      <c r="M66" s="86"/>
      <c r="N66" s="86"/>
      <c r="O66" s="86"/>
      <c r="P66" s="86"/>
      <c r="Q66" s="86"/>
      <c r="R66" s="86"/>
      <c r="S66" s="89"/>
      <c r="T66" s="90"/>
      <c r="W66" s="84"/>
      <c r="X66" s="84"/>
      <c r="Y66" s="84"/>
      <c r="Z66" s="26"/>
      <c r="AC66" s="84"/>
      <c r="AD66" s="84"/>
      <c r="AE66" s="84"/>
      <c r="AF66" s="89"/>
      <c r="AH66" s="96"/>
      <c r="AI66" s="25"/>
      <c r="AJ66" s="25"/>
      <c r="AK66" s="14"/>
      <c r="AL66" s="29"/>
      <c r="AM66" s="29"/>
      <c r="AN66" s="14"/>
      <c r="AO66" s="29"/>
      <c r="AP66" s="29"/>
      <c r="AQ66" s="14"/>
    </row>
    <row r="67" spans="3:43" x14ac:dyDescent="0.3">
      <c r="C67" s="26" t="s">
        <v>30</v>
      </c>
      <c r="D67" s="26"/>
      <c r="E67" s="26"/>
      <c r="F67" s="26"/>
      <c r="G67" s="59" t="s">
        <v>31</v>
      </c>
      <c r="H67" s="60"/>
      <c r="I67" s="60"/>
      <c r="J67" s="60"/>
      <c r="K67" s="26">
        <v>7</v>
      </c>
      <c r="L67" s="40">
        <v>0</v>
      </c>
      <c r="M67" s="40">
        <v>0</v>
      </c>
      <c r="N67" s="40">
        <v>0</v>
      </c>
      <c r="O67" s="40">
        <v>2</v>
      </c>
      <c r="P67" s="40">
        <v>1</v>
      </c>
      <c r="Q67" s="40">
        <v>4</v>
      </c>
      <c r="R67" s="40">
        <v>0</v>
      </c>
      <c r="S67" s="89">
        <f t="shared" ref="S67" si="133">$L$10*L67+$M$10*M67+$N$10*N67+$O$10*O67+$P$10*P67+$Q$10*Q67+R67*$R$10</f>
        <v>4.9990000000000006</v>
      </c>
      <c r="T67" s="90">
        <f t="shared" ref="T67" si="134">S67/K67</f>
        <v>0.71414285714285719</v>
      </c>
      <c r="W67" s="95"/>
      <c r="X67" s="95"/>
      <c r="Y67" s="95"/>
      <c r="Z67" s="26">
        <f t="shared" ref="Z67" si="135">(W67*$W$10+X67*$X$10+Y67*$Y$10)/19</f>
        <v>0</v>
      </c>
      <c r="AC67" s="95"/>
      <c r="AD67" s="95"/>
      <c r="AE67" s="95"/>
      <c r="AF67" s="89">
        <f t="shared" ref="AF67" si="136">(AC67*$AC$10+AD67*$AD$10+AE67*$AE$10)/10</f>
        <v>0</v>
      </c>
      <c r="AH67" s="96">
        <f t="shared" ref="AH67" si="137">IF(Z67=0,T67,(0.333*AF67+0.333*Z67+0.333*T67))</f>
        <v>0.71414285714285719</v>
      </c>
      <c r="AI67" s="101"/>
      <c r="AJ67" s="101"/>
      <c r="AK67" s="13"/>
      <c r="AL67" s="27"/>
      <c r="AM67" s="27"/>
      <c r="AN67" s="13"/>
      <c r="AO67" s="27"/>
      <c r="AP67" s="27"/>
      <c r="AQ67" s="13"/>
    </row>
    <row r="68" spans="3:43" x14ac:dyDescent="0.3">
      <c r="C68" s="26"/>
      <c r="D68" s="26"/>
      <c r="E68" s="26"/>
      <c r="F68" s="26"/>
      <c r="G68" s="61"/>
      <c r="H68" s="62"/>
      <c r="I68" s="62"/>
      <c r="J68" s="62"/>
      <c r="K68" s="26"/>
      <c r="L68" s="40"/>
      <c r="M68" s="40"/>
      <c r="N68" s="40"/>
      <c r="O68" s="40"/>
      <c r="P68" s="40"/>
      <c r="Q68" s="40"/>
      <c r="R68" s="40"/>
      <c r="S68" s="89"/>
      <c r="T68" s="90"/>
      <c r="W68" s="95"/>
      <c r="X68" s="95"/>
      <c r="Y68" s="95"/>
      <c r="Z68" s="26"/>
      <c r="AC68" s="95"/>
      <c r="AD68" s="95"/>
      <c r="AE68" s="95"/>
      <c r="AF68" s="89"/>
      <c r="AH68" s="96"/>
      <c r="AI68" s="101"/>
      <c r="AJ68" s="101"/>
      <c r="AK68" s="13"/>
      <c r="AL68" s="27"/>
      <c r="AM68" s="27"/>
      <c r="AN68" s="13"/>
      <c r="AO68" s="27"/>
      <c r="AP68" s="27"/>
      <c r="AQ68" s="13"/>
    </row>
    <row r="69" spans="3:43" x14ac:dyDescent="0.3">
      <c r="G69" s="63" t="s">
        <v>32</v>
      </c>
      <c r="H69" s="64"/>
      <c r="I69" s="64"/>
      <c r="J69" s="64"/>
      <c r="K69" s="26">
        <v>8</v>
      </c>
      <c r="L69" s="40">
        <v>0</v>
      </c>
      <c r="M69" s="40">
        <v>0</v>
      </c>
      <c r="N69" s="40">
        <v>0</v>
      </c>
      <c r="O69" s="40">
        <v>0</v>
      </c>
      <c r="P69" s="40">
        <v>0</v>
      </c>
      <c r="Q69" s="40">
        <v>7</v>
      </c>
      <c r="R69" s="40">
        <v>1</v>
      </c>
      <c r="S69" s="89">
        <f t="shared" ref="S69" si="138">$L$10*L69+$M$10*M69+$N$10*N69+$O$10*O69+$P$10*P69+$Q$10*Q69+R69*$R$10</f>
        <v>6.8331</v>
      </c>
      <c r="T69" s="90">
        <f t="shared" ref="T69" si="139">S69/K69</f>
        <v>0.85413749999999999</v>
      </c>
      <c r="W69" s="40">
        <v>1</v>
      </c>
      <c r="X69" s="40">
        <v>7</v>
      </c>
      <c r="Y69" s="40">
        <v>11</v>
      </c>
      <c r="Z69" s="89">
        <f t="shared" ref="Z69" si="140">(W69*$W$10+X69*$X$10+Y69*$Y$10)/19</f>
        <v>0.76315789473684215</v>
      </c>
      <c r="AC69" s="40">
        <v>1</v>
      </c>
      <c r="AD69" s="40">
        <v>6</v>
      </c>
      <c r="AE69" s="40">
        <v>3</v>
      </c>
      <c r="AF69" s="89">
        <f t="shared" ref="AF69" si="141">(AC69*$AC$10+AD69*$AD$10+AE69*$AE$10)/10</f>
        <v>0.6</v>
      </c>
      <c r="AH69" s="96">
        <f t="shared" ref="AH69" si="142">IF(Z69=0,T69,(0.333*AF69+0.333*Z69+0.333*T69))</f>
        <v>0.73835936644736844</v>
      </c>
      <c r="AI69" s="101"/>
      <c r="AJ69" s="101"/>
      <c r="AK69" s="13"/>
      <c r="AL69" s="31"/>
      <c r="AM69" s="31"/>
      <c r="AN69" s="13"/>
      <c r="AO69" s="27"/>
      <c r="AP69" s="27"/>
      <c r="AQ69" s="13"/>
    </row>
    <row r="70" spans="3:43" x14ac:dyDescent="0.3">
      <c r="G70" s="61"/>
      <c r="H70" s="62"/>
      <c r="I70" s="62"/>
      <c r="J70" s="62"/>
      <c r="K70" s="26"/>
      <c r="L70" s="40"/>
      <c r="M70" s="40"/>
      <c r="N70" s="40"/>
      <c r="O70" s="40"/>
      <c r="P70" s="40"/>
      <c r="Q70" s="40"/>
      <c r="R70" s="40"/>
      <c r="S70" s="89"/>
      <c r="T70" s="90"/>
      <c r="W70" s="40"/>
      <c r="X70" s="40"/>
      <c r="Y70" s="40"/>
      <c r="Z70" s="89"/>
      <c r="AC70" s="40"/>
      <c r="AD70" s="40"/>
      <c r="AE70" s="40"/>
      <c r="AF70" s="89"/>
      <c r="AH70" s="96"/>
      <c r="AI70" s="101"/>
      <c r="AJ70" s="101"/>
      <c r="AK70" s="13"/>
      <c r="AL70" s="31"/>
      <c r="AM70" s="31"/>
      <c r="AN70" s="13"/>
      <c r="AO70" s="27"/>
      <c r="AP70" s="27"/>
      <c r="AQ70" s="13"/>
    </row>
    <row r="71" spans="3:43" x14ac:dyDescent="0.3">
      <c r="G71" s="63" t="s">
        <v>33</v>
      </c>
      <c r="H71" s="64"/>
      <c r="I71" s="64"/>
      <c r="J71" s="64"/>
      <c r="K71" s="26">
        <v>7</v>
      </c>
      <c r="L71" s="40">
        <v>0</v>
      </c>
      <c r="M71" s="40">
        <v>0</v>
      </c>
      <c r="N71" s="40">
        <v>0</v>
      </c>
      <c r="O71" s="40">
        <v>1</v>
      </c>
      <c r="P71" s="40">
        <v>2</v>
      </c>
      <c r="Q71" s="40">
        <v>4</v>
      </c>
      <c r="R71" s="40">
        <v>0</v>
      </c>
      <c r="S71" s="89">
        <f t="shared" ref="S71" si="143">$L$10*L71+$M$10*M71+$N$10*N71+$O$10*O71+$P$10*P71+$Q$10*Q71+R71*$R$10</f>
        <v>5.1651000000000007</v>
      </c>
      <c r="T71" s="90">
        <f t="shared" ref="T71" si="144">S71/K71</f>
        <v>0.73787142857142862</v>
      </c>
      <c r="W71" s="95"/>
      <c r="X71" s="95"/>
      <c r="Y71" s="95"/>
      <c r="Z71" s="26">
        <f t="shared" ref="Z71" si="145">(W71*$W$10+X71*$X$10+Y71*$Y$10)/19</f>
        <v>0</v>
      </c>
      <c r="AC71" s="95"/>
      <c r="AD71" s="95"/>
      <c r="AE71" s="95"/>
      <c r="AF71" s="89">
        <f t="shared" ref="AF71" si="146">(AC71*$AC$10+AD71*$AD$10+AE71*$AE$10)/10</f>
        <v>0</v>
      </c>
      <c r="AH71" s="96">
        <f t="shared" ref="AH71" si="147">IF(Z71=0,T71,(0.333*AF71+0.333*Z71+0.333*T71))</f>
        <v>0.73787142857142862</v>
      </c>
      <c r="AI71" s="101"/>
      <c r="AJ71" s="101"/>
      <c r="AK71" s="13"/>
      <c r="AL71" s="27"/>
      <c r="AM71" s="27"/>
      <c r="AN71" s="13" t="s">
        <v>322</v>
      </c>
      <c r="AO71" s="27"/>
      <c r="AP71" s="27"/>
      <c r="AQ71" s="13"/>
    </row>
    <row r="72" spans="3:43" x14ac:dyDescent="0.3">
      <c r="G72" s="61"/>
      <c r="H72" s="62"/>
      <c r="I72" s="62"/>
      <c r="J72" s="62"/>
      <c r="K72" s="26"/>
      <c r="L72" s="40"/>
      <c r="M72" s="40"/>
      <c r="N72" s="40"/>
      <c r="O72" s="40"/>
      <c r="P72" s="40"/>
      <c r="Q72" s="40"/>
      <c r="R72" s="40"/>
      <c r="S72" s="89"/>
      <c r="T72" s="90"/>
      <c r="W72" s="95"/>
      <c r="X72" s="95"/>
      <c r="Y72" s="95"/>
      <c r="Z72" s="26"/>
      <c r="AC72" s="95"/>
      <c r="AD72" s="95"/>
      <c r="AE72" s="95"/>
      <c r="AF72" s="89"/>
      <c r="AH72" s="96"/>
      <c r="AI72" s="101"/>
      <c r="AJ72" s="101"/>
      <c r="AK72" s="13"/>
      <c r="AL72" s="27"/>
      <c r="AM72" s="27"/>
      <c r="AN72" s="13"/>
      <c r="AO72" s="27"/>
      <c r="AP72" s="27"/>
      <c r="AQ72" s="13"/>
    </row>
    <row r="73" spans="3:43" x14ac:dyDescent="0.3">
      <c r="G73" s="63" t="s">
        <v>34</v>
      </c>
      <c r="H73" s="64"/>
      <c r="I73" s="64"/>
      <c r="J73" s="64"/>
      <c r="K73" s="26">
        <v>8</v>
      </c>
      <c r="L73" s="40">
        <v>0</v>
      </c>
      <c r="M73" s="40">
        <v>0</v>
      </c>
      <c r="N73" s="40">
        <v>0</v>
      </c>
      <c r="O73" s="40">
        <v>0</v>
      </c>
      <c r="P73" s="40">
        <v>6</v>
      </c>
      <c r="Q73" s="40">
        <v>2</v>
      </c>
      <c r="R73" s="40">
        <v>0</v>
      </c>
      <c r="S73" s="89">
        <f t="shared" ref="S73" si="148">$L$10*L73+$M$10*M73+$N$10*N73+$O$10*O73+$P$10*P73+$Q$10*Q73+R73*$R$10</f>
        <v>5.6626000000000003</v>
      </c>
      <c r="T73" s="90">
        <f t="shared" ref="T73" si="149">S73/K73</f>
        <v>0.70782500000000004</v>
      </c>
      <c r="W73" s="95"/>
      <c r="X73" s="95"/>
      <c r="Y73" s="95"/>
      <c r="Z73" s="26">
        <f t="shared" ref="Z73" si="150">(W73*$W$10+X73*$X$10+Y73*$Y$10)/19</f>
        <v>0</v>
      </c>
      <c r="AC73" s="95"/>
      <c r="AD73" s="95"/>
      <c r="AE73" s="95"/>
      <c r="AF73" s="89">
        <f t="shared" ref="AF73" si="151">(AC73*$AC$10+AD73*$AD$10+AE73*$AE$10)/10</f>
        <v>0</v>
      </c>
      <c r="AH73" s="96">
        <f t="shared" ref="AH73" si="152">IF(Z73=0,T73,(0.333*AF73+0.333*Z73+0.333*T73))</f>
        <v>0.70782500000000004</v>
      </c>
      <c r="AI73" s="101"/>
      <c r="AJ73" s="101"/>
      <c r="AK73" s="13"/>
      <c r="AL73" s="27"/>
      <c r="AM73" s="27"/>
      <c r="AN73" s="13"/>
      <c r="AO73" s="27"/>
      <c r="AP73" s="27"/>
      <c r="AQ73" s="13"/>
    </row>
    <row r="74" spans="3:43" x14ac:dyDescent="0.3">
      <c r="G74" s="61"/>
      <c r="H74" s="62"/>
      <c r="I74" s="62"/>
      <c r="J74" s="62"/>
      <c r="K74" s="26"/>
      <c r="L74" s="40"/>
      <c r="M74" s="40"/>
      <c r="N74" s="40"/>
      <c r="O74" s="40"/>
      <c r="P74" s="40"/>
      <c r="Q74" s="40"/>
      <c r="R74" s="40"/>
      <c r="S74" s="89"/>
      <c r="T74" s="90"/>
      <c r="W74" s="95"/>
      <c r="X74" s="95"/>
      <c r="Y74" s="95"/>
      <c r="Z74" s="26"/>
      <c r="AC74" s="95"/>
      <c r="AD74" s="95"/>
      <c r="AE74" s="95"/>
      <c r="AF74" s="89"/>
      <c r="AH74" s="96"/>
      <c r="AI74" s="101"/>
      <c r="AJ74" s="101"/>
      <c r="AK74" s="13"/>
      <c r="AL74" s="27"/>
      <c r="AM74" s="27"/>
      <c r="AN74" s="13"/>
      <c r="AO74" s="27"/>
      <c r="AP74" s="27"/>
      <c r="AQ74" s="13"/>
    </row>
    <row r="75" spans="3:43" x14ac:dyDescent="0.3">
      <c r="G75" s="63" t="s">
        <v>35</v>
      </c>
      <c r="H75" s="64"/>
      <c r="I75" s="64"/>
      <c r="J75" s="64"/>
      <c r="K75" s="26">
        <v>6</v>
      </c>
      <c r="L75" s="40">
        <v>0</v>
      </c>
      <c r="M75" s="40">
        <v>1</v>
      </c>
      <c r="N75" s="40">
        <v>0</v>
      </c>
      <c r="O75" s="40">
        <v>0</v>
      </c>
      <c r="P75" s="40">
        <v>2</v>
      </c>
      <c r="Q75" s="40">
        <v>3</v>
      </c>
      <c r="R75" s="40">
        <v>0</v>
      </c>
      <c r="S75" s="89">
        <f t="shared" ref="S75" si="153">$L$10*L75+$M$10*M75+$N$10*N75+$O$10*O75+$P$10*P75+$Q$10*Q75+R75*$R$10</f>
        <v>3.9985000000000004</v>
      </c>
      <c r="T75" s="90">
        <f t="shared" ref="T75" si="154">S75/K75</f>
        <v>0.66641666666666677</v>
      </c>
      <c r="W75" s="95"/>
      <c r="X75" s="95"/>
      <c r="Y75" s="95"/>
      <c r="Z75" s="26">
        <f t="shared" ref="Z75" si="155">(W75*$W$10+X75*$X$10+Y75*$Y$10)/19</f>
        <v>0</v>
      </c>
      <c r="AC75" s="95"/>
      <c r="AD75" s="95"/>
      <c r="AE75" s="95"/>
      <c r="AF75" s="89">
        <f t="shared" ref="AF75" si="156">(AC75*$AC$10+AD75*$AD$10+AE75*$AE$10)/10</f>
        <v>0</v>
      </c>
      <c r="AH75" s="96">
        <f t="shared" ref="AH75" si="157">IF(Z75=0,T75,(0.333*AF75+0.333*Z75+0.333*T75))</f>
        <v>0.66641666666666677</v>
      </c>
      <c r="AI75" s="102"/>
      <c r="AJ75" s="102"/>
      <c r="AK75" s="13"/>
      <c r="AL75" s="27"/>
      <c r="AM75" s="27"/>
      <c r="AN75" s="13"/>
      <c r="AO75" s="27"/>
      <c r="AP75" s="27"/>
      <c r="AQ75" s="13"/>
    </row>
    <row r="76" spans="3:43" x14ac:dyDescent="0.3">
      <c r="G76" s="61"/>
      <c r="H76" s="62"/>
      <c r="I76" s="62"/>
      <c r="J76" s="62"/>
      <c r="K76" s="26"/>
      <c r="L76" s="40"/>
      <c r="M76" s="40"/>
      <c r="N76" s="40"/>
      <c r="O76" s="40"/>
      <c r="P76" s="40"/>
      <c r="Q76" s="40"/>
      <c r="R76" s="40"/>
      <c r="S76" s="89"/>
      <c r="T76" s="90"/>
      <c r="W76" s="95"/>
      <c r="X76" s="95"/>
      <c r="Y76" s="95"/>
      <c r="Z76" s="26"/>
      <c r="AC76" s="95"/>
      <c r="AD76" s="95"/>
      <c r="AE76" s="95"/>
      <c r="AF76" s="89"/>
      <c r="AH76" s="96"/>
      <c r="AI76" s="102"/>
      <c r="AJ76" s="102"/>
      <c r="AK76" s="13"/>
      <c r="AL76" s="27"/>
      <c r="AM76" s="27"/>
      <c r="AN76" s="13"/>
      <c r="AO76" s="27"/>
      <c r="AP76" s="27"/>
      <c r="AQ76" s="13"/>
    </row>
    <row r="77" spans="3:43" x14ac:dyDescent="0.3">
      <c r="G77" s="63" t="s">
        <v>36</v>
      </c>
      <c r="H77" s="64"/>
      <c r="I77" s="64"/>
      <c r="J77" s="64"/>
      <c r="K77" s="26">
        <v>5</v>
      </c>
      <c r="L77" s="40">
        <v>0</v>
      </c>
      <c r="M77" s="40">
        <v>1</v>
      </c>
      <c r="N77" s="40">
        <v>0</v>
      </c>
      <c r="O77" s="40">
        <v>0</v>
      </c>
      <c r="P77" s="40">
        <v>3</v>
      </c>
      <c r="Q77" s="40">
        <v>0</v>
      </c>
      <c r="R77" s="40">
        <v>1</v>
      </c>
      <c r="S77" s="89">
        <f t="shared" ref="S77" si="158">$L$10*L77+$M$10*M77+$N$10*N77+$O$10*O77+$P$10*P77+$Q$10*Q77+R77*$R$10</f>
        <v>3.1646000000000001</v>
      </c>
      <c r="T77" s="90">
        <f t="shared" ref="T77" si="159">S77/K77</f>
        <v>0.63292000000000004</v>
      </c>
      <c r="W77" s="40">
        <v>3</v>
      </c>
      <c r="X77" s="40">
        <v>10</v>
      </c>
      <c r="Y77" s="40">
        <v>6</v>
      </c>
      <c r="Z77" s="89">
        <f t="shared" ref="Z77" si="160">(W77*$W$10+X77*$X$10+Y77*$Y$10)/19</f>
        <v>0.57894736842105265</v>
      </c>
      <c r="AC77" s="40">
        <v>1</v>
      </c>
      <c r="AD77" s="40">
        <v>7</v>
      </c>
      <c r="AE77" s="40">
        <v>2</v>
      </c>
      <c r="AF77" s="89">
        <f t="shared" ref="AF77" si="161">(AC77*$AC$10+AD77*$AD$10+AE77*$AE$10)/10</f>
        <v>0.55000000000000004</v>
      </c>
      <c r="AH77" s="96">
        <f t="shared" ref="AH77" si="162">IF(Z77=0,T77,(0.333*AF77+0.333*Z77+0.333*T77))</f>
        <v>0.58670183368421058</v>
      </c>
      <c r="AI77" s="102"/>
      <c r="AJ77" s="102"/>
      <c r="AK77" s="13"/>
      <c r="AL77" s="27"/>
      <c r="AM77" s="27"/>
      <c r="AN77" s="13"/>
      <c r="AO77" s="27"/>
      <c r="AP77" s="27"/>
      <c r="AQ77" s="13"/>
    </row>
    <row r="78" spans="3:43" x14ac:dyDescent="0.3">
      <c r="G78" s="61"/>
      <c r="H78" s="62"/>
      <c r="I78" s="62"/>
      <c r="J78" s="62"/>
      <c r="K78" s="26"/>
      <c r="L78" s="40"/>
      <c r="M78" s="40"/>
      <c r="N78" s="40"/>
      <c r="O78" s="40"/>
      <c r="P78" s="40"/>
      <c r="Q78" s="40"/>
      <c r="R78" s="40"/>
      <c r="S78" s="89"/>
      <c r="T78" s="90"/>
      <c r="W78" s="40"/>
      <c r="X78" s="40"/>
      <c r="Y78" s="40"/>
      <c r="Z78" s="89"/>
      <c r="AC78" s="40"/>
      <c r="AD78" s="40"/>
      <c r="AE78" s="40"/>
      <c r="AF78" s="89"/>
      <c r="AH78" s="96"/>
      <c r="AI78" s="102"/>
      <c r="AJ78" s="102"/>
      <c r="AK78" s="13"/>
      <c r="AL78" s="27"/>
      <c r="AM78" s="27"/>
      <c r="AN78" s="13"/>
      <c r="AO78" s="27"/>
      <c r="AP78" s="27"/>
      <c r="AQ78" s="13"/>
    </row>
    <row r="79" spans="3:43" x14ac:dyDescent="0.3">
      <c r="G79" s="63" t="s">
        <v>37</v>
      </c>
      <c r="H79" s="64"/>
      <c r="I79" s="64"/>
      <c r="J79" s="64"/>
      <c r="K79" s="26">
        <v>5</v>
      </c>
      <c r="L79" s="40">
        <v>0</v>
      </c>
      <c r="M79" s="40">
        <v>1</v>
      </c>
      <c r="N79" s="40">
        <v>0</v>
      </c>
      <c r="O79" s="40">
        <v>0</v>
      </c>
      <c r="P79" s="40">
        <v>4</v>
      </c>
      <c r="Q79" s="40">
        <v>0</v>
      </c>
      <c r="R79" s="40">
        <v>0</v>
      </c>
      <c r="S79" s="89">
        <f t="shared" ref="S79" si="163">$L$10*L79+$M$10*M79+$N$10*N79+$O$10*O79+$P$10*P79+$Q$10*Q79+R79*$R$10</f>
        <v>2.8306</v>
      </c>
      <c r="T79" s="90">
        <f t="shared" ref="T79" si="164">S79/K79</f>
        <v>0.56611999999999996</v>
      </c>
      <c r="W79" s="95"/>
      <c r="X79" s="95"/>
      <c r="Y79" s="95"/>
      <c r="Z79" s="26">
        <f t="shared" ref="Z79" si="165">(W79*$W$10+X79*$X$10+Y79*$Y$10)/19</f>
        <v>0</v>
      </c>
      <c r="AC79" s="95"/>
      <c r="AD79" s="95"/>
      <c r="AE79" s="95"/>
      <c r="AF79" s="89">
        <f t="shared" ref="AF79" si="166">(AC79*$AC$10+AD79*$AD$10+AE79*$AE$10)/10</f>
        <v>0</v>
      </c>
      <c r="AH79" s="96">
        <f t="shared" ref="AH79" si="167">IF(Z79=0,T79,(0.333*AF79+0.333*Z79+0.333*T79))</f>
        <v>0.56611999999999996</v>
      </c>
      <c r="AI79" s="102"/>
      <c r="AJ79" s="102"/>
      <c r="AK79" s="13"/>
      <c r="AL79" s="27"/>
      <c r="AM79" s="27"/>
      <c r="AN79" s="13"/>
      <c r="AO79" s="27"/>
      <c r="AP79" s="27"/>
      <c r="AQ79" s="13"/>
    </row>
    <row r="80" spans="3:43" x14ac:dyDescent="0.3">
      <c r="G80" s="61"/>
      <c r="H80" s="62"/>
      <c r="I80" s="62"/>
      <c r="J80" s="62"/>
      <c r="K80" s="26"/>
      <c r="L80" s="40"/>
      <c r="M80" s="40"/>
      <c r="N80" s="40"/>
      <c r="O80" s="40"/>
      <c r="P80" s="40"/>
      <c r="Q80" s="40"/>
      <c r="R80" s="40"/>
      <c r="S80" s="89"/>
      <c r="T80" s="90"/>
      <c r="W80" s="95"/>
      <c r="X80" s="95"/>
      <c r="Y80" s="95"/>
      <c r="Z80" s="26"/>
      <c r="AC80" s="95"/>
      <c r="AD80" s="95"/>
      <c r="AE80" s="95"/>
      <c r="AF80" s="89"/>
      <c r="AH80" s="96"/>
      <c r="AI80" s="102"/>
      <c r="AJ80" s="102"/>
      <c r="AK80" s="13"/>
      <c r="AL80" s="27"/>
      <c r="AM80" s="27"/>
      <c r="AN80" s="13"/>
      <c r="AO80" s="27"/>
      <c r="AP80" s="27"/>
      <c r="AQ80" s="13"/>
    </row>
    <row r="81" spans="3:43" x14ac:dyDescent="0.3">
      <c r="G81" s="63" t="s">
        <v>38</v>
      </c>
      <c r="H81" s="64"/>
      <c r="I81" s="64"/>
      <c r="J81" s="64"/>
      <c r="K81" s="26">
        <v>4</v>
      </c>
      <c r="L81" s="40">
        <v>0</v>
      </c>
      <c r="M81" s="40">
        <v>0</v>
      </c>
      <c r="N81" s="40">
        <v>0</v>
      </c>
      <c r="O81" s="40">
        <v>1</v>
      </c>
      <c r="P81" s="40">
        <v>2</v>
      </c>
      <c r="Q81" s="40">
        <v>1</v>
      </c>
      <c r="R81" s="40">
        <v>0</v>
      </c>
      <c r="S81" s="89">
        <f t="shared" ref="S81" si="168">$L$10*L81+$M$10*M81+$N$10*N81+$O$10*O81+$P$10*P81+$Q$10*Q81+R81*$R$10</f>
        <v>2.6652</v>
      </c>
      <c r="T81" s="90">
        <f t="shared" ref="T81" si="169">S81/K81</f>
        <v>0.6663</v>
      </c>
      <c r="W81" s="95"/>
      <c r="X81" s="95"/>
      <c r="Y81" s="95"/>
      <c r="Z81" s="26">
        <f t="shared" ref="Z81" si="170">(W81*$W$10+X81*$X$10+Y81*$Y$10)/19</f>
        <v>0</v>
      </c>
      <c r="AC81" s="95"/>
      <c r="AD81" s="95"/>
      <c r="AE81" s="95"/>
      <c r="AF81" s="89">
        <f t="shared" ref="AF81" si="171">(AC81*$AC$10+AD81*$AD$10+AE81*$AE$10)/10</f>
        <v>0</v>
      </c>
      <c r="AH81" s="96">
        <f t="shared" ref="AH81" si="172">IF(Z81=0,T81,(0.333*AF81+0.333*Z81+0.333*T81))</f>
        <v>0.6663</v>
      </c>
      <c r="AI81" s="102"/>
      <c r="AJ81" s="102"/>
      <c r="AK81" s="13"/>
      <c r="AL81" s="27"/>
      <c r="AM81" s="27"/>
      <c r="AN81" s="13"/>
      <c r="AO81" s="27"/>
      <c r="AP81" s="27"/>
      <c r="AQ81" s="13"/>
    </row>
    <row r="82" spans="3:43" x14ac:dyDescent="0.3">
      <c r="G82" s="61"/>
      <c r="H82" s="62"/>
      <c r="I82" s="62"/>
      <c r="J82" s="62"/>
      <c r="K82" s="26"/>
      <c r="L82" s="40"/>
      <c r="M82" s="40"/>
      <c r="N82" s="40"/>
      <c r="O82" s="40"/>
      <c r="P82" s="40"/>
      <c r="Q82" s="40"/>
      <c r="R82" s="40"/>
      <c r="S82" s="89"/>
      <c r="T82" s="90"/>
      <c r="W82" s="95"/>
      <c r="X82" s="95"/>
      <c r="Y82" s="95"/>
      <c r="Z82" s="26"/>
      <c r="AC82" s="95"/>
      <c r="AD82" s="95"/>
      <c r="AE82" s="95"/>
      <c r="AF82" s="89"/>
      <c r="AH82" s="96"/>
      <c r="AI82" s="102"/>
      <c r="AJ82" s="102"/>
      <c r="AK82" s="13"/>
      <c r="AL82" s="27"/>
      <c r="AM82" s="27"/>
      <c r="AN82" s="13"/>
      <c r="AO82" s="27"/>
      <c r="AP82" s="27"/>
      <c r="AQ82" s="13"/>
    </row>
    <row r="83" spans="3:43" x14ac:dyDescent="0.3">
      <c r="G83" s="63" t="s">
        <v>39</v>
      </c>
      <c r="H83" s="64"/>
      <c r="I83" s="64"/>
      <c r="J83" s="64"/>
      <c r="K83" s="26">
        <v>4</v>
      </c>
      <c r="L83" s="40">
        <v>0</v>
      </c>
      <c r="M83" s="40">
        <v>0</v>
      </c>
      <c r="N83" s="40">
        <v>0</v>
      </c>
      <c r="O83" s="40">
        <v>0</v>
      </c>
      <c r="P83" s="40">
        <v>3</v>
      </c>
      <c r="Q83" s="40">
        <v>1</v>
      </c>
      <c r="R83" s="40">
        <v>0</v>
      </c>
      <c r="S83" s="89">
        <f t="shared" ref="S83" si="173">$L$10*L83+$M$10*M83+$N$10*N83+$O$10*O83+$P$10*P83+$Q$10*Q83+R83*$R$10</f>
        <v>2.8313000000000001</v>
      </c>
      <c r="T83" s="90">
        <f t="shared" ref="T83" si="174">S83/K83</f>
        <v>0.70782500000000004</v>
      </c>
      <c r="W83" s="95"/>
      <c r="X83" s="95"/>
      <c r="Y83" s="95"/>
      <c r="Z83" s="26">
        <f t="shared" ref="Z83" si="175">(W83*$W$10+X83*$X$10+Y83*$Y$10)/19</f>
        <v>0</v>
      </c>
      <c r="AC83" s="95"/>
      <c r="AD83" s="95"/>
      <c r="AE83" s="95"/>
      <c r="AF83" s="89">
        <f t="shared" ref="AF83" si="176">(AC83*$AC$10+AD83*$AD$10+AE83*$AE$10)/10</f>
        <v>0</v>
      </c>
      <c r="AH83" s="96">
        <f t="shared" ref="AH83" si="177">IF(Z83=0,T83,(0.333*AF83+0.333*Z83+0.333*T83))</f>
        <v>0.70782500000000004</v>
      </c>
      <c r="AI83" s="101"/>
      <c r="AJ83" s="101"/>
      <c r="AK83" s="13"/>
      <c r="AL83" s="27"/>
      <c r="AM83" s="27"/>
      <c r="AN83" s="13"/>
      <c r="AO83" s="27"/>
      <c r="AP83" s="27"/>
      <c r="AQ83" s="13"/>
    </row>
    <row r="84" spans="3:43" x14ac:dyDescent="0.3">
      <c r="G84" s="61"/>
      <c r="H84" s="62"/>
      <c r="I84" s="62"/>
      <c r="J84" s="62"/>
      <c r="K84" s="26"/>
      <c r="L84" s="40"/>
      <c r="M84" s="40"/>
      <c r="N84" s="40"/>
      <c r="O84" s="40"/>
      <c r="P84" s="40"/>
      <c r="Q84" s="40"/>
      <c r="R84" s="40"/>
      <c r="S84" s="89"/>
      <c r="T84" s="90"/>
      <c r="W84" s="95"/>
      <c r="X84" s="95"/>
      <c r="Y84" s="95"/>
      <c r="Z84" s="26"/>
      <c r="AC84" s="95"/>
      <c r="AD84" s="95"/>
      <c r="AE84" s="95"/>
      <c r="AF84" s="89"/>
      <c r="AH84" s="96"/>
      <c r="AI84" s="101"/>
      <c r="AJ84" s="101"/>
      <c r="AK84" s="13"/>
      <c r="AL84" s="27"/>
      <c r="AM84" s="27"/>
      <c r="AN84" s="13"/>
      <c r="AO84" s="27"/>
      <c r="AP84" s="27"/>
      <c r="AQ84" s="13"/>
    </row>
    <row r="85" spans="3:43" x14ac:dyDescent="0.3">
      <c r="G85" s="63" t="s">
        <v>40</v>
      </c>
      <c r="H85" s="64"/>
      <c r="I85" s="64"/>
      <c r="J85" s="64"/>
      <c r="K85" s="26">
        <v>6</v>
      </c>
      <c r="L85" s="40">
        <v>0</v>
      </c>
      <c r="M85" s="40">
        <v>0</v>
      </c>
      <c r="N85" s="40">
        <v>0</v>
      </c>
      <c r="O85" s="40">
        <v>0</v>
      </c>
      <c r="P85" s="40">
        <v>1</v>
      </c>
      <c r="Q85" s="40">
        <v>3</v>
      </c>
      <c r="R85" s="40">
        <v>2</v>
      </c>
      <c r="S85" s="89">
        <f t="shared" ref="S85" si="178">$L$10*L85+$M$10*M85+$N$10*N85+$O$10*O85+$P$10*P85+$Q$10*Q85+R85*$R$10</f>
        <v>5.1659000000000006</v>
      </c>
      <c r="T85" s="90">
        <f t="shared" ref="T85" si="179">S85/K85</f>
        <v>0.86098333333333343</v>
      </c>
      <c r="W85" s="40"/>
      <c r="X85" s="40"/>
      <c r="Y85" s="40">
        <v>19</v>
      </c>
      <c r="Z85" s="26">
        <f t="shared" ref="Z85" si="180">(W85*$W$10+X85*$X$10+Y85*$Y$10)/19</f>
        <v>1</v>
      </c>
      <c r="AC85" s="40"/>
      <c r="AD85" s="40">
        <v>2</v>
      </c>
      <c r="AE85" s="40">
        <v>8</v>
      </c>
      <c r="AF85" s="89">
        <f t="shared" ref="AF85" si="181">(AC85*$AC$10+AD85*$AD$10+AE85*$AE$10)/10</f>
        <v>0.9</v>
      </c>
      <c r="AH85" s="96">
        <f t="shared" ref="AH85" si="182">IF(Z85=0,T85,(0.333*AF85+0.333*Z85+0.333*T85))</f>
        <v>0.91940745000000001</v>
      </c>
      <c r="AI85" s="25"/>
      <c r="AJ85" s="25"/>
      <c r="AK85" s="13"/>
      <c r="AL85" s="109"/>
      <c r="AM85" s="109"/>
      <c r="AN85" s="13" t="s">
        <v>323</v>
      </c>
      <c r="AO85" s="27"/>
      <c r="AP85" s="27"/>
      <c r="AQ85" s="13"/>
    </row>
    <row r="86" spans="3:43" x14ac:dyDescent="0.3">
      <c r="G86" s="61"/>
      <c r="H86" s="62"/>
      <c r="I86" s="62"/>
      <c r="J86" s="62"/>
      <c r="K86" s="26"/>
      <c r="L86" s="40"/>
      <c r="M86" s="40"/>
      <c r="N86" s="40"/>
      <c r="O86" s="40"/>
      <c r="P86" s="40"/>
      <c r="Q86" s="40"/>
      <c r="R86" s="40"/>
      <c r="S86" s="89"/>
      <c r="T86" s="90"/>
      <c r="W86" s="40"/>
      <c r="X86" s="40"/>
      <c r="Y86" s="40"/>
      <c r="Z86" s="26"/>
      <c r="AC86" s="40"/>
      <c r="AD86" s="40"/>
      <c r="AE86" s="40"/>
      <c r="AF86" s="89"/>
      <c r="AH86" s="96"/>
      <c r="AI86" s="25"/>
      <c r="AJ86" s="25"/>
      <c r="AK86" s="13"/>
      <c r="AL86" s="109"/>
      <c r="AM86" s="109"/>
      <c r="AN86" s="13"/>
      <c r="AO86" s="27"/>
      <c r="AP86" s="27"/>
      <c r="AQ86" s="13"/>
    </row>
    <row r="87" spans="3:43" x14ac:dyDescent="0.3">
      <c r="G87" s="63" t="s">
        <v>41</v>
      </c>
      <c r="H87" s="64"/>
      <c r="I87" s="64"/>
      <c r="J87" s="64"/>
      <c r="K87" s="26">
        <v>6</v>
      </c>
      <c r="L87" s="54">
        <v>0</v>
      </c>
      <c r="M87" s="54">
        <v>0</v>
      </c>
      <c r="N87" s="54">
        <v>0</v>
      </c>
      <c r="O87" s="54">
        <v>0</v>
      </c>
      <c r="P87" s="54">
        <v>2</v>
      </c>
      <c r="Q87" s="54">
        <v>1</v>
      </c>
      <c r="R87" s="54">
        <v>3</v>
      </c>
      <c r="S87" s="89">
        <f t="shared" ref="S87" si="183">$L$10*L87+$M$10*M87+$N$10*N87+$O$10*O87+$P$10*P87+$Q$10*Q87+R87*$R$10</f>
        <v>5.1653000000000002</v>
      </c>
      <c r="T87" s="90">
        <f t="shared" ref="T87" si="184">S87/K87</f>
        <v>0.86088333333333333</v>
      </c>
      <c r="W87" s="88"/>
      <c r="X87" s="88"/>
      <c r="Y87" s="88"/>
      <c r="Z87" s="26">
        <f t="shared" ref="Z87" si="185">(W87*$W$10+X87*$X$10+Y87*$Y$10)/19</f>
        <v>0</v>
      </c>
      <c r="AC87" s="88"/>
      <c r="AD87" s="88"/>
      <c r="AE87" s="88"/>
      <c r="AF87" s="89">
        <f t="shared" ref="AF87" si="186">(AC87*$AC$10+AD87*$AD$10+AE87*$AE$10)/10</f>
        <v>0</v>
      </c>
      <c r="AH87" s="96">
        <f t="shared" ref="AH87" si="187">IF(Z87=0,T87,(0.333*AF87+0.333*Z87+0.333*T87))</f>
        <v>0.86088333333333333</v>
      </c>
      <c r="AI87" s="25"/>
      <c r="AJ87" s="25"/>
      <c r="AK87" s="13"/>
      <c r="AL87" s="110"/>
      <c r="AM87" s="110"/>
      <c r="AN87" s="13"/>
      <c r="AO87" s="27"/>
      <c r="AP87" s="27"/>
      <c r="AQ87" s="13"/>
    </row>
    <row r="88" spans="3:43" ht="15" thickBot="1" x14ac:dyDescent="0.35">
      <c r="G88" s="67"/>
      <c r="H88" s="68"/>
      <c r="I88" s="68"/>
      <c r="J88" s="68"/>
      <c r="K88" s="26"/>
      <c r="L88" s="86"/>
      <c r="M88" s="86"/>
      <c r="N88" s="86"/>
      <c r="O88" s="86"/>
      <c r="P88" s="86"/>
      <c r="Q88" s="86"/>
      <c r="R88" s="86"/>
      <c r="S88" s="89"/>
      <c r="T88" s="90"/>
      <c r="W88" s="84"/>
      <c r="X88" s="84"/>
      <c r="Y88" s="84"/>
      <c r="Z88" s="26"/>
      <c r="AC88" s="84"/>
      <c r="AD88" s="84"/>
      <c r="AE88" s="84"/>
      <c r="AF88" s="89"/>
      <c r="AH88" s="96"/>
      <c r="AI88" s="25"/>
      <c r="AJ88" s="25"/>
      <c r="AK88" s="13"/>
      <c r="AL88" s="110"/>
      <c r="AM88" s="110"/>
      <c r="AN88" s="13"/>
      <c r="AO88" s="27"/>
      <c r="AP88" s="27"/>
      <c r="AQ88" s="13"/>
    </row>
    <row r="89" spans="3:43" x14ac:dyDescent="0.3">
      <c r="C89" s="72" t="s">
        <v>42</v>
      </c>
      <c r="D89" s="72"/>
      <c r="E89" s="72"/>
      <c r="F89" s="72"/>
      <c r="G89" s="59" t="s">
        <v>43</v>
      </c>
      <c r="H89" s="60"/>
      <c r="I89" s="60"/>
      <c r="J89" s="60"/>
      <c r="K89" s="26">
        <v>8</v>
      </c>
      <c r="L89" s="40">
        <v>0</v>
      </c>
      <c r="M89" s="40">
        <v>0</v>
      </c>
      <c r="N89" s="40">
        <v>0</v>
      </c>
      <c r="O89" s="40">
        <v>2</v>
      </c>
      <c r="P89" s="40">
        <v>1</v>
      </c>
      <c r="Q89" s="40">
        <v>1</v>
      </c>
      <c r="R89" s="40">
        <v>4</v>
      </c>
      <c r="S89" s="89">
        <f t="shared" ref="S89" si="188">$L$10*L89+$M$10*M89+$N$10*N89+$O$10*O89+$P$10*P89+$Q$10*Q89+R89*$R$10</f>
        <v>6.4991000000000003</v>
      </c>
      <c r="T89" s="90">
        <f t="shared" ref="T89" si="189">S89/K89</f>
        <v>0.81238750000000004</v>
      </c>
      <c r="W89" s="40">
        <v>3</v>
      </c>
      <c r="X89" s="40">
        <v>6</v>
      </c>
      <c r="Y89" s="40">
        <v>10</v>
      </c>
      <c r="Z89" s="89">
        <f t="shared" ref="Z89" si="190">(W89*$W$10+X89*$X$10+Y89*$Y$10)/19</f>
        <v>0.68421052631578949</v>
      </c>
      <c r="AC89" s="40">
        <v>1</v>
      </c>
      <c r="AD89" s="40">
        <v>4</v>
      </c>
      <c r="AE89" s="40">
        <v>5</v>
      </c>
      <c r="AF89" s="89">
        <f t="shared" ref="AF89" si="191">(AC89*$AC$10+AD89*$AD$10+AE89*$AE$10)/10</f>
        <v>0.7</v>
      </c>
      <c r="AH89" s="96">
        <f t="shared" ref="AH89" si="192">IF(Z89=0,T89,(0.333*AF89+0.333*Z89+0.333*T89))</f>
        <v>0.73146714276315794</v>
      </c>
      <c r="AI89" s="101"/>
      <c r="AJ89" s="101"/>
      <c r="AK89" s="12"/>
      <c r="AL89" s="31"/>
      <c r="AM89" s="31"/>
      <c r="AN89" s="12"/>
      <c r="AO89" s="30"/>
      <c r="AP89" s="30"/>
      <c r="AQ89" s="12"/>
    </row>
    <row r="90" spans="3:43" x14ac:dyDescent="0.3">
      <c r="C90" s="72"/>
      <c r="D90" s="72"/>
      <c r="E90" s="72"/>
      <c r="F90" s="72"/>
      <c r="G90" s="61"/>
      <c r="H90" s="62"/>
      <c r="I90" s="62"/>
      <c r="J90" s="62"/>
      <c r="K90" s="26"/>
      <c r="L90" s="40"/>
      <c r="M90" s="40"/>
      <c r="N90" s="40"/>
      <c r="O90" s="40"/>
      <c r="P90" s="40"/>
      <c r="Q90" s="40"/>
      <c r="R90" s="40"/>
      <c r="S90" s="89"/>
      <c r="T90" s="90"/>
      <c r="W90" s="40"/>
      <c r="X90" s="40"/>
      <c r="Y90" s="40"/>
      <c r="Z90" s="89"/>
      <c r="AC90" s="40"/>
      <c r="AD90" s="40"/>
      <c r="AE90" s="40"/>
      <c r="AF90" s="89"/>
      <c r="AH90" s="96"/>
      <c r="AI90" s="101"/>
      <c r="AJ90" s="101"/>
      <c r="AK90" s="12"/>
      <c r="AL90" s="31"/>
      <c r="AM90" s="31"/>
      <c r="AN90" s="12"/>
      <c r="AO90" s="30"/>
      <c r="AP90" s="30"/>
      <c r="AQ90" s="12"/>
    </row>
    <row r="91" spans="3:43" x14ac:dyDescent="0.3">
      <c r="G91" s="63" t="s">
        <v>44</v>
      </c>
      <c r="H91" s="64"/>
      <c r="I91" s="64"/>
      <c r="J91" s="64"/>
      <c r="K91" s="26">
        <v>8</v>
      </c>
      <c r="L91" s="40">
        <v>0</v>
      </c>
      <c r="M91" s="40">
        <v>0</v>
      </c>
      <c r="N91" s="40">
        <v>0</v>
      </c>
      <c r="O91" s="40">
        <v>0</v>
      </c>
      <c r="P91" s="40">
        <v>0</v>
      </c>
      <c r="Q91" s="40">
        <v>2</v>
      </c>
      <c r="R91" s="40">
        <v>6</v>
      </c>
      <c r="S91" s="89">
        <f t="shared" ref="S91" si="193">$L$10*L91+$M$10*M91+$N$10*N91+$O$10*O91+$P$10*P91+$Q$10*Q91+R91*$R$10</f>
        <v>7.6665999999999999</v>
      </c>
      <c r="T91" s="90">
        <f t="shared" ref="T91" si="194">S91/K91</f>
        <v>0.95832499999999998</v>
      </c>
      <c r="W91" s="40">
        <v>0</v>
      </c>
      <c r="X91" s="40">
        <v>6</v>
      </c>
      <c r="Y91" s="40">
        <v>13</v>
      </c>
      <c r="Z91" s="89">
        <f t="shared" ref="Z91" si="195">(W91*$W$10+X91*$X$10+Y91*$Y$10)/19</f>
        <v>0.84210526315789469</v>
      </c>
      <c r="AC91" s="40">
        <v>0</v>
      </c>
      <c r="AD91" s="40">
        <v>2</v>
      </c>
      <c r="AE91" s="40">
        <v>8</v>
      </c>
      <c r="AF91" s="89">
        <f t="shared" ref="AF91" si="196">(AC91*$AC$10+AD91*$AD$10+AE91*$AE$10)/10</f>
        <v>0.9</v>
      </c>
      <c r="AH91" s="96">
        <f t="shared" ref="AH91" si="197">IF(Z91=0,T91,(0.333*AF91+0.333*Z91+0.333*T91))</f>
        <v>0.89924327763157907</v>
      </c>
      <c r="AI91" s="25"/>
      <c r="AJ91" s="25"/>
      <c r="AK91" s="12"/>
      <c r="AL91" s="31"/>
      <c r="AM91" s="31"/>
      <c r="AN91" s="12"/>
      <c r="AO91" s="27"/>
      <c r="AP91" s="27"/>
      <c r="AQ91" s="12"/>
    </row>
    <row r="92" spans="3:43" x14ac:dyDescent="0.3">
      <c r="G92" s="61"/>
      <c r="H92" s="62"/>
      <c r="I92" s="62"/>
      <c r="J92" s="62"/>
      <c r="K92" s="26"/>
      <c r="L92" s="40"/>
      <c r="M92" s="40"/>
      <c r="N92" s="40"/>
      <c r="O92" s="40"/>
      <c r="P92" s="40"/>
      <c r="Q92" s="40"/>
      <c r="R92" s="40"/>
      <c r="S92" s="89"/>
      <c r="T92" s="90"/>
      <c r="W92" s="40"/>
      <c r="X92" s="40"/>
      <c r="Y92" s="40"/>
      <c r="Z92" s="89"/>
      <c r="AC92" s="40"/>
      <c r="AD92" s="40"/>
      <c r="AE92" s="40"/>
      <c r="AF92" s="89"/>
      <c r="AH92" s="96"/>
      <c r="AI92" s="25"/>
      <c r="AJ92" s="25"/>
      <c r="AK92" s="12"/>
      <c r="AL92" s="31"/>
      <c r="AM92" s="31"/>
      <c r="AN92" s="12"/>
      <c r="AO92" s="27"/>
      <c r="AP92" s="27"/>
      <c r="AQ92" s="12"/>
    </row>
    <row r="93" spans="3:43" x14ac:dyDescent="0.3">
      <c r="G93" s="63" t="s">
        <v>45</v>
      </c>
      <c r="H93" s="64"/>
      <c r="I93" s="64"/>
      <c r="J93" s="64"/>
      <c r="K93" s="26">
        <v>6</v>
      </c>
      <c r="L93" s="40">
        <v>0</v>
      </c>
      <c r="M93" s="40">
        <v>1</v>
      </c>
      <c r="N93" s="40">
        <v>0</v>
      </c>
      <c r="O93" s="40">
        <v>1</v>
      </c>
      <c r="P93" s="40">
        <v>2</v>
      </c>
      <c r="Q93" s="40">
        <v>1</v>
      </c>
      <c r="R93" s="40">
        <v>1</v>
      </c>
      <c r="S93" s="89">
        <f t="shared" ref="S93" si="198">$L$10*L93+$M$10*M93+$N$10*N93+$O$10*O93+$P$10*P93+$Q$10*Q93+R93*$R$10</f>
        <v>3.8317999999999999</v>
      </c>
      <c r="T93" s="90">
        <f t="shared" ref="T93" si="199">S93/K93</f>
        <v>0.63863333333333328</v>
      </c>
      <c r="W93" s="40">
        <v>4</v>
      </c>
      <c r="X93" s="40">
        <v>8</v>
      </c>
      <c r="Y93" s="40">
        <v>7</v>
      </c>
      <c r="Z93" s="89">
        <f t="shared" ref="Z93" si="200">(W93*$W$10+X93*$X$10+Y93*$Y$10)/19</f>
        <v>0.57894736842105265</v>
      </c>
      <c r="AC93" s="40">
        <v>2</v>
      </c>
      <c r="AD93" s="40">
        <v>5</v>
      </c>
      <c r="AE93" s="40">
        <v>3</v>
      </c>
      <c r="AF93" s="89">
        <f t="shared" ref="AF93" si="201">(AC93*$AC$10+AD93*$AD$10+AE93*$AE$10)/10</f>
        <v>0.55000000000000004</v>
      </c>
      <c r="AH93" s="96">
        <f t="shared" ref="AH93" si="202">IF(Z93=0,T93,(0.333*AF93+0.333*Z93+0.333*T93))</f>
        <v>0.58860437368421059</v>
      </c>
      <c r="AI93" s="102"/>
      <c r="AJ93" s="102"/>
      <c r="AK93" s="12"/>
      <c r="AL93" s="31"/>
      <c r="AM93" s="31"/>
      <c r="AN93" s="12" t="s">
        <v>324</v>
      </c>
      <c r="AO93" s="27"/>
      <c r="AP93" s="27"/>
      <c r="AQ93" s="12"/>
    </row>
    <row r="94" spans="3:43" x14ac:dyDescent="0.3">
      <c r="G94" s="61"/>
      <c r="H94" s="62"/>
      <c r="I94" s="62"/>
      <c r="J94" s="62"/>
      <c r="K94" s="26"/>
      <c r="L94" s="40"/>
      <c r="M94" s="40"/>
      <c r="N94" s="40"/>
      <c r="O94" s="40"/>
      <c r="P94" s="40"/>
      <c r="Q94" s="40"/>
      <c r="R94" s="40"/>
      <c r="S94" s="89"/>
      <c r="T94" s="90"/>
      <c r="W94" s="40"/>
      <c r="X94" s="40"/>
      <c r="Y94" s="40"/>
      <c r="Z94" s="89"/>
      <c r="AC94" s="40"/>
      <c r="AD94" s="40"/>
      <c r="AE94" s="40"/>
      <c r="AF94" s="89"/>
      <c r="AH94" s="96"/>
      <c r="AI94" s="102"/>
      <c r="AJ94" s="102"/>
      <c r="AK94" s="12"/>
      <c r="AL94" s="31"/>
      <c r="AM94" s="31"/>
      <c r="AN94" s="12"/>
      <c r="AO94" s="27"/>
      <c r="AP94" s="27"/>
      <c r="AQ94" s="12"/>
    </row>
    <row r="95" spans="3:43" x14ac:dyDescent="0.3">
      <c r="G95" s="63" t="s">
        <v>46</v>
      </c>
      <c r="H95" s="64"/>
      <c r="I95" s="64"/>
      <c r="J95" s="64"/>
      <c r="K95" s="26">
        <v>8</v>
      </c>
      <c r="L95" s="40">
        <v>0</v>
      </c>
      <c r="M95" s="40">
        <v>0</v>
      </c>
      <c r="N95" s="40">
        <v>0</v>
      </c>
      <c r="O95" s="40">
        <v>0</v>
      </c>
      <c r="P95" s="40">
        <v>1</v>
      </c>
      <c r="Q95" s="40">
        <v>3</v>
      </c>
      <c r="R95" s="40">
        <v>4</v>
      </c>
      <c r="S95" s="89">
        <f t="shared" ref="S95" si="203">$L$10*L95+$M$10*M95+$N$10*N95+$O$10*O95+$P$10*P95+$Q$10*Q95+R95*$R$10</f>
        <v>7.1659000000000006</v>
      </c>
      <c r="T95" s="90">
        <f t="shared" ref="T95" si="204">S95/K95</f>
        <v>0.89573750000000008</v>
      </c>
      <c r="W95" s="40">
        <v>0</v>
      </c>
      <c r="X95" s="40">
        <v>2</v>
      </c>
      <c r="Y95" s="40">
        <v>17</v>
      </c>
      <c r="Z95" s="89">
        <f t="shared" ref="Z95" si="205">(W95*$W$10+X95*$X$10+Y95*$Y$10)/19</f>
        <v>0.94736842105263153</v>
      </c>
      <c r="AC95" s="40">
        <v>0</v>
      </c>
      <c r="AD95" s="40">
        <v>2</v>
      </c>
      <c r="AE95" s="40">
        <v>8</v>
      </c>
      <c r="AF95" s="89">
        <f t="shared" ref="AF95" si="206">(AC95*$AC$10+AD95*$AD$10+AE95*$AE$10)/10</f>
        <v>0.9</v>
      </c>
      <c r="AH95" s="96">
        <f t="shared" ref="AH95" si="207">IF(Z95=0,T95,(0.333*AF95+0.333*Z95+0.333*T95))</f>
        <v>0.91345427171052629</v>
      </c>
      <c r="AI95" s="25"/>
      <c r="AJ95" s="25"/>
      <c r="AK95" s="12"/>
      <c r="AL95" s="29"/>
      <c r="AM95" s="29"/>
      <c r="AN95" s="12"/>
      <c r="AO95" s="27"/>
      <c r="AP95" s="27"/>
      <c r="AQ95" s="12"/>
    </row>
    <row r="96" spans="3:43" x14ac:dyDescent="0.3">
      <c r="G96" s="61"/>
      <c r="H96" s="62"/>
      <c r="I96" s="62"/>
      <c r="J96" s="62"/>
      <c r="K96" s="26"/>
      <c r="L96" s="40"/>
      <c r="M96" s="40"/>
      <c r="N96" s="40"/>
      <c r="O96" s="40"/>
      <c r="P96" s="40"/>
      <c r="Q96" s="40"/>
      <c r="R96" s="40"/>
      <c r="S96" s="89"/>
      <c r="T96" s="90"/>
      <c r="W96" s="40"/>
      <c r="X96" s="40"/>
      <c r="Y96" s="40"/>
      <c r="Z96" s="89"/>
      <c r="AC96" s="40"/>
      <c r="AD96" s="40"/>
      <c r="AE96" s="40"/>
      <c r="AF96" s="89"/>
      <c r="AH96" s="96"/>
      <c r="AI96" s="25"/>
      <c r="AJ96" s="25"/>
      <c r="AK96" s="12"/>
      <c r="AL96" s="29"/>
      <c r="AM96" s="29"/>
      <c r="AN96" s="12"/>
      <c r="AO96" s="27"/>
      <c r="AP96" s="27"/>
      <c r="AQ96" s="12"/>
    </row>
    <row r="97" spans="7:43" x14ac:dyDescent="0.3">
      <c r="G97" s="63" t="s">
        <v>47</v>
      </c>
      <c r="H97" s="64"/>
      <c r="I97" s="64"/>
      <c r="J97" s="64"/>
      <c r="K97" s="26">
        <v>8</v>
      </c>
      <c r="L97" s="40">
        <v>0</v>
      </c>
      <c r="M97" s="40">
        <v>0</v>
      </c>
      <c r="N97" s="40">
        <v>0</v>
      </c>
      <c r="O97" s="40">
        <v>1</v>
      </c>
      <c r="P97" s="40">
        <v>1</v>
      </c>
      <c r="Q97" s="40">
        <v>1</v>
      </c>
      <c r="R97" s="40">
        <v>5</v>
      </c>
      <c r="S97" s="89">
        <f t="shared" ref="S97" si="208">$L$10*L97+$M$10*M97+$N$10*N97+$O$10*O97+$P$10*P97+$Q$10*Q97+R97*$R$10</f>
        <v>6.9992000000000001</v>
      </c>
      <c r="T97" s="90">
        <f t="shared" ref="T97" si="209">S97/K97</f>
        <v>0.87490000000000001</v>
      </c>
      <c r="W97" s="40">
        <v>1</v>
      </c>
      <c r="X97" s="40">
        <v>5</v>
      </c>
      <c r="Y97" s="40">
        <v>13</v>
      </c>
      <c r="Z97" s="89">
        <f t="shared" ref="Z97" si="210">(W97*$W$10+X97*$X$10+Y97*$Y$10)/19</f>
        <v>0.81578947368421051</v>
      </c>
      <c r="AC97" s="40">
        <v>0</v>
      </c>
      <c r="AD97" s="40">
        <v>5</v>
      </c>
      <c r="AE97" s="40">
        <v>5</v>
      </c>
      <c r="AF97" s="89">
        <f t="shared" ref="AF97" si="211">(AC97*$AC$10+AD97*$AD$10+AE97*$AE$10)/10</f>
        <v>0.75</v>
      </c>
      <c r="AH97" s="96">
        <f t="shared" ref="AH97" si="212">IF(Z97=0,T97,(0.333*AF97+0.333*Z97+0.333*T97))</f>
        <v>0.81274959473684216</v>
      </c>
      <c r="AI97" s="25"/>
      <c r="AJ97" s="25"/>
      <c r="AK97" s="12"/>
      <c r="AL97" s="29"/>
      <c r="AM97" s="29"/>
      <c r="AN97" s="12"/>
      <c r="AO97" s="27"/>
      <c r="AP97" s="27"/>
      <c r="AQ97" s="12"/>
    </row>
    <row r="98" spans="7:43" x14ac:dyDescent="0.3">
      <c r="G98" s="61"/>
      <c r="H98" s="62"/>
      <c r="I98" s="62"/>
      <c r="J98" s="62"/>
      <c r="K98" s="26"/>
      <c r="L98" s="40"/>
      <c r="M98" s="40"/>
      <c r="N98" s="40"/>
      <c r="O98" s="40"/>
      <c r="P98" s="40"/>
      <c r="Q98" s="40"/>
      <c r="R98" s="40"/>
      <c r="S98" s="89"/>
      <c r="T98" s="90"/>
      <c r="W98" s="40"/>
      <c r="X98" s="40"/>
      <c r="Y98" s="40"/>
      <c r="Z98" s="89"/>
      <c r="AC98" s="40"/>
      <c r="AD98" s="40"/>
      <c r="AE98" s="40"/>
      <c r="AF98" s="89"/>
      <c r="AH98" s="96"/>
      <c r="AI98" s="25"/>
      <c r="AJ98" s="25"/>
      <c r="AK98" s="12"/>
      <c r="AL98" s="29"/>
      <c r="AM98" s="29"/>
      <c r="AN98" s="12"/>
      <c r="AO98" s="27"/>
      <c r="AP98" s="27"/>
      <c r="AQ98" s="12"/>
    </row>
    <row r="99" spans="7:43" x14ac:dyDescent="0.3">
      <c r="G99" s="63" t="s">
        <v>48</v>
      </c>
      <c r="H99" s="64"/>
      <c r="I99" s="64"/>
      <c r="J99" s="64"/>
      <c r="K99" s="26">
        <v>8</v>
      </c>
      <c r="L99" s="40">
        <v>0</v>
      </c>
      <c r="M99" s="40">
        <v>0</v>
      </c>
      <c r="N99" s="40">
        <v>0</v>
      </c>
      <c r="O99" s="40">
        <v>0</v>
      </c>
      <c r="P99" s="40">
        <v>2</v>
      </c>
      <c r="Q99" s="40">
        <v>2</v>
      </c>
      <c r="R99" s="40">
        <v>4</v>
      </c>
      <c r="S99" s="89">
        <f t="shared" ref="S99" si="213">$L$10*L99+$M$10*M99+$N$10*N99+$O$10*O99+$P$10*P99+$Q$10*Q99+R99*$R$10</f>
        <v>6.9985999999999997</v>
      </c>
      <c r="T99" s="90">
        <f t="shared" ref="T99" si="214">S99/K99</f>
        <v>0.87482499999999996</v>
      </c>
      <c r="W99" s="40">
        <v>0</v>
      </c>
      <c r="X99" s="40">
        <v>4</v>
      </c>
      <c r="Y99" s="40">
        <v>15</v>
      </c>
      <c r="Z99" s="89">
        <f t="shared" ref="Z99" si="215">(W99*$W$10+X99*$X$10+Y99*$Y$10)/19</f>
        <v>0.89473684210526316</v>
      </c>
      <c r="AC99" s="40">
        <v>0</v>
      </c>
      <c r="AD99" s="40">
        <v>4</v>
      </c>
      <c r="AE99" s="40">
        <v>6</v>
      </c>
      <c r="AF99" s="89">
        <f t="shared" ref="AF99" si="216">(AC99*$AC$10+AD99*$AD$10+AE99*$AE$10)/10</f>
        <v>0.8</v>
      </c>
      <c r="AH99" s="96">
        <f t="shared" ref="AH99" si="217">IF(Z99=0,T99,(0.333*AF99+0.333*Z99+0.333*T99))</f>
        <v>0.85566409342105265</v>
      </c>
      <c r="AI99" s="25"/>
      <c r="AJ99" s="25"/>
      <c r="AK99" s="12"/>
      <c r="AL99" s="29"/>
      <c r="AM99" s="29"/>
      <c r="AN99" s="12"/>
      <c r="AO99" s="29"/>
      <c r="AP99" s="29"/>
      <c r="AQ99" s="12"/>
    </row>
    <row r="100" spans="7:43" x14ac:dyDescent="0.3">
      <c r="G100" s="61"/>
      <c r="H100" s="62"/>
      <c r="I100" s="62"/>
      <c r="J100" s="62"/>
      <c r="K100" s="26"/>
      <c r="L100" s="40"/>
      <c r="M100" s="40"/>
      <c r="N100" s="40"/>
      <c r="O100" s="40"/>
      <c r="P100" s="40"/>
      <c r="Q100" s="40"/>
      <c r="R100" s="40"/>
      <c r="S100" s="89"/>
      <c r="T100" s="90"/>
      <c r="W100" s="40"/>
      <c r="X100" s="40"/>
      <c r="Y100" s="40"/>
      <c r="Z100" s="89"/>
      <c r="AC100" s="40"/>
      <c r="AD100" s="40"/>
      <c r="AE100" s="40"/>
      <c r="AF100" s="89"/>
      <c r="AH100" s="96"/>
      <c r="AI100" s="25"/>
      <c r="AJ100" s="25"/>
      <c r="AK100" s="12"/>
      <c r="AL100" s="29"/>
      <c r="AM100" s="29"/>
      <c r="AN100" s="12"/>
      <c r="AO100" s="29"/>
      <c r="AP100" s="29"/>
      <c r="AQ100" s="12"/>
    </row>
    <row r="101" spans="7:43" x14ac:dyDescent="0.3">
      <c r="G101" s="63" t="s">
        <v>49</v>
      </c>
      <c r="H101" s="64"/>
      <c r="I101" s="64"/>
      <c r="J101" s="64"/>
      <c r="K101" s="26">
        <v>8</v>
      </c>
      <c r="L101" s="40">
        <v>0</v>
      </c>
      <c r="M101" s="40">
        <v>0</v>
      </c>
      <c r="N101" s="40">
        <v>0</v>
      </c>
      <c r="O101" s="40">
        <v>0</v>
      </c>
      <c r="P101" s="40">
        <v>0</v>
      </c>
      <c r="Q101" s="40">
        <v>3</v>
      </c>
      <c r="R101" s="40">
        <v>5</v>
      </c>
      <c r="S101" s="89">
        <f t="shared" ref="S101" si="218">$L$10*L101+$M$10*M101+$N$10*N101+$O$10*O101+$P$10*P101+$Q$10*Q101+R101*$R$10</f>
        <v>7.4999000000000002</v>
      </c>
      <c r="T101" s="90">
        <f t="shared" ref="T101" si="219">S101/K101</f>
        <v>0.93748750000000003</v>
      </c>
      <c r="W101" s="40">
        <v>1</v>
      </c>
      <c r="X101" s="40">
        <v>11</v>
      </c>
      <c r="Y101" s="40">
        <v>7</v>
      </c>
      <c r="Z101" s="89">
        <f t="shared" ref="Z101" si="220">(W101*$W$10+X101*$X$10+Y101*$Y$10)/19</f>
        <v>0.65789473684210531</v>
      </c>
      <c r="AC101" s="40">
        <v>0</v>
      </c>
      <c r="AD101" s="40">
        <v>5</v>
      </c>
      <c r="AE101" s="40">
        <v>5</v>
      </c>
      <c r="AF101" s="89">
        <f t="shared" ref="AF101" si="221">(AC101*$AC$10+AD101*$AD$10+AE101*$AE$10)/10</f>
        <v>0.75</v>
      </c>
      <c r="AH101" s="96">
        <f t="shared" ref="AH101" si="222">IF(Z101=0,T101,(0.333*AF101+0.333*Z101+0.333*T101))</f>
        <v>0.78101228486842111</v>
      </c>
      <c r="AI101" s="101"/>
      <c r="AJ101" s="101"/>
      <c r="AK101" s="12"/>
      <c r="AL101" s="31"/>
      <c r="AM101" s="31"/>
      <c r="AN101" s="12"/>
      <c r="AO101" s="30"/>
      <c r="AP101" s="30"/>
      <c r="AQ101" s="12"/>
    </row>
    <row r="102" spans="7:43" x14ac:dyDescent="0.3">
      <c r="G102" s="61"/>
      <c r="H102" s="62"/>
      <c r="I102" s="62"/>
      <c r="J102" s="62"/>
      <c r="K102" s="26"/>
      <c r="L102" s="40"/>
      <c r="M102" s="40"/>
      <c r="N102" s="40"/>
      <c r="O102" s="40"/>
      <c r="P102" s="40"/>
      <c r="Q102" s="40"/>
      <c r="R102" s="40"/>
      <c r="S102" s="89"/>
      <c r="T102" s="90"/>
      <c r="W102" s="40"/>
      <c r="X102" s="40"/>
      <c r="Y102" s="40"/>
      <c r="Z102" s="89"/>
      <c r="AC102" s="40"/>
      <c r="AD102" s="40"/>
      <c r="AE102" s="40"/>
      <c r="AF102" s="89"/>
      <c r="AH102" s="96"/>
      <c r="AI102" s="101"/>
      <c r="AJ102" s="101"/>
      <c r="AK102" s="12"/>
      <c r="AL102" s="31"/>
      <c r="AM102" s="31"/>
      <c r="AN102" s="12"/>
      <c r="AO102" s="30"/>
      <c r="AP102" s="30"/>
      <c r="AQ102" s="12"/>
    </row>
    <row r="103" spans="7:43" x14ac:dyDescent="0.3">
      <c r="G103" s="63" t="s">
        <v>50</v>
      </c>
      <c r="H103" s="64"/>
      <c r="I103" s="64"/>
      <c r="J103" s="64"/>
      <c r="K103" s="26">
        <v>7</v>
      </c>
      <c r="L103" s="40">
        <v>0</v>
      </c>
      <c r="M103" s="40">
        <v>0</v>
      </c>
      <c r="N103" s="40">
        <v>0</v>
      </c>
      <c r="O103" s="40">
        <v>0</v>
      </c>
      <c r="P103" s="40">
        <v>2</v>
      </c>
      <c r="Q103" s="40">
        <v>2</v>
      </c>
      <c r="R103" s="40">
        <v>3</v>
      </c>
      <c r="S103" s="89">
        <f t="shared" ref="S103" si="223">$L$10*L103+$M$10*M103+$N$10*N103+$O$10*O103+$P$10*P103+$Q$10*Q103+R103*$R$10</f>
        <v>5.9985999999999997</v>
      </c>
      <c r="T103" s="90">
        <f t="shared" ref="T103" si="224">S103/K103</f>
        <v>0.85694285714285712</v>
      </c>
      <c r="W103" s="95"/>
      <c r="X103" s="95"/>
      <c r="Y103" s="95"/>
      <c r="Z103" s="26">
        <f t="shared" ref="Z103" si="225">(W103*$W$10+X103*$X$10+Y103*$Y$10)/19</f>
        <v>0</v>
      </c>
      <c r="AC103" s="95"/>
      <c r="AD103" s="95"/>
      <c r="AE103" s="95"/>
      <c r="AF103" s="89">
        <f t="shared" ref="AF103" si="226">(AC103*$AC$10+AD103*$AD$10+AE103*$AE$10)/10</f>
        <v>0</v>
      </c>
      <c r="AH103" s="96">
        <f t="shared" ref="AH103" si="227">IF(Z103=0,T103,(0.333*AF103+0.333*Z103+0.333*T103))</f>
        <v>0.85694285714285712</v>
      </c>
      <c r="AI103" s="25"/>
      <c r="AJ103" s="25"/>
      <c r="AK103" s="12"/>
      <c r="AL103" s="29"/>
      <c r="AM103" s="29"/>
      <c r="AN103" s="12" t="s">
        <v>325</v>
      </c>
      <c r="AO103" s="27"/>
      <c r="AP103" s="27"/>
      <c r="AQ103" s="12"/>
    </row>
    <row r="104" spans="7:43" x14ac:dyDescent="0.3">
      <c r="G104" s="61"/>
      <c r="H104" s="62"/>
      <c r="I104" s="62"/>
      <c r="J104" s="62"/>
      <c r="K104" s="26"/>
      <c r="L104" s="40"/>
      <c r="M104" s="40"/>
      <c r="N104" s="40"/>
      <c r="O104" s="40"/>
      <c r="P104" s="40"/>
      <c r="Q104" s="40"/>
      <c r="R104" s="40"/>
      <c r="S104" s="89"/>
      <c r="T104" s="90"/>
      <c r="W104" s="95"/>
      <c r="X104" s="95"/>
      <c r="Y104" s="95"/>
      <c r="Z104" s="26"/>
      <c r="AC104" s="95"/>
      <c r="AD104" s="95"/>
      <c r="AE104" s="95"/>
      <c r="AF104" s="89"/>
      <c r="AH104" s="96"/>
      <c r="AI104" s="25"/>
      <c r="AJ104" s="25"/>
      <c r="AK104" s="12"/>
      <c r="AL104" s="29"/>
      <c r="AM104" s="29"/>
      <c r="AN104" s="12"/>
      <c r="AO104" s="27"/>
      <c r="AP104" s="27"/>
      <c r="AQ104" s="12"/>
    </row>
    <row r="105" spans="7:43" x14ac:dyDescent="0.3">
      <c r="G105" s="63" t="s">
        <v>51</v>
      </c>
      <c r="H105" s="64"/>
      <c r="I105" s="64"/>
      <c r="J105" s="64"/>
      <c r="K105" s="26">
        <v>8</v>
      </c>
      <c r="L105" s="40">
        <v>0</v>
      </c>
      <c r="M105" s="40">
        <v>0</v>
      </c>
      <c r="N105" s="40">
        <v>0</v>
      </c>
      <c r="O105" s="40">
        <v>0</v>
      </c>
      <c r="P105" s="40">
        <v>1</v>
      </c>
      <c r="Q105" s="40">
        <v>4</v>
      </c>
      <c r="R105" s="40">
        <v>3</v>
      </c>
      <c r="S105" s="89">
        <f t="shared" ref="S105" si="228">$L$10*L105+$M$10*M105+$N$10*N105+$O$10*O105+$P$10*P105+$Q$10*Q105+R105*$R$10</f>
        <v>6.9992000000000001</v>
      </c>
      <c r="T105" s="90">
        <f t="shared" ref="T105" si="229">S105/K105</f>
        <v>0.87490000000000001</v>
      </c>
      <c r="W105" s="95"/>
      <c r="X105" s="95"/>
      <c r="Y105" s="95"/>
      <c r="Z105" s="26">
        <f t="shared" ref="Z105" si="230">(W105*$W$10+X105*$X$10+Y105*$Y$10)/19</f>
        <v>0</v>
      </c>
      <c r="AC105" s="95"/>
      <c r="AD105" s="95"/>
      <c r="AE105" s="95"/>
      <c r="AF105" s="89">
        <f t="shared" ref="AF105" si="231">(AC105*$AC$10+AD105*$AD$10+AE105*$AE$10)/10</f>
        <v>0</v>
      </c>
      <c r="AH105" s="96">
        <f t="shared" ref="AH105" si="232">IF(Z105=0,T105,(0.333*AF105+0.333*Z105+0.333*T105))</f>
        <v>0.87490000000000001</v>
      </c>
      <c r="AI105" s="25"/>
      <c r="AJ105" s="25"/>
      <c r="AK105" s="12"/>
      <c r="AL105" s="29"/>
      <c r="AM105" s="29"/>
      <c r="AN105" s="12"/>
      <c r="AO105" s="27"/>
      <c r="AP105" s="27"/>
      <c r="AQ105" s="12"/>
    </row>
    <row r="106" spans="7:43" x14ac:dyDescent="0.3">
      <c r="G106" s="61"/>
      <c r="H106" s="62"/>
      <c r="I106" s="62"/>
      <c r="J106" s="62"/>
      <c r="K106" s="26"/>
      <c r="L106" s="40"/>
      <c r="M106" s="40"/>
      <c r="N106" s="40"/>
      <c r="O106" s="40"/>
      <c r="P106" s="40"/>
      <c r="Q106" s="40"/>
      <c r="R106" s="40"/>
      <c r="S106" s="89"/>
      <c r="T106" s="90"/>
      <c r="W106" s="95"/>
      <c r="X106" s="95"/>
      <c r="Y106" s="95"/>
      <c r="Z106" s="26"/>
      <c r="AC106" s="95"/>
      <c r="AD106" s="95"/>
      <c r="AE106" s="95"/>
      <c r="AF106" s="89"/>
      <c r="AH106" s="96"/>
      <c r="AI106" s="25"/>
      <c r="AJ106" s="25"/>
      <c r="AK106" s="12"/>
      <c r="AL106" s="29"/>
      <c r="AM106" s="29"/>
      <c r="AN106" s="12"/>
      <c r="AO106" s="27"/>
      <c r="AP106" s="27"/>
      <c r="AQ106" s="12"/>
    </row>
    <row r="107" spans="7:43" x14ac:dyDescent="0.3">
      <c r="G107" s="63" t="s">
        <v>52</v>
      </c>
      <c r="H107" s="64"/>
      <c r="I107" s="64"/>
      <c r="J107" s="64"/>
      <c r="K107" s="26">
        <v>8</v>
      </c>
      <c r="L107" s="40">
        <v>0</v>
      </c>
      <c r="M107" s="40">
        <v>1</v>
      </c>
      <c r="N107" s="40">
        <v>0</v>
      </c>
      <c r="O107" s="40">
        <v>0</v>
      </c>
      <c r="P107" s="40">
        <v>1</v>
      </c>
      <c r="Q107" s="40">
        <v>6</v>
      </c>
      <c r="R107" s="40">
        <v>0</v>
      </c>
      <c r="S107" s="89">
        <f t="shared" ref="S107" si="233">$L$10*L107+$M$10*M107+$N$10*N107+$O$10*O107+$P$10*P107+$Q$10*Q107+R107*$R$10</f>
        <v>5.8324000000000007</v>
      </c>
      <c r="T107" s="90">
        <f t="shared" ref="T107" si="234">S107/K107</f>
        <v>0.72905000000000009</v>
      </c>
      <c r="W107" s="40">
        <v>2</v>
      </c>
      <c r="X107" s="40">
        <v>8</v>
      </c>
      <c r="Y107" s="40">
        <v>9</v>
      </c>
      <c r="Z107" s="89">
        <f t="shared" ref="Z107" si="235">(W107*$W$10+X107*$X$10+Y107*$Y$10)/19</f>
        <v>0.68421052631578949</v>
      </c>
      <c r="AC107" s="40">
        <v>0</v>
      </c>
      <c r="AD107" s="40">
        <v>5</v>
      </c>
      <c r="AE107" s="40">
        <v>5</v>
      </c>
      <c r="AF107" s="89">
        <f t="shared" ref="AF107" si="236">(AC107*$AC$10+AD107*$AD$10+AE107*$AE$10)/10</f>
        <v>0.75</v>
      </c>
      <c r="AH107" s="96">
        <f t="shared" ref="AH107" si="237">IF(Z107=0,T107,(0.333*AF107+0.333*Z107+0.333*T107))</f>
        <v>0.72036575526315794</v>
      </c>
      <c r="AI107" s="101"/>
      <c r="AJ107" s="101"/>
      <c r="AK107" s="12"/>
      <c r="AL107" s="31"/>
      <c r="AM107" s="31"/>
      <c r="AN107" s="12" t="s">
        <v>326</v>
      </c>
      <c r="AO107" s="27"/>
      <c r="AP107" s="27"/>
      <c r="AQ107" s="12"/>
    </row>
    <row r="108" spans="7:43" x14ac:dyDescent="0.3">
      <c r="G108" s="61"/>
      <c r="H108" s="62"/>
      <c r="I108" s="62"/>
      <c r="J108" s="62"/>
      <c r="K108" s="26"/>
      <c r="L108" s="40"/>
      <c r="M108" s="40"/>
      <c r="N108" s="40"/>
      <c r="O108" s="40"/>
      <c r="P108" s="40"/>
      <c r="Q108" s="40"/>
      <c r="R108" s="40"/>
      <c r="S108" s="89"/>
      <c r="T108" s="90"/>
      <c r="W108" s="40"/>
      <c r="X108" s="40"/>
      <c r="Y108" s="40"/>
      <c r="Z108" s="89"/>
      <c r="AC108" s="40"/>
      <c r="AD108" s="40"/>
      <c r="AE108" s="40"/>
      <c r="AF108" s="89"/>
      <c r="AH108" s="96"/>
      <c r="AI108" s="101"/>
      <c r="AJ108" s="101"/>
      <c r="AL108" s="31"/>
      <c r="AM108" s="31"/>
      <c r="AO108" s="27"/>
      <c r="AP108" s="27"/>
    </row>
    <row r="109" spans="7:43" x14ac:dyDescent="0.3">
      <c r="G109" s="63" t="s">
        <v>53</v>
      </c>
      <c r="H109" s="64"/>
      <c r="I109" s="64"/>
      <c r="J109" s="64"/>
      <c r="K109" s="26">
        <v>7</v>
      </c>
      <c r="L109" s="40">
        <v>1</v>
      </c>
      <c r="M109" s="40">
        <v>0</v>
      </c>
      <c r="N109" s="40">
        <v>1</v>
      </c>
      <c r="O109" s="40">
        <v>2</v>
      </c>
      <c r="P109" s="40">
        <v>3</v>
      </c>
      <c r="Q109" s="40">
        <v>0</v>
      </c>
      <c r="R109" s="40">
        <v>0</v>
      </c>
      <c r="S109" s="89">
        <f t="shared" ref="S109" si="238">$L$10*L109+$M$10*M109+$N$10*N109+$O$10*O109+$P$10*P109+$Q$10*Q109+R109*$R$10</f>
        <v>3.3311000000000002</v>
      </c>
      <c r="T109" s="90">
        <f t="shared" ref="T109" si="239">S109/K109</f>
        <v>0.47587142857142861</v>
      </c>
      <c r="W109" s="95"/>
      <c r="X109" s="95"/>
      <c r="Y109" s="95"/>
      <c r="Z109" s="26">
        <f t="shared" ref="Z109" si="240">(W109*$W$10+X109*$X$10+Y109*$Y$10)/19</f>
        <v>0</v>
      </c>
      <c r="AC109" s="95"/>
      <c r="AD109" s="95"/>
      <c r="AE109" s="95"/>
      <c r="AF109" s="89">
        <f t="shared" ref="AF109" si="241">(AC109*$AC$10+AD109*$AD$10+AE109*$AE$10)/10</f>
        <v>0</v>
      </c>
      <c r="AH109" s="96">
        <f t="shared" ref="AH109" si="242">IF(Z109=0,T109,(0.333*AF109+0.333*Z109+0.333*T109))</f>
        <v>0.47587142857142861</v>
      </c>
      <c r="AI109" s="103"/>
      <c r="AJ109" s="103"/>
      <c r="AL109" s="31"/>
      <c r="AM109" s="31"/>
      <c r="AN109" t="s">
        <v>327</v>
      </c>
      <c r="AO109" s="27"/>
      <c r="AP109" s="27"/>
    </row>
    <row r="110" spans="7:43" x14ac:dyDescent="0.3">
      <c r="G110" s="61"/>
      <c r="H110" s="62"/>
      <c r="I110" s="62"/>
      <c r="J110" s="62"/>
      <c r="K110" s="26"/>
      <c r="L110" s="40"/>
      <c r="M110" s="40"/>
      <c r="N110" s="40"/>
      <c r="O110" s="40"/>
      <c r="P110" s="40"/>
      <c r="Q110" s="40"/>
      <c r="R110" s="40"/>
      <c r="S110" s="89"/>
      <c r="T110" s="90"/>
      <c r="W110" s="95"/>
      <c r="X110" s="95"/>
      <c r="Y110" s="95"/>
      <c r="Z110" s="26"/>
      <c r="AC110" s="95"/>
      <c r="AD110" s="95"/>
      <c r="AE110" s="95"/>
      <c r="AF110" s="89"/>
      <c r="AH110" s="96"/>
      <c r="AI110" s="103"/>
      <c r="AJ110" s="103"/>
      <c r="AL110" s="31"/>
      <c r="AM110" s="31"/>
      <c r="AO110" s="27"/>
      <c r="AP110" s="27"/>
    </row>
    <row r="111" spans="7:43" x14ac:dyDescent="0.3">
      <c r="G111" s="63" t="s">
        <v>54</v>
      </c>
      <c r="H111" s="64"/>
      <c r="I111" s="64"/>
      <c r="J111" s="64"/>
      <c r="K111" s="26">
        <v>6</v>
      </c>
      <c r="L111" s="40">
        <v>0</v>
      </c>
      <c r="M111" s="40">
        <v>0</v>
      </c>
      <c r="N111" s="40">
        <v>1</v>
      </c>
      <c r="O111" s="40">
        <v>0</v>
      </c>
      <c r="P111" s="40">
        <v>1</v>
      </c>
      <c r="Q111" s="40">
        <v>4</v>
      </c>
      <c r="R111" s="40">
        <v>0</v>
      </c>
      <c r="S111" s="89">
        <f t="shared" ref="S111" si="243">$L$10*L111+$M$10*M111+$N$10*N111+$O$10*O111+$P$10*P111+$Q$10*Q111+R111*$R$10</f>
        <v>4.3325000000000005</v>
      </c>
      <c r="T111" s="90">
        <f>S111/K111</f>
        <v>0.72208333333333341</v>
      </c>
      <c r="W111" s="95"/>
      <c r="X111" s="95"/>
      <c r="Y111" s="95"/>
      <c r="Z111" s="26">
        <f t="shared" ref="Z111" si="244">(W111*$W$10+X111*$X$10+Y111*$Y$10)/19</f>
        <v>0</v>
      </c>
      <c r="AC111" s="95"/>
      <c r="AD111" s="95"/>
      <c r="AE111" s="95"/>
      <c r="AF111" s="89">
        <f t="shared" ref="AF111" si="245">(AC111*$AC$10+AD111*$AD$10+AE111*$AE$10)/10</f>
        <v>0</v>
      </c>
      <c r="AH111" s="96">
        <f t="shared" ref="AH111" si="246">IF(Z111=0,T111,(0.333*AF111+0.333*Z111+0.333*T111))</f>
        <v>0.72208333333333341</v>
      </c>
      <c r="AI111" s="101"/>
      <c r="AJ111" s="101"/>
      <c r="AL111" s="27"/>
      <c r="AM111" s="27"/>
      <c r="AN111" t="s">
        <v>328</v>
      </c>
      <c r="AO111" s="27"/>
      <c r="AP111" s="27"/>
    </row>
    <row r="112" spans="7:43" x14ac:dyDescent="0.3">
      <c r="G112" s="61"/>
      <c r="H112" s="62"/>
      <c r="I112" s="62"/>
      <c r="J112" s="62"/>
      <c r="K112" s="26"/>
      <c r="L112" s="40"/>
      <c r="M112" s="40"/>
      <c r="N112" s="40"/>
      <c r="O112" s="40"/>
      <c r="P112" s="40"/>
      <c r="Q112" s="40"/>
      <c r="R112" s="40"/>
      <c r="S112" s="89"/>
      <c r="T112" s="90"/>
      <c r="W112" s="95"/>
      <c r="X112" s="95"/>
      <c r="Y112" s="95"/>
      <c r="Z112" s="26"/>
      <c r="AC112" s="95"/>
      <c r="AD112" s="95"/>
      <c r="AE112" s="95"/>
      <c r="AF112" s="89"/>
      <c r="AH112" s="96"/>
      <c r="AI112" s="101"/>
      <c r="AJ112" s="101"/>
      <c r="AL112" s="27"/>
      <c r="AM112" s="27"/>
      <c r="AO112" s="27"/>
      <c r="AP112" s="27"/>
    </row>
    <row r="113" spans="3:42" x14ac:dyDescent="0.3">
      <c r="G113" s="63" t="s">
        <v>55</v>
      </c>
      <c r="H113" s="64"/>
      <c r="I113" s="64"/>
      <c r="J113" s="64"/>
      <c r="K113" s="26">
        <v>8</v>
      </c>
      <c r="L113" s="40">
        <v>0</v>
      </c>
      <c r="M113" s="40">
        <v>1</v>
      </c>
      <c r="N113" s="40">
        <v>0</v>
      </c>
      <c r="O113" s="40">
        <v>0</v>
      </c>
      <c r="P113" s="40">
        <v>1</v>
      </c>
      <c r="Q113" s="40">
        <v>3</v>
      </c>
      <c r="R113" s="40">
        <v>3</v>
      </c>
      <c r="S113" s="89">
        <f t="shared" ref="S113" si="247">$L$10*L113+$M$10*M113+$N$10*N113+$O$10*O113+$P$10*P113+$Q$10*Q113+R113*$R$10</f>
        <v>6.3325000000000005</v>
      </c>
      <c r="T113" s="90">
        <f t="shared" ref="T113" si="248">S113/K113</f>
        <v>0.79156250000000006</v>
      </c>
      <c r="W113" s="95"/>
      <c r="X113" s="95"/>
      <c r="Y113" s="95"/>
      <c r="Z113" s="26">
        <f t="shared" ref="Z113" si="249">(W113*$W$10+X113*$X$10+Y113*$Y$10)/19</f>
        <v>0</v>
      </c>
      <c r="AC113" s="95"/>
      <c r="AD113" s="95"/>
      <c r="AE113" s="95"/>
      <c r="AF113" s="89">
        <f t="shared" ref="AF113" si="250">(AC113*$AC$10+AD113*$AD$10+AE113*$AE$10)/10</f>
        <v>0</v>
      </c>
      <c r="AH113" s="96">
        <f t="shared" ref="AH113" si="251">IF(Z113=0,T113,(0.333*AF113+0.333*Z113+0.333*T113))</f>
        <v>0.79156250000000006</v>
      </c>
      <c r="AI113" s="101"/>
      <c r="AJ113" s="101"/>
      <c r="AL113" s="27"/>
      <c r="AM113" s="27"/>
      <c r="AO113" s="27"/>
      <c r="AP113" s="27"/>
    </row>
    <row r="114" spans="3:42" x14ac:dyDescent="0.3">
      <c r="G114" s="61"/>
      <c r="H114" s="62"/>
      <c r="I114" s="62"/>
      <c r="J114" s="62"/>
      <c r="K114" s="26"/>
      <c r="L114" s="40"/>
      <c r="M114" s="40"/>
      <c r="N114" s="40"/>
      <c r="O114" s="40"/>
      <c r="P114" s="40"/>
      <c r="Q114" s="40"/>
      <c r="R114" s="40"/>
      <c r="S114" s="89"/>
      <c r="T114" s="90"/>
      <c r="W114" s="95"/>
      <c r="X114" s="95"/>
      <c r="Y114" s="95"/>
      <c r="Z114" s="26"/>
      <c r="AC114" s="95"/>
      <c r="AD114" s="95"/>
      <c r="AE114" s="95"/>
      <c r="AF114" s="89"/>
      <c r="AH114" s="96"/>
      <c r="AI114" s="101"/>
      <c r="AJ114" s="101"/>
      <c r="AL114" s="27"/>
      <c r="AM114" s="27"/>
      <c r="AO114" s="27"/>
      <c r="AP114" s="27"/>
    </row>
    <row r="115" spans="3:42" x14ac:dyDescent="0.3">
      <c r="G115" s="63" t="s">
        <v>56</v>
      </c>
      <c r="H115" s="64"/>
      <c r="I115" s="64"/>
      <c r="J115" s="64"/>
      <c r="K115" s="26">
        <v>8</v>
      </c>
      <c r="L115" s="54">
        <v>0</v>
      </c>
      <c r="M115" s="54">
        <v>0</v>
      </c>
      <c r="N115" s="54">
        <v>0</v>
      </c>
      <c r="O115" s="54">
        <v>0</v>
      </c>
      <c r="P115" s="54">
        <v>2</v>
      </c>
      <c r="Q115" s="54">
        <v>3</v>
      </c>
      <c r="R115" s="54">
        <v>3</v>
      </c>
      <c r="S115" s="89">
        <f t="shared" ref="S115" si="252">$L$10*L115+$M$10*M115+$N$10*N115+$O$10*O115+$P$10*P115+$Q$10*Q115+R115*$R$10</f>
        <v>6.8319000000000001</v>
      </c>
      <c r="T115" s="90">
        <f t="shared" ref="T115" si="253">S115/K115</f>
        <v>0.85398750000000001</v>
      </c>
      <c r="W115" s="88"/>
      <c r="X115" s="88"/>
      <c r="Y115" s="88"/>
      <c r="Z115" s="26">
        <f t="shared" ref="Z115" si="254">(W115*$W$10+X115*$X$10+Y115*$Y$10)/19</f>
        <v>0</v>
      </c>
      <c r="AC115" s="88"/>
      <c r="AD115" s="88"/>
      <c r="AE115" s="88"/>
      <c r="AF115" s="89">
        <f t="shared" ref="AF115" si="255">(AC115*$AC$10+AD115*$AD$10+AE115*$AE$10)/10</f>
        <v>0</v>
      </c>
      <c r="AH115" s="96">
        <f t="shared" ref="AH115" si="256">IF(Z115=0,T115,(0.333*AF115+0.333*Z115+0.333*T115))</f>
        <v>0.85398750000000001</v>
      </c>
      <c r="AI115" s="25"/>
      <c r="AJ115" s="25"/>
      <c r="AL115" s="29"/>
      <c r="AM115" s="29"/>
      <c r="AO115" s="29"/>
      <c r="AP115" s="29"/>
    </row>
    <row r="116" spans="3:42" ht="15" thickBot="1" x14ac:dyDescent="0.35">
      <c r="G116" s="67"/>
      <c r="H116" s="68"/>
      <c r="I116" s="68"/>
      <c r="J116" s="68"/>
      <c r="K116" s="26"/>
      <c r="L116" s="86"/>
      <c r="M116" s="86"/>
      <c r="N116" s="86"/>
      <c r="O116" s="86"/>
      <c r="P116" s="86"/>
      <c r="Q116" s="86"/>
      <c r="R116" s="86"/>
      <c r="S116" s="89"/>
      <c r="T116" s="90"/>
      <c r="W116" s="84"/>
      <c r="X116" s="84"/>
      <c r="Y116" s="84"/>
      <c r="Z116" s="26"/>
      <c r="AC116" s="84"/>
      <c r="AD116" s="84"/>
      <c r="AE116" s="84"/>
      <c r="AF116" s="89"/>
      <c r="AH116" s="96"/>
      <c r="AI116" s="25"/>
      <c r="AJ116" s="25"/>
      <c r="AL116" s="29"/>
      <c r="AM116" s="29"/>
      <c r="AO116" s="29"/>
      <c r="AP116" s="29"/>
    </row>
    <row r="117" spans="3:42" x14ac:dyDescent="0.3">
      <c r="C117" s="26" t="s">
        <v>57</v>
      </c>
      <c r="D117" s="26"/>
      <c r="E117" s="26"/>
      <c r="F117" s="26"/>
      <c r="G117" s="59" t="s">
        <v>58</v>
      </c>
      <c r="H117" s="60"/>
      <c r="I117" s="60"/>
      <c r="J117" s="60"/>
      <c r="K117" s="26">
        <v>8</v>
      </c>
      <c r="L117" s="40">
        <v>0</v>
      </c>
      <c r="M117" s="40">
        <v>0</v>
      </c>
      <c r="N117" s="40">
        <v>0</v>
      </c>
      <c r="O117" s="40">
        <v>0</v>
      </c>
      <c r="P117" s="40">
        <v>2</v>
      </c>
      <c r="Q117" s="40">
        <v>3</v>
      </c>
      <c r="R117" s="40">
        <v>3</v>
      </c>
      <c r="S117" s="89">
        <f t="shared" ref="S117" si="257">$L$10*L117+$M$10*M117+$N$10*N117+$O$10*O117+$P$10*P117+$Q$10*Q117+R117*$R$10</f>
        <v>6.8319000000000001</v>
      </c>
      <c r="T117" s="90">
        <f t="shared" ref="T117" si="258">S117/K117</f>
        <v>0.85398750000000001</v>
      </c>
      <c r="W117" s="40">
        <v>1</v>
      </c>
      <c r="X117" s="40">
        <v>7</v>
      </c>
      <c r="Y117" s="40">
        <v>11</v>
      </c>
      <c r="Z117" s="89">
        <f t="shared" ref="Z117" si="259">(W117*$W$10+X117*$X$10+Y117*$Y$10)/19</f>
        <v>0.76315789473684215</v>
      </c>
      <c r="AC117" s="40">
        <v>1</v>
      </c>
      <c r="AD117" s="40">
        <v>6</v>
      </c>
      <c r="AE117" s="40">
        <v>3</v>
      </c>
      <c r="AF117" s="89">
        <f t="shared" ref="AF117" si="260">(AC117*$AC$10+AD117*$AD$10+AE117*$AE$10)/10</f>
        <v>0.6</v>
      </c>
      <c r="AH117" s="96">
        <f t="shared" ref="AH117" si="261">IF(Z117=0,T117,(0.333*AF117+0.333*Z117+0.333*T117))</f>
        <v>0.73830941644736847</v>
      </c>
      <c r="AI117" s="101"/>
      <c r="AJ117" s="101"/>
      <c r="AL117" s="31"/>
      <c r="AM117" s="31"/>
      <c r="AN117" t="s">
        <v>311</v>
      </c>
      <c r="AO117" s="27"/>
      <c r="AP117" s="27"/>
    </row>
    <row r="118" spans="3:42" x14ac:dyDescent="0.3">
      <c r="C118" s="26"/>
      <c r="D118" s="26"/>
      <c r="E118" s="26"/>
      <c r="F118" s="26"/>
      <c r="G118" s="61"/>
      <c r="H118" s="62"/>
      <c r="I118" s="62"/>
      <c r="J118" s="62"/>
      <c r="K118" s="26"/>
      <c r="L118" s="40"/>
      <c r="M118" s="40"/>
      <c r="N118" s="40"/>
      <c r="O118" s="40"/>
      <c r="P118" s="40"/>
      <c r="Q118" s="40"/>
      <c r="R118" s="40"/>
      <c r="S118" s="89"/>
      <c r="T118" s="90"/>
      <c r="W118" s="40"/>
      <c r="X118" s="40"/>
      <c r="Y118" s="40"/>
      <c r="Z118" s="89"/>
      <c r="AC118" s="40"/>
      <c r="AD118" s="40"/>
      <c r="AE118" s="40"/>
      <c r="AF118" s="89"/>
      <c r="AH118" s="96"/>
      <c r="AI118" s="101"/>
      <c r="AJ118" s="101"/>
      <c r="AL118" s="31"/>
      <c r="AM118" s="31"/>
      <c r="AO118" s="27"/>
      <c r="AP118" s="27"/>
    </row>
    <row r="119" spans="3:42" x14ac:dyDescent="0.3">
      <c r="G119" s="63" t="s">
        <v>59</v>
      </c>
      <c r="H119" s="64"/>
      <c r="I119" s="64"/>
      <c r="J119" s="64"/>
      <c r="K119" s="26">
        <v>6</v>
      </c>
      <c r="L119" s="40">
        <v>0</v>
      </c>
      <c r="M119" s="40">
        <v>0</v>
      </c>
      <c r="N119" s="40">
        <v>0</v>
      </c>
      <c r="O119" s="40">
        <v>0</v>
      </c>
      <c r="P119" s="40">
        <v>2</v>
      </c>
      <c r="Q119" s="40">
        <v>1</v>
      </c>
      <c r="R119" s="40">
        <v>3</v>
      </c>
      <c r="S119" s="89">
        <f t="shared" ref="S119" si="262">$L$10*L119+$M$10*M119+$N$10*N119+$O$10*O119+$P$10*P119+$Q$10*Q119+R119*$R$10</f>
        <v>5.1653000000000002</v>
      </c>
      <c r="T119" s="90">
        <f t="shared" ref="T119" si="263">S119/K119</f>
        <v>0.86088333333333333</v>
      </c>
      <c r="W119" s="40">
        <v>1</v>
      </c>
      <c r="X119" s="40">
        <v>7</v>
      </c>
      <c r="Y119" s="40">
        <v>11</v>
      </c>
      <c r="Z119" s="89">
        <f t="shared" ref="Z119" si="264">(W119*$W$10+X119*$X$10+Y119*$Y$10)/19</f>
        <v>0.76315789473684215</v>
      </c>
      <c r="AC119" s="40">
        <v>1</v>
      </c>
      <c r="AD119" s="40">
        <v>4</v>
      </c>
      <c r="AE119" s="40">
        <v>3</v>
      </c>
      <c r="AF119" s="89">
        <f t="shared" ref="AF119" si="265">(AC119*$AC$10+AD119*$AD$10+AE119*$AE$10)/10</f>
        <v>0.5</v>
      </c>
      <c r="AH119" s="96">
        <f t="shared" ref="AH119" si="266">IF(Z119=0,T119,(0.333*AF119+0.333*Z119+0.333*T119))</f>
        <v>0.70730572894736854</v>
      </c>
      <c r="AI119" s="101"/>
      <c r="AJ119" s="101"/>
      <c r="AL119" s="27"/>
      <c r="AM119" s="27"/>
      <c r="AO119" s="27"/>
      <c r="AP119" s="27"/>
    </row>
    <row r="120" spans="3:42" x14ac:dyDescent="0.3">
      <c r="G120" s="61"/>
      <c r="H120" s="62"/>
      <c r="I120" s="62"/>
      <c r="J120" s="62"/>
      <c r="K120" s="26"/>
      <c r="L120" s="40"/>
      <c r="M120" s="40"/>
      <c r="N120" s="40"/>
      <c r="O120" s="40"/>
      <c r="P120" s="40"/>
      <c r="Q120" s="40"/>
      <c r="R120" s="40"/>
      <c r="S120" s="89"/>
      <c r="T120" s="90"/>
      <c r="W120" s="40"/>
      <c r="X120" s="40"/>
      <c r="Y120" s="40"/>
      <c r="Z120" s="89"/>
      <c r="AC120" s="40"/>
      <c r="AD120" s="40"/>
      <c r="AE120" s="40"/>
      <c r="AF120" s="89"/>
      <c r="AH120" s="96"/>
      <c r="AI120" s="101"/>
      <c r="AJ120" s="101"/>
      <c r="AL120" s="27"/>
      <c r="AM120" s="27"/>
      <c r="AO120" s="27"/>
      <c r="AP120" s="27"/>
    </row>
    <row r="121" spans="3:42" x14ac:dyDescent="0.3">
      <c r="G121" s="63" t="s">
        <v>60</v>
      </c>
      <c r="H121" s="64"/>
      <c r="I121" s="64"/>
      <c r="J121" s="64"/>
      <c r="K121" s="26">
        <v>7</v>
      </c>
      <c r="L121" s="40">
        <v>0</v>
      </c>
      <c r="M121" s="40">
        <v>0</v>
      </c>
      <c r="N121" s="40">
        <v>0</v>
      </c>
      <c r="O121" s="40">
        <v>0</v>
      </c>
      <c r="P121" s="40">
        <v>2</v>
      </c>
      <c r="Q121" s="40">
        <v>3</v>
      </c>
      <c r="R121" s="40">
        <v>2</v>
      </c>
      <c r="S121" s="89">
        <f t="shared" ref="S121" si="267">$L$10*L121+$M$10*M121+$N$10*N121+$O$10*O121+$P$10*P121+$Q$10*Q121+R121*$R$10</f>
        <v>5.8319000000000001</v>
      </c>
      <c r="T121" s="90">
        <f t="shared" ref="T121" si="268">S121/K121</f>
        <v>0.83312857142857144</v>
      </c>
      <c r="W121" s="40">
        <v>2</v>
      </c>
      <c r="X121" s="40">
        <v>5</v>
      </c>
      <c r="Y121" s="40">
        <v>12</v>
      </c>
      <c r="Z121" s="89">
        <f t="shared" ref="Z121" si="269">(W121*$W$10+X121*$X$10+Y121*$Y$10)/19</f>
        <v>0.76315789473684215</v>
      </c>
      <c r="AC121" s="40">
        <v>1</v>
      </c>
      <c r="AD121" s="40">
        <v>6</v>
      </c>
      <c r="AE121" s="40">
        <v>3</v>
      </c>
      <c r="AF121" s="89">
        <f t="shared" ref="AF121" si="270">(AC121*$AC$10+AD121*$AD$10+AE121*$AE$10)/10</f>
        <v>0.6</v>
      </c>
      <c r="AH121" s="96">
        <f t="shared" ref="AH121" si="271">IF(Z121=0,T121,(0.333*AF121+0.333*Z121+0.333*T121))</f>
        <v>0.73136339323308275</v>
      </c>
      <c r="AI121" s="101"/>
      <c r="AJ121" s="101"/>
      <c r="AL121" s="27"/>
      <c r="AM121" s="27"/>
      <c r="AO121" s="27"/>
      <c r="AP121" s="27"/>
    </row>
    <row r="122" spans="3:42" x14ac:dyDescent="0.3">
      <c r="G122" s="61"/>
      <c r="H122" s="62"/>
      <c r="I122" s="62"/>
      <c r="J122" s="62"/>
      <c r="K122" s="26"/>
      <c r="L122" s="40"/>
      <c r="M122" s="40"/>
      <c r="N122" s="40"/>
      <c r="O122" s="40"/>
      <c r="P122" s="40"/>
      <c r="Q122" s="40"/>
      <c r="R122" s="40"/>
      <c r="S122" s="89"/>
      <c r="T122" s="90"/>
      <c r="W122" s="40"/>
      <c r="X122" s="40"/>
      <c r="Y122" s="40"/>
      <c r="Z122" s="89"/>
      <c r="AC122" s="40"/>
      <c r="AD122" s="40"/>
      <c r="AE122" s="40"/>
      <c r="AF122" s="89"/>
      <c r="AH122" s="96"/>
      <c r="AI122" s="101"/>
      <c r="AJ122" s="101"/>
      <c r="AL122" s="27"/>
      <c r="AM122" s="27"/>
      <c r="AO122" s="27"/>
      <c r="AP122" s="27"/>
    </row>
    <row r="123" spans="3:42" x14ac:dyDescent="0.3">
      <c r="G123" s="63" t="s">
        <v>61</v>
      </c>
      <c r="H123" s="64"/>
      <c r="I123" s="64"/>
      <c r="J123" s="64"/>
      <c r="K123" s="26">
        <v>7</v>
      </c>
      <c r="L123" s="54">
        <v>0</v>
      </c>
      <c r="M123" s="54">
        <v>0</v>
      </c>
      <c r="N123" s="54">
        <v>1</v>
      </c>
      <c r="O123" s="54">
        <v>0</v>
      </c>
      <c r="P123" s="54">
        <v>1</v>
      </c>
      <c r="Q123" s="54">
        <v>1</v>
      </c>
      <c r="R123" s="54">
        <v>4</v>
      </c>
      <c r="S123" s="89">
        <f t="shared" ref="S123" si="272">$L$10*L123+$M$10*M123+$N$10*N123+$O$10*O123+$P$10*P123+$Q$10*Q123+R123*$R$10</f>
        <v>5.8326000000000002</v>
      </c>
      <c r="T123" s="90">
        <f t="shared" ref="T123" si="273">S123/K123</f>
        <v>0.83322857142857143</v>
      </c>
      <c r="W123" s="54">
        <v>0</v>
      </c>
      <c r="X123" s="54">
        <v>11</v>
      </c>
      <c r="Y123" s="54">
        <v>8</v>
      </c>
      <c r="Z123" s="89">
        <f t="shared" ref="Z123" si="274">(W123*$W$10+X123*$X$10+Y123*$Y$10)/19</f>
        <v>0.71052631578947367</v>
      </c>
      <c r="AC123" s="54">
        <v>3</v>
      </c>
      <c r="AD123" s="54">
        <v>5</v>
      </c>
      <c r="AE123" s="54">
        <v>2</v>
      </c>
      <c r="AF123" s="89">
        <f t="shared" ref="AF123" si="275">(AC123*$AC$10+AD123*$AD$10+AE123*$AE$10)/10</f>
        <v>0.45</v>
      </c>
      <c r="AH123" s="96">
        <f t="shared" ref="AH123" si="276">IF(Z123=0,T123,(0.333*AF123+0.333*Z123+0.333*T123))</f>
        <v>0.6639203774436091</v>
      </c>
      <c r="AI123" s="102"/>
      <c r="AJ123" s="102"/>
      <c r="AL123" s="27"/>
      <c r="AM123" s="27"/>
      <c r="AN123" t="s">
        <v>329</v>
      </c>
      <c r="AO123" s="27"/>
      <c r="AP123" s="27"/>
    </row>
    <row r="124" spans="3:42" ht="15" thickBot="1" x14ac:dyDescent="0.35">
      <c r="G124" s="67"/>
      <c r="H124" s="68"/>
      <c r="I124" s="68"/>
      <c r="J124" s="68"/>
      <c r="K124" s="26"/>
      <c r="L124" s="86"/>
      <c r="M124" s="86"/>
      <c r="N124" s="86"/>
      <c r="O124" s="86"/>
      <c r="P124" s="86"/>
      <c r="Q124" s="86"/>
      <c r="R124" s="86"/>
      <c r="S124" s="89"/>
      <c r="T124" s="90"/>
      <c r="W124" s="86"/>
      <c r="X124" s="86"/>
      <c r="Y124" s="86"/>
      <c r="Z124" s="89"/>
      <c r="AC124" s="86"/>
      <c r="AD124" s="86"/>
      <c r="AE124" s="86"/>
      <c r="AF124" s="89"/>
      <c r="AH124" s="96"/>
      <c r="AI124" s="102"/>
      <c r="AJ124" s="102"/>
      <c r="AL124" s="27"/>
      <c r="AM124" s="27"/>
      <c r="AO124" s="27"/>
      <c r="AP124" s="27"/>
    </row>
    <row r="125" spans="3:42" x14ac:dyDescent="0.3">
      <c r="C125" s="26" t="s">
        <v>62</v>
      </c>
      <c r="D125" s="26"/>
      <c r="E125" s="26"/>
      <c r="F125" s="26"/>
      <c r="G125" s="59" t="s">
        <v>63</v>
      </c>
      <c r="H125" s="60"/>
      <c r="I125" s="60"/>
      <c r="J125" s="60"/>
      <c r="K125" s="26">
        <v>7</v>
      </c>
      <c r="L125" s="40">
        <v>1</v>
      </c>
      <c r="M125" s="40">
        <v>1</v>
      </c>
      <c r="N125" s="40">
        <v>0</v>
      </c>
      <c r="O125" s="40">
        <v>1</v>
      </c>
      <c r="P125" s="40">
        <v>2</v>
      </c>
      <c r="Q125" s="40">
        <v>2</v>
      </c>
      <c r="R125" s="40">
        <v>0</v>
      </c>
      <c r="S125" s="89">
        <f t="shared" ref="S125" si="277">$L$10*L125+$M$10*M125+$N$10*N125+$O$10*O125+$P$10*P125+$Q$10*Q125+R125*$R$10</f>
        <v>3.6650999999999998</v>
      </c>
      <c r="T125" s="90">
        <f t="shared" ref="T125" si="278">S125/K125</f>
        <v>0.52358571428571421</v>
      </c>
      <c r="W125" s="95"/>
      <c r="X125" s="95"/>
      <c r="Y125" s="95"/>
      <c r="Z125" s="26">
        <f t="shared" ref="Z125" si="279">(W125*$W$10+X125*$X$10+Y125*$Y$10)/19</f>
        <v>0</v>
      </c>
      <c r="AC125" s="95"/>
      <c r="AD125" s="95"/>
      <c r="AE125" s="95"/>
      <c r="AF125" s="89">
        <f t="shared" ref="AF125" si="280">(AC125*$AC$10+AD125*$AD$10+AE125*$AE$10)/10</f>
        <v>0</v>
      </c>
      <c r="AH125" s="96">
        <f t="shared" ref="AH125" si="281">IF(Z125=0,T125,(0.333*AF125+0.333*Z125+0.333*T125))</f>
        <v>0.52358571428571421</v>
      </c>
      <c r="AI125" s="102"/>
      <c r="AJ125" s="102"/>
      <c r="AL125" s="27"/>
      <c r="AM125" s="27"/>
      <c r="AO125" s="27"/>
      <c r="AP125" s="27"/>
    </row>
    <row r="126" spans="3:42" x14ac:dyDescent="0.3">
      <c r="C126" s="26"/>
      <c r="D126" s="26"/>
      <c r="E126" s="26"/>
      <c r="F126" s="26"/>
      <c r="G126" s="61"/>
      <c r="H126" s="62"/>
      <c r="I126" s="62"/>
      <c r="J126" s="62"/>
      <c r="K126" s="26"/>
      <c r="L126" s="40"/>
      <c r="M126" s="40"/>
      <c r="N126" s="40"/>
      <c r="O126" s="40"/>
      <c r="P126" s="40"/>
      <c r="Q126" s="40"/>
      <c r="R126" s="40"/>
      <c r="S126" s="89"/>
      <c r="T126" s="90"/>
      <c r="W126" s="95"/>
      <c r="X126" s="95"/>
      <c r="Y126" s="95"/>
      <c r="Z126" s="26"/>
      <c r="AC126" s="95"/>
      <c r="AD126" s="95"/>
      <c r="AE126" s="95"/>
      <c r="AF126" s="89"/>
      <c r="AH126" s="96"/>
      <c r="AI126" s="102"/>
      <c r="AJ126" s="102"/>
      <c r="AL126" s="27"/>
      <c r="AM126" s="27"/>
      <c r="AO126" s="27"/>
      <c r="AP126" s="27"/>
    </row>
    <row r="127" spans="3:42" x14ac:dyDescent="0.3">
      <c r="G127" s="63" t="s">
        <v>64</v>
      </c>
      <c r="H127" s="64"/>
      <c r="I127" s="64"/>
      <c r="J127" s="64"/>
      <c r="K127" s="26">
        <v>7</v>
      </c>
      <c r="L127" s="40">
        <v>1</v>
      </c>
      <c r="M127" s="40">
        <v>0</v>
      </c>
      <c r="N127" s="40">
        <v>0</v>
      </c>
      <c r="O127" s="40">
        <v>1</v>
      </c>
      <c r="P127" s="40">
        <v>0</v>
      </c>
      <c r="Q127" s="40">
        <v>2</v>
      </c>
      <c r="R127" s="40">
        <v>3</v>
      </c>
      <c r="S127" s="89">
        <f t="shared" ref="S127" si="282">$L$10*L127+$M$10*M127+$N$10*N127+$O$10*O127+$P$10*P127+$Q$10*Q127+R127*$R$10</f>
        <v>5.1665000000000001</v>
      </c>
      <c r="T127" s="90">
        <f t="shared" ref="T127" si="283">S127/K127</f>
        <v>0.7380714285714286</v>
      </c>
      <c r="W127" s="95"/>
      <c r="X127" s="95"/>
      <c r="Y127" s="95"/>
      <c r="Z127" s="26">
        <f t="shared" ref="Z127" si="284">(W127*$W$10+X127*$X$10+Y127*$Y$10)/19</f>
        <v>0</v>
      </c>
      <c r="AC127" s="95"/>
      <c r="AD127" s="95"/>
      <c r="AE127" s="95"/>
      <c r="AF127" s="89">
        <f t="shared" ref="AF127" si="285">(AC127*$AC$10+AD127*$AD$10+AE127*$AE$10)/10</f>
        <v>0</v>
      </c>
      <c r="AH127" s="96">
        <f t="shared" ref="AH127" si="286">IF(Z127=0,T127,(0.333*AF127+0.333*Z127+0.333*T127))</f>
        <v>0.7380714285714286</v>
      </c>
      <c r="AI127" s="101"/>
      <c r="AJ127" s="101"/>
      <c r="AL127" s="28"/>
      <c r="AM127" s="28"/>
      <c r="AN127" t="s">
        <v>330</v>
      </c>
      <c r="AO127" s="27"/>
      <c r="AP127" s="27"/>
    </row>
    <row r="128" spans="3:42" x14ac:dyDescent="0.3">
      <c r="G128" s="61"/>
      <c r="H128" s="62"/>
      <c r="I128" s="62"/>
      <c r="J128" s="62"/>
      <c r="K128" s="26"/>
      <c r="L128" s="40"/>
      <c r="M128" s="40"/>
      <c r="N128" s="40"/>
      <c r="O128" s="40"/>
      <c r="P128" s="40"/>
      <c r="Q128" s="40"/>
      <c r="R128" s="40"/>
      <c r="S128" s="89"/>
      <c r="T128" s="90"/>
      <c r="W128" s="95"/>
      <c r="X128" s="95"/>
      <c r="Y128" s="95"/>
      <c r="Z128" s="26"/>
      <c r="AC128" s="95"/>
      <c r="AD128" s="95"/>
      <c r="AE128" s="95"/>
      <c r="AF128" s="89"/>
      <c r="AH128" s="96"/>
      <c r="AI128" s="101"/>
      <c r="AJ128" s="101"/>
      <c r="AL128" s="28"/>
      <c r="AM128" s="28"/>
      <c r="AN128" t="s">
        <v>331</v>
      </c>
      <c r="AO128" s="27"/>
      <c r="AP128" s="27"/>
    </row>
    <row r="129" spans="3:42" x14ac:dyDescent="0.3">
      <c r="G129" s="63" t="s">
        <v>65</v>
      </c>
      <c r="H129" s="64"/>
      <c r="I129" s="64"/>
      <c r="J129" s="64"/>
      <c r="K129" s="26">
        <v>6</v>
      </c>
      <c r="L129" s="40">
        <v>1</v>
      </c>
      <c r="M129" s="40">
        <v>0</v>
      </c>
      <c r="N129" s="40">
        <v>0</v>
      </c>
      <c r="O129" s="40">
        <v>1</v>
      </c>
      <c r="P129" s="40">
        <v>4</v>
      </c>
      <c r="Q129" s="40">
        <v>0</v>
      </c>
      <c r="R129" s="40">
        <v>0</v>
      </c>
      <c r="S129" s="89">
        <f t="shared" ref="S129" si="287">$L$10*L129+$M$10*M129+$N$10*N129+$O$10*O129+$P$10*P129+$Q$10*Q129+R129*$R$10</f>
        <v>3.1638999999999999</v>
      </c>
      <c r="T129" s="90">
        <f t="shared" ref="T129" si="288">S129/K129</f>
        <v>0.52731666666666666</v>
      </c>
      <c r="W129" s="95"/>
      <c r="X129" s="95"/>
      <c r="Y129" s="95"/>
      <c r="Z129" s="26">
        <f t="shared" ref="Z129" si="289">(W129*$W$10+X129*$X$10+Y129*$Y$10)/19</f>
        <v>0</v>
      </c>
      <c r="AC129" s="95"/>
      <c r="AD129" s="95"/>
      <c r="AE129" s="95"/>
      <c r="AF129" s="89">
        <f t="shared" ref="AF129" si="290">(AC129*$AC$10+AD129*$AD$10+AE129*$AE$10)/10</f>
        <v>0</v>
      </c>
      <c r="AH129" s="96">
        <f t="shared" ref="AH129" si="291">IF(Z129=0,T129,(0.333*AF129+0.333*Z129+0.333*T129))</f>
        <v>0.52731666666666666</v>
      </c>
      <c r="AI129" s="102"/>
      <c r="AJ129" s="102"/>
      <c r="AL129" s="27"/>
      <c r="AM129" s="27"/>
      <c r="AO129" s="27"/>
      <c r="AP129" s="27"/>
    </row>
    <row r="130" spans="3:42" x14ac:dyDescent="0.3">
      <c r="G130" s="61"/>
      <c r="H130" s="62"/>
      <c r="I130" s="62"/>
      <c r="J130" s="62"/>
      <c r="K130" s="26"/>
      <c r="L130" s="40"/>
      <c r="M130" s="40"/>
      <c r="N130" s="40"/>
      <c r="O130" s="40"/>
      <c r="P130" s="40"/>
      <c r="Q130" s="40"/>
      <c r="R130" s="40"/>
      <c r="S130" s="89"/>
      <c r="T130" s="90"/>
      <c r="W130" s="95"/>
      <c r="X130" s="95"/>
      <c r="Y130" s="95"/>
      <c r="Z130" s="26"/>
      <c r="AC130" s="95"/>
      <c r="AD130" s="95"/>
      <c r="AE130" s="95"/>
      <c r="AF130" s="89"/>
      <c r="AH130" s="96"/>
      <c r="AI130" s="102"/>
      <c r="AJ130" s="102"/>
      <c r="AL130" s="27"/>
      <c r="AM130" s="27"/>
      <c r="AO130" s="27"/>
      <c r="AP130" s="27"/>
    </row>
    <row r="131" spans="3:42" x14ac:dyDescent="0.3">
      <c r="G131" s="63" t="s">
        <v>66</v>
      </c>
      <c r="H131" s="64"/>
      <c r="I131" s="64"/>
      <c r="J131" s="64"/>
      <c r="K131" s="26">
        <v>7</v>
      </c>
      <c r="L131" s="54">
        <v>1</v>
      </c>
      <c r="M131" s="54">
        <v>0</v>
      </c>
      <c r="N131" s="54">
        <v>0</v>
      </c>
      <c r="O131" s="54">
        <v>1</v>
      </c>
      <c r="P131" s="54">
        <v>2</v>
      </c>
      <c r="Q131" s="54">
        <v>3</v>
      </c>
      <c r="R131" s="54">
        <v>0</v>
      </c>
      <c r="S131" s="89">
        <f t="shared" ref="S131" si="292">$L$10*L131+$M$10*M131+$N$10*N131+$O$10*O131+$P$10*P131+$Q$10*Q131+R131*$R$10</f>
        <v>4.3318000000000003</v>
      </c>
      <c r="T131" s="90">
        <f t="shared" ref="T131" si="293">S131/K131</f>
        <v>0.61882857142857151</v>
      </c>
      <c r="W131" s="88"/>
      <c r="X131" s="88"/>
      <c r="Y131" s="88"/>
      <c r="Z131" s="26">
        <f t="shared" ref="Z131" si="294">(W131*$W$10+X131*$X$10+Y131*$Y$10)/19</f>
        <v>0</v>
      </c>
      <c r="AC131" s="88"/>
      <c r="AD131" s="88"/>
      <c r="AE131" s="88"/>
      <c r="AF131" s="89">
        <f t="shared" ref="AF131" si="295">(AC131*$AC$10+AD131*$AD$10+AE131*$AE$10)/10</f>
        <v>0</v>
      </c>
      <c r="AH131" s="96">
        <f t="shared" ref="AH131" si="296">IF(Z131=0,T131,(0.333*AF131+0.333*Z131+0.333*T131))</f>
        <v>0.61882857142857151</v>
      </c>
      <c r="AI131" s="102"/>
      <c r="AJ131" s="102"/>
      <c r="AL131" s="27"/>
      <c r="AM131" s="27"/>
      <c r="AO131" s="27"/>
      <c r="AP131" s="27"/>
    </row>
    <row r="132" spans="3:42" ht="15" thickBot="1" x14ac:dyDescent="0.35">
      <c r="G132" s="67"/>
      <c r="H132" s="68"/>
      <c r="I132" s="68"/>
      <c r="J132" s="68"/>
      <c r="K132" s="26"/>
      <c r="L132" s="86"/>
      <c r="M132" s="86"/>
      <c r="N132" s="86"/>
      <c r="O132" s="86"/>
      <c r="P132" s="86"/>
      <c r="Q132" s="86"/>
      <c r="R132" s="86"/>
      <c r="S132" s="89"/>
      <c r="T132" s="90"/>
      <c r="W132" s="84"/>
      <c r="X132" s="84"/>
      <c r="Y132" s="84"/>
      <c r="Z132" s="26"/>
      <c r="AC132" s="84"/>
      <c r="AD132" s="84"/>
      <c r="AE132" s="84"/>
      <c r="AF132" s="89"/>
      <c r="AH132" s="96"/>
      <c r="AI132" s="102"/>
      <c r="AJ132" s="102"/>
      <c r="AL132" s="27"/>
      <c r="AM132" s="27"/>
      <c r="AO132" s="27"/>
      <c r="AP132" s="27"/>
    </row>
    <row r="133" spans="3:42" x14ac:dyDescent="0.3">
      <c r="C133" s="26" t="s">
        <v>67</v>
      </c>
      <c r="D133" s="26"/>
      <c r="E133" s="26"/>
      <c r="F133" s="26"/>
      <c r="G133" s="59" t="s">
        <v>68</v>
      </c>
      <c r="H133" s="60"/>
      <c r="I133" s="60"/>
      <c r="J133" s="60"/>
      <c r="K133" s="26">
        <v>8</v>
      </c>
      <c r="L133" s="40">
        <v>0</v>
      </c>
      <c r="M133" s="40">
        <v>0</v>
      </c>
      <c r="N133" s="40">
        <v>0</v>
      </c>
      <c r="O133" s="40">
        <v>0</v>
      </c>
      <c r="P133" s="40">
        <v>2</v>
      </c>
      <c r="Q133" s="40">
        <v>3</v>
      </c>
      <c r="R133" s="40">
        <v>3</v>
      </c>
      <c r="S133" s="89">
        <f t="shared" ref="S133" si="297">$L$10*L133+$M$10*M133+$N$10*N133+$O$10*O133+$P$10*P133+$Q$10*Q133+R133*$R$10</f>
        <v>6.8319000000000001</v>
      </c>
      <c r="T133" s="90">
        <f t="shared" ref="T133" si="298">S133/K133</f>
        <v>0.85398750000000001</v>
      </c>
      <c r="W133" s="40">
        <v>0</v>
      </c>
      <c r="X133" s="40">
        <v>6</v>
      </c>
      <c r="Y133" s="40">
        <v>13</v>
      </c>
      <c r="Z133" s="89">
        <f t="shared" ref="Z133" si="299">(W133*$W$10+X133*$X$10+Y133*$Y$10)/19</f>
        <v>0.84210526315789469</v>
      </c>
      <c r="AC133" s="40">
        <v>0</v>
      </c>
      <c r="AD133" s="40">
        <v>3</v>
      </c>
      <c r="AE133" s="40">
        <v>7</v>
      </c>
      <c r="AF133" s="89">
        <f t="shared" ref="AF133" si="300">(AC133*$AC$10+AD133*$AD$10+AE133*$AE$10)/10</f>
        <v>0.85</v>
      </c>
      <c r="AH133" s="96">
        <f t="shared" ref="AH133" si="301">IF(Z133=0,T133,(0.333*AF133+0.333*Z133+0.333*T133))</f>
        <v>0.84784889013157894</v>
      </c>
      <c r="AI133" s="25"/>
      <c r="AJ133" s="25"/>
      <c r="AL133" s="29"/>
      <c r="AM133" s="29"/>
      <c r="AO133" s="29"/>
      <c r="AP133" s="29"/>
    </row>
    <row r="134" spans="3:42" x14ac:dyDescent="0.3">
      <c r="C134" s="26"/>
      <c r="D134" s="26"/>
      <c r="E134" s="26"/>
      <c r="F134" s="26"/>
      <c r="G134" s="61"/>
      <c r="H134" s="62"/>
      <c r="I134" s="62"/>
      <c r="J134" s="62"/>
      <c r="K134" s="26"/>
      <c r="L134" s="40"/>
      <c r="M134" s="40"/>
      <c r="N134" s="40"/>
      <c r="O134" s="40"/>
      <c r="P134" s="40"/>
      <c r="Q134" s="40"/>
      <c r="R134" s="40"/>
      <c r="S134" s="89"/>
      <c r="T134" s="90"/>
      <c r="W134" s="40"/>
      <c r="X134" s="40"/>
      <c r="Y134" s="40"/>
      <c r="Z134" s="89"/>
      <c r="AC134" s="40"/>
      <c r="AD134" s="40"/>
      <c r="AE134" s="40"/>
      <c r="AF134" s="89"/>
      <c r="AH134" s="96"/>
      <c r="AI134" s="25"/>
      <c r="AJ134" s="25"/>
      <c r="AL134" s="29"/>
      <c r="AM134" s="29"/>
      <c r="AO134" s="29"/>
      <c r="AP134" s="29"/>
    </row>
    <row r="135" spans="3:42" x14ac:dyDescent="0.3">
      <c r="G135" s="63" t="s">
        <v>106</v>
      </c>
      <c r="H135" s="64"/>
      <c r="I135" s="64"/>
      <c r="J135" s="64"/>
      <c r="K135" s="26">
        <v>7</v>
      </c>
      <c r="L135" s="40">
        <v>0</v>
      </c>
      <c r="M135" s="40">
        <v>1</v>
      </c>
      <c r="N135" s="40">
        <v>0</v>
      </c>
      <c r="O135" s="40">
        <v>2</v>
      </c>
      <c r="P135" s="40">
        <v>2</v>
      </c>
      <c r="Q135" s="40">
        <v>2</v>
      </c>
      <c r="R135" s="40">
        <v>0</v>
      </c>
      <c r="S135" s="89">
        <f t="shared" ref="S135" si="302">$L$10*L135+$M$10*M135+$N$10*N135+$O$10*O135+$P$10*P135+$Q$10*Q135+R135*$R$10</f>
        <v>4.165</v>
      </c>
      <c r="T135" s="90">
        <f t="shared" ref="T135" si="303">S135/K135</f>
        <v>0.59499999999999997</v>
      </c>
      <c r="W135" s="40">
        <v>0</v>
      </c>
      <c r="X135" s="40">
        <v>16</v>
      </c>
      <c r="Y135" s="40">
        <v>3</v>
      </c>
      <c r="Z135" s="89">
        <f t="shared" ref="Z135" si="304">(W135*$W$10+X135*$X$10+Y135*$Y$10)/19</f>
        <v>0.57894736842105265</v>
      </c>
      <c r="AC135" s="40">
        <v>4</v>
      </c>
      <c r="AD135" s="40">
        <v>6</v>
      </c>
      <c r="AE135" s="40">
        <v>2</v>
      </c>
      <c r="AF135" s="89">
        <f t="shared" ref="AF135" si="305">(AC135*$AC$10+AD135*$AD$10+AE135*$AE$10)/10</f>
        <v>0.5</v>
      </c>
      <c r="AH135" s="96">
        <f t="shared" ref="AH135" si="306">IF(Z135=0,T135,(0.333*AF135+0.333*Z135+0.333*T135))</f>
        <v>0.55742447368421055</v>
      </c>
      <c r="AI135" s="102"/>
      <c r="AJ135" s="102"/>
      <c r="AL135" s="28"/>
      <c r="AM135" s="28"/>
      <c r="AN135" t="s">
        <v>332</v>
      </c>
      <c r="AO135" s="27"/>
      <c r="AP135" s="27"/>
    </row>
    <row r="136" spans="3:42" x14ac:dyDescent="0.3">
      <c r="G136" s="61"/>
      <c r="H136" s="62"/>
      <c r="I136" s="62"/>
      <c r="J136" s="62"/>
      <c r="K136" s="26"/>
      <c r="L136" s="40"/>
      <c r="M136" s="40"/>
      <c r="N136" s="40"/>
      <c r="O136" s="40"/>
      <c r="P136" s="40"/>
      <c r="Q136" s="40"/>
      <c r="R136" s="40"/>
      <c r="S136" s="89"/>
      <c r="T136" s="90"/>
      <c r="W136" s="40"/>
      <c r="X136" s="40"/>
      <c r="Y136" s="40"/>
      <c r="Z136" s="89"/>
      <c r="AC136" s="40"/>
      <c r="AD136" s="40"/>
      <c r="AE136" s="40"/>
      <c r="AF136" s="89"/>
      <c r="AH136" s="96"/>
      <c r="AI136" s="102"/>
      <c r="AJ136" s="102"/>
      <c r="AL136" s="28"/>
      <c r="AM136" s="28"/>
      <c r="AN136" t="s">
        <v>334</v>
      </c>
      <c r="AO136" s="27"/>
      <c r="AP136" s="27"/>
    </row>
    <row r="137" spans="3:42" x14ac:dyDescent="0.3">
      <c r="G137" s="73" t="s">
        <v>105</v>
      </c>
      <c r="H137" s="73"/>
      <c r="I137" s="73"/>
      <c r="J137" s="74"/>
      <c r="K137" s="26">
        <v>7</v>
      </c>
      <c r="L137" s="40">
        <v>0</v>
      </c>
      <c r="M137" s="40">
        <v>1</v>
      </c>
      <c r="N137" s="40">
        <v>0</v>
      </c>
      <c r="O137" s="40">
        <v>2</v>
      </c>
      <c r="P137" s="40">
        <v>2</v>
      </c>
      <c r="Q137" s="40">
        <v>2</v>
      </c>
      <c r="R137" s="40">
        <v>0</v>
      </c>
      <c r="S137" s="89">
        <f t="shared" ref="S137" si="307">$L$10*L137+$M$10*M137+$N$10*N137+$O$10*O137+$P$10*P137+$Q$10*Q137+R137*$R$10</f>
        <v>4.165</v>
      </c>
      <c r="T137" s="90">
        <f t="shared" ref="T137" si="308">S137/K137</f>
        <v>0.59499999999999997</v>
      </c>
      <c r="W137" s="40">
        <v>1</v>
      </c>
      <c r="X137" s="40">
        <v>13</v>
      </c>
      <c r="Y137" s="40">
        <v>5</v>
      </c>
      <c r="Z137" s="89">
        <f t="shared" ref="Z137" si="309">(W137*$W$10+X137*$X$10+Y137*$Y$10)/19</f>
        <v>0.60526315789473684</v>
      </c>
      <c r="AC137" s="40">
        <v>2</v>
      </c>
      <c r="AD137" s="40">
        <v>3</v>
      </c>
      <c r="AE137" s="40">
        <v>5</v>
      </c>
      <c r="AF137" s="89">
        <f t="shared" ref="AF137" si="310">(AC137*$AC$10+AD137*$AD$10+AE137*$AE$10)/10</f>
        <v>0.65</v>
      </c>
      <c r="AH137" s="96">
        <f t="shared" ref="AH137" si="311">IF(Z137=0,T137,(0.333*AF137+0.333*Z137+0.333*T137))</f>
        <v>0.61613763157894741</v>
      </c>
      <c r="AI137" s="102"/>
      <c r="AJ137" s="102"/>
      <c r="AL137" s="28"/>
      <c r="AM137" s="28"/>
      <c r="AN137" t="s">
        <v>333</v>
      </c>
      <c r="AO137" s="27"/>
      <c r="AP137" s="27"/>
    </row>
    <row r="138" spans="3:42" x14ac:dyDescent="0.3">
      <c r="G138" s="73"/>
      <c r="H138" s="73"/>
      <c r="I138" s="73"/>
      <c r="J138" s="74"/>
      <c r="K138" s="26"/>
      <c r="L138" s="40"/>
      <c r="M138" s="40"/>
      <c r="N138" s="40"/>
      <c r="O138" s="40"/>
      <c r="P138" s="40"/>
      <c r="Q138" s="40"/>
      <c r="R138" s="40"/>
      <c r="S138" s="89"/>
      <c r="T138" s="90"/>
      <c r="W138" s="40"/>
      <c r="X138" s="40"/>
      <c r="Y138" s="40"/>
      <c r="Z138" s="89"/>
      <c r="AC138" s="40"/>
      <c r="AD138" s="40"/>
      <c r="AE138" s="40"/>
      <c r="AF138" s="89"/>
      <c r="AH138" s="96"/>
      <c r="AI138" s="102"/>
      <c r="AJ138" s="102"/>
      <c r="AL138" s="28"/>
      <c r="AM138" s="28"/>
      <c r="AN138" t="s">
        <v>334</v>
      </c>
      <c r="AO138" s="27"/>
      <c r="AP138" s="27"/>
    </row>
    <row r="139" spans="3:42" x14ac:dyDescent="0.3">
      <c r="G139" s="63" t="s">
        <v>69</v>
      </c>
      <c r="H139" s="64"/>
      <c r="I139" s="64"/>
      <c r="J139" s="64"/>
      <c r="K139" s="26">
        <v>8</v>
      </c>
      <c r="L139" s="40">
        <v>0</v>
      </c>
      <c r="M139" s="40">
        <v>0</v>
      </c>
      <c r="N139" s="40">
        <v>0</v>
      </c>
      <c r="O139" s="40">
        <v>0</v>
      </c>
      <c r="P139" s="40">
        <v>1</v>
      </c>
      <c r="Q139" s="40">
        <v>4</v>
      </c>
      <c r="R139" s="40">
        <v>3</v>
      </c>
      <c r="S139" s="89">
        <f t="shared" ref="S139" si="312">$L$10*L139+$M$10*M139+$N$10*N139+$O$10*O139+$P$10*P139+$Q$10*Q139+R139*$R$10</f>
        <v>6.9992000000000001</v>
      </c>
      <c r="T139" s="90">
        <f t="shared" ref="T139" si="313">S139/K139</f>
        <v>0.87490000000000001</v>
      </c>
      <c r="W139" s="40">
        <v>3</v>
      </c>
      <c r="X139" s="40">
        <v>8</v>
      </c>
      <c r="Y139" s="40">
        <v>8</v>
      </c>
      <c r="Z139" s="89">
        <f t="shared" ref="Z139" si="314">(W139*$W$10+X139*$X$10+Y139*$Y$10)/19</f>
        <v>0.63157894736842102</v>
      </c>
      <c r="AC139" s="40">
        <v>1</v>
      </c>
      <c r="AD139" s="40">
        <v>3</v>
      </c>
      <c r="AE139" s="40">
        <v>6</v>
      </c>
      <c r="AF139" s="89">
        <f t="shared" ref="AF139" si="315">(AC139*$AC$10+AD139*$AD$10+AE139*$AE$10)/10</f>
        <v>0.75</v>
      </c>
      <c r="AH139" s="96">
        <f t="shared" ref="AH139" si="316">IF(Z139=0,T139,(0.333*AF139+0.333*Z139+0.333*T139))</f>
        <v>0.7514074894736843</v>
      </c>
      <c r="AI139" s="101"/>
      <c r="AJ139" s="101"/>
      <c r="AL139" s="31"/>
      <c r="AM139" s="31"/>
      <c r="AO139" s="27"/>
      <c r="AP139" s="27"/>
    </row>
    <row r="140" spans="3:42" x14ac:dyDescent="0.3">
      <c r="G140" s="61"/>
      <c r="H140" s="62"/>
      <c r="I140" s="62"/>
      <c r="J140" s="62"/>
      <c r="K140" s="26"/>
      <c r="L140" s="40"/>
      <c r="M140" s="40"/>
      <c r="N140" s="40"/>
      <c r="O140" s="40"/>
      <c r="P140" s="40"/>
      <c r="Q140" s="40"/>
      <c r="R140" s="40"/>
      <c r="S140" s="89"/>
      <c r="T140" s="90"/>
      <c r="W140" s="40"/>
      <c r="X140" s="40"/>
      <c r="Y140" s="40"/>
      <c r="Z140" s="89"/>
      <c r="AC140" s="40"/>
      <c r="AD140" s="40"/>
      <c r="AE140" s="40"/>
      <c r="AF140" s="89"/>
      <c r="AH140" s="96"/>
      <c r="AI140" s="101"/>
      <c r="AJ140" s="101"/>
      <c r="AL140" s="31"/>
      <c r="AM140" s="31"/>
      <c r="AO140" s="27"/>
      <c r="AP140" s="27"/>
    </row>
    <row r="141" spans="3:42" x14ac:dyDescent="0.3">
      <c r="G141" s="63" t="s">
        <v>70</v>
      </c>
      <c r="H141" s="64"/>
      <c r="I141" s="64"/>
      <c r="J141" s="64"/>
      <c r="K141" s="26">
        <v>6</v>
      </c>
      <c r="L141" s="40">
        <v>0</v>
      </c>
      <c r="M141" s="40">
        <v>0</v>
      </c>
      <c r="N141" s="40">
        <v>0</v>
      </c>
      <c r="O141" s="40">
        <v>0</v>
      </c>
      <c r="P141" s="40">
        <v>1</v>
      </c>
      <c r="Q141" s="40">
        <v>4</v>
      </c>
      <c r="R141" s="40">
        <v>1</v>
      </c>
      <c r="S141" s="89">
        <f t="shared" ref="S141" si="317">$L$10*L141+$M$10*M141+$N$10*N141+$O$10*O141+$P$10*P141+$Q$10*Q141+R141*$R$10</f>
        <v>4.9992000000000001</v>
      </c>
      <c r="T141" s="90">
        <f t="shared" ref="T141" si="318">S141/K141</f>
        <v>0.83320000000000005</v>
      </c>
      <c r="W141" s="40">
        <v>3</v>
      </c>
      <c r="X141" s="40">
        <v>8</v>
      </c>
      <c r="Y141" s="40">
        <v>8</v>
      </c>
      <c r="Z141" s="89">
        <f t="shared" ref="Z141" si="319">(W141*$W$10+X141*$X$10+Y141*$Y$10)/19</f>
        <v>0.63157894736842102</v>
      </c>
      <c r="AC141" s="40">
        <v>1</v>
      </c>
      <c r="AD141" s="40">
        <v>4</v>
      </c>
      <c r="AE141" s="40">
        <v>5</v>
      </c>
      <c r="AF141" s="89">
        <f t="shared" ref="AF141" si="320">(AC141*$AC$10+AD141*$AD$10+AE141*$AE$10)/10</f>
        <v>0.7</v>
      </c>
      <c r="AH141" s="96">
        <f t="shared" ref="AH141" si="321">IF(Z141=0,T141,(0.333*AF141+0.333*Z141+0.333*T141))</f>
        <v>0.72087138947368423</v>
      </c>
      <c r="AI141" s="101"/>
      <c r="AJ141" s="101"/>
      <c r="AL141" s="28"/>
      <c r="AM141" s="28"/>
      <c r="AN141" t="s">
        <v>335</v>
      </c>
      <c r="AO141" s="28"/>
      <c r="AP141" s="28"/>
    </row>
    <row r="142" spans="3:42" x14ac:dyDescent="0.3">
      <c r="G142" s="61"/>
      <c r="H142" s="62"/>
      <c r="I142" s="62"/>
      <c r="J142" s="62"/>
      <c r="K142" s="26"/>
      <c r="L142" s="40"/>
      <c r="M142" s="40"/>
      <c r="N142" s="40"/>
      <c r="O142" s="40"/>
      <c r="P142" s="40"/>
      <c r="Q142" s="40"/>
      <c r="R142" s="40"/>
      <c r="S142" s="89"/>
      <c r="T142" s="90"/>
      <c r="W142" s="40"/>
      <c r="X142" s="40"/>
      <c r="Y142" s="40"/>
      <c r="Z142" s="89"/>
      <c r="AC142" s="40"/>
      <c r="AD142" s="40"/>
      <c r="AE142" s="40"/>
      <c r="AF142" s="89"/>
      <c r="AH142" s="96"/>
      <c r="AI142" s="101"/>
      <c r="AJ142" s="101"/>
      <c r="AL142" s="28"/>
      <c r="AM142" s="28"/>
      <c r="AN142" t="s">
        <v>336</v>
      </c>
      <c r="AO142" s="28"/>
      <c r="AP142" s="28"/>
    </row>
    <row r="143" spans="3:42" x14ac:dyDescent="0.3">
      <c r="G143" s="63" t="s">
        <v>71</v>
      </c>
      <c r="H143" s="64"/>
      <c r="I143" s="64"/>
      <c r="J143" s="64"/>
      <c r="K143" s="26">
        <v>7</v>
      </c>
      <c r="L143" s="40">
        <v>0</v>
      </c>
      <c r="M143" s="40">
        <v>0</v>
      </c>
      <c r="N143" s="40">
        <v>0</v>
      </c>
      <c r="O143" s="40">
        <v>1</v>
      </c>
      <c r="P143" s="40">
        <v>0</v>
      </c>
      <c r="Q143" s="40">
        <v>3</v>
      </c>
      <c r="R143" s="40">
        <v>3</v>
      </c>
      <c r="S143" s="89">
        <f t="shared" ref="S143" si="322">$L$10*L143+$M$10*M143+$N$10*N143+$O$10*O143+$P$10*P143+$Q$10*Q143+R143*$R$10</f>
        <v>5.9998000000000005</v>
      </c>
      <c r="T143" s="90">
        <f t="shared" ref="T143" si="323">S143/K143</f>
        <v>0.85711428571428583</v>
      </c>
      <c r="W143" s="95"/>
      <c r="X143" s="95"/>
      <c r="Y143" s="95"/>
      <c r="Z143" s="26">
        <f t="shared" ref="Z143" si="324">(W143*$W$10+X143*$X$10+Y143*$Y$10)/19</f>
        <v>0</v>
      </c>
      <c r="AC143" s="95"/>
      <c r="AD143" s="95"/>
      <c r="AE143" s="95"/>
      <c r="AF143" s="89">
        <f t="shared" ref="AF143" si="325">(AC143*$AC$10+AD143*$AD$10+AE143*$AE$10)/10</f>
        <v>0</v>
      </c>
      <c r="AH143" s="96">
        <f t="shared" ref="AH143" si="326">IF(Z143=0,T143,(0.333*AF143+0.333*Z143+0.333*T143))</f>
        <v>0.85711428571428583</v>
      </c>
      <c r="AI143" s="25"/>
      <c r="AJ143" s="25"/>
      <c r="AL143" s="29"/>
      <c r="AM143" s="29"/>
      <c r="AO143" s="29"/>
      <c r="AP143" s="29"/>
    </row>
    <row r="144" spans="3:42" x14ac:dyDescent="0.3">
      <c r="G144" s="61"/>
      <c r="H144" s="62"/>
      <c r="I144" s="62"/>
      <c r="J144" s="62"/>
      <c r="K144" s="26"/>
      <c r="L144" s="40"/>
      <c r="M144" s="40"/>
      <c r="N144" s="40"/>
      <c r="O144" s="40"/>
      <c r="P144" s="40"/>
      <c r="Q144" s="40"/>
      <c r="R144" s="40"/>
      <c r="S144" s="89"/>
      <c r="T144" s="90"/>
      <c r="W144" s="95"/>
      <c r="X144" s="95"/>
      <c r="Y144" s="95"/>
      <c r="Z144" s="26"/>
      <c r="AC144" s="95"/>
      <c r="AD144" s="95"/>
      <c r="AE144" s="95"/>
      <c r="AF144" s="89"/>
      <c r="AH144" s="96"/>
      <c r="AI144" s="25"/>
      <c r="AJ144" s="25"/>
      <c r="AL144" s="29"/>
      <c r="AM144" s="29"/>
      <c r="AO144" s="29"/>
      <c r="AP144" s="29"/>
    </row>
    <row r="145" spans="7:43" x14ac:dyDescent="0.3">
      <c r="G145" s="63" t="s">
        <v>72</v>
      </c>
      <c r="H145" s="64"/>
      <c r="I145" s="64"/>
      <c r="J145" s="64"/>
      <c r="K145" s="26">
        <v>7</v>
      </c>
      <c r="L145" s="40">
        <v>0</v>
      </c>
      <c r="M145" s="40">
        <v>0</v>
      </c>
      <c r="N145" s="40">
        <v>0</v>
      </c>
      <c r="O145" s="40">
        <v>0</v>
      </c>
      <c r="P145" s="40">
        <v>1</v>
      </c>
      <c r="Q145" s="40">
        <v>2</v>
      </c>
      <c r="R145" s="40">
        <v>4</v>
      </c>
      <c r="S145" s="89">
        <f t="shared" ref="S145" si="327">$L$10*L145+$M$10*M145+$N$10*N145+$O$10*O145+$P$10*P145+$Q$10*Q145+R145*$R$10</f>
        <v>6.3326000000000002</v>
      </c>
      <c r="T145" s="90">
        <f t="shared" ref="T145" si="328">S145/K145</f>
        <v>0.90465714285714294</v>
      </c>
      <c r="W145" s="40">
        <v>1</v>
      </c>
      <c r="X145" s="40">
        <v>8</v>
      </c>
      <c r="Y145" s="40">
        <v>10</v>
      </c>
      <c r="Z145" s="89">
        <f t="shared" ref="Z145" si="329">(W145*$W$10+X145*$X$10+Y145*$Y$10)/19</f>
        <v>0.73684210526315785</v>
      </c>
      <c r="AC145" s="40">
        <v>1</v>
      </c>
      <c r="AD145" s="40">
        <v>6</v>
      </c>
      <c r="AE145" s="40">
        <v>3</v>
      </c>
      <c r="AF145" s="89">
        <f t="shared" ref="AF145" si="330">(AC145*$AC$10+AD145*$AD$10+AE145*$AE$10)/10</f>
        <v>0.6</v>
      </c>
      <c r="AH145" s="96">
        <f t="shared" ref="AH145" si="331">IF(Z145=0,T145,(0.333*AF145+0.333*Z145+0.333*T145))</f>
        <v>0.74641924962406014</v>
      </c>
      <c r="AI145" s="101"/>
      <c r="AJ145" s="101"/>
      <c r="AL145" s="28"/>
      <c r="AM145" s="28"/>
      <c r="AN145" t="s">
        <v>337</v>
      </c>
      <c r="AO145" s="28"/>
      <c r="AP145" s="28"/>
      <c r="AQ145" t="s">
        <v>353</v>
      </c>
    </row>
    <row r="146" spans="7:43" x14ac:dyDescent="0.3">
      <c r="G146" s="61"/>
      <c r="H146" s="62"/>
      <c r="I146" s="62"/>
      <c r="J146" s="62"/>
      <c r="K146" s="26"/>
      <c r="L146" s="40"/>
      <c r="M146" s="40"/>
      <c r="N146" s="40"/>
      <c r="O146" s="40"/>
      <c r="P146" s="40"/>
      <c r="Q146" s="40"/>
      <c r="R146" s="40"/>
      <c r="S146" s="89"/>
      <c r="T146" s="90"/>
      <c r="W146" s="40"/>
      <c r="X146" s="40"/>
      <c r="Y146" s="40"/>
      <c r="Z146" s="89"/>
      <c r="AC146" s="40"/>
      <c r="AD146" s="40"/>
      <c r="AE146" s="40"/>
      <c r="AF146" s="89"/>
      <c r="AH146" s="96"/>
      <c r="AI146" s="101"/>
      <c r="AJ146" s="101"/>
      <c r="AL146" s="28"/>
      <c r="AM146" s="28"/>
      <c r="AO146" s="28"/>
      <c r="AP146" s="28"/>
    </row>
    <row r="147" spans="7:43" x14ac:dyDescent="0.3">
      <c r="G147" s="63" t="s">
        <v>73</v>
      </c>
      <c r="H147" s="64"/>
      <c r="I147" s="64"/>
      <c r="J147" s="64"/>
      <c r="K147" s="26">
        <v>6</v>
      </c>
      <c r="L147" s="40">
        <v>0</v>
      </c>
      <c r="M147" s="40">
        <v>0</v>
      </c>
      <c r="N147" s="40">
        <v>0</v>
      </c>
      <c r="O147" s="40">
        <v>0</v>
      </c>
      <c r="P147" s="40">
        <v>3</v>
      </c>
      <c r="Q147" s="40">
        <v>2</v>
      </c>
      <c r="R147" s="40">
        <v>1</v>
      </c>
      <c r="S147" s="89">
        <f t="shared" ref="S147" si="332">$L$10*L147+$M$10*M147+$N$10*N147+$O$10*O147+$P$10*P147+$Q$10*Q147+R147*$R$10</f>
        <v>4.6646000000000001</v>
      </c>
      <c r="T147" s="90">
        <f t="shared" ref="T147" si="333">S147/K147</f>
        <v>0.77743333333333331</v>
      </c>
      <c r="W147" s="40">
        <v>0</v>
      </c>
      <c r="X147" s="40">
        <v>2</v>
      </c>
      <c r="Y147" s="40">
        <v>17</v>
      </c>
      <c r="Z147" s="89">
        <f t="shared" ref="Z147" si="334">(W147*$W$10+X147*$X$10+Y147*$Y$10)/19</f>
        <v>0.94736842105263153</v>
      </c>
      <c r="AC147" s="40">
        <v>0</v>
      </c>
      <c r="AD147" s="40">
        <v>1</v>
      </c>
      <c r="AE147" s="40">
        <v>9</v>
      </c>
      <c r="AF147" s="89">
        <f t="shared" ref="AF147" si="335">(AC147*$AC$10+AD147*$AD$10+AE147*$AE$10)/10</f>
        <v>0.95</v>
      </c>
      <c r="AH147" s="96">
        <f t="shared" ref="AH147" si="336">IF(Z147=0,T147,(0.333*AF147+0.333*Z147+0.333*T147))</f>
        <v>0.89070898421052624</v>
      </c>
      <c r="AI147" s="25"/>
      <c r="AJ147" s="25"/>
      <c r="AL147" s="29"/>
      <c r="AM147" s="29"/>
      <c r="AO147" s="27"/>
      <c r="AP147" s="27"/>
    </row>
    <row r="148" spans="7:43" x14ac:dyDescent="0.3">
      <c r="G148" s="61"/>
      <c r="H148" s="62"/>
      <c r="I148" s="62"/>
      <c r="J148" s="62"/>
      <c r="K148" s="26"/>
      <c r="L148" s="40"/>
      <c r="M148" s="40"/>
      <c r="N148" s="40"/>
      <c r="O148" s="40"/>
      <c r="P148" s="40"/>
      <c r="Q148" s="40"/>
      <c r="R148" s="40"/>
      <c r="S148" s="89"/>
      <c r="T148" s="90"/>
      <c r="W148" s="40"/>
      <c r="X148" s="40"/>
      <c r="Y148" s="40"/>
      <c r="Z148" s="89"/>
      <c r="AC148" s="40"/>
      <c r="AD148" s="40"/>
      <c r="AE148" s="40"/>
      <c r="AF148" s="89"/>
      <c r="AH148" s="96"/>
      <c r="AI148" s="25"/>
      <c r="AJ148" s="25"/>
      <c r="AL148" s="29"/>
      <c r="AM148" s="29"/>
      <c r="AO148" s="27"/>
      <c r="AP148" s="27"/>
    </row>
    <row r="149" spans="7:43" x14ac:dyDescent="0.3">
      <c r="G149" s="63" t="s">
        <v>74</v>
      </c>
      <c r="H149" s="64"/>
      <c r="I149" s="64"/>
      <c r="J149" s="64"/>
      <c r="K149" s="26">
        <v>6</v>
      </c>
      <c r="L149" s="40">
        <v>0</v>
      </c>
      <c r="M149" s="40">
        <v>0</v>
      </c>
      <c r="N149" s="40">
        <v>0</v>
      </c>
      <c r="O149" s="40">
        <v>0</v>
      </c>
      <c r="P149" s="40">
        <v>4</v>
      </c>
      <c r="Q149" s="40">
        <v>1</v>
      </c>
      <c r="R149" s="40">
        <v>1</v>
      </c>
      <c r="S149" s="89">
        <f t="shared" ref="S149" si="337">$L$10*L149+$M$10*M149+$N$10*N149+$O$10*O149+$P$10*P149+$Q$10*Q149+R149*$R$10</f>
        <v>4.4973000000000001</v>
      </c>
      <c r="T149" s="90">
        <f t="shared" ref="T149" si="338">S149/K149</f>
        <v>0.74955000000000005</v>
      </c>
      <c r="W149" s="40">
        <v>3</v>
      </c>
      <c r="X149" s="40">
        <v>11</v>
      </c>
      <c r="Y149" s="40">
        <v>5</v>
      </c>
      <c r="Z149" s="89">
        <f t="shared" ref="Z149" si="339">(W149*$W$10+X149*$X$10+Y149*$Y$10)/19</f>
        <v>0.55263157894736847</v>
      </c>
      <c r="AC149" s="40">
        <v>1</v>
      </c>
      <c r="AD149" s="40">
        <v>6</v>
      </c>
      <c r="AE149" s="40">
        <v>3</v>
      </c>
      <c r="AF149" s="89">
        <f t="shared" ref="AF149" si="340">(AC149*$AC$10+AD149*$AD$10+AE149*$AE$10)/10</f>
        <v>0.6</v>
      </c>
      <c r="AH149" s="96">
        <f t="shared" ref="AH149" si="341">IF(Z149=0,T149,(0.333*AF149+0.333*Z149+0.333*T149))</f>
        <v>0.6334264657894737</v>
      </c>
      <c r="AI149" s="102"/>
      <c r="AJ149" s="102"/>
      <c r="AL149" s="31"/>
      <c r="AM149" s="31"/>
      <c r="AN149" t="s">
        <v>338</v>
      </c>
      <c r="AO149" s="27"/>
      <c r="AP149" s="27"/>
    </row>
    <row r="150" spans="7:43" x14ac:dyDescent="0.3">
      <c r="G150" s="61"/>
      <c r="H150" s="62"/>
      <c r="I150" s="62"/>
      <c r="J150" s="62"/>
      <c r="K150" s="26"/>
      <c r="L150" s="40"/>
      <c r="M150" s="40"/>
      <c r="N150" s="40"/>
      <c r="O150" s="40"/>
      <c r="P150" s="40"/>
      <c r="Q150" s="40"/>
      <c r="R150" s="40"/>
      <c r="S150" s="89"/>
      <c r="T150" s="90"/>
      <c r="W150" s="40"/>
      <c r="X150" s="40"/>
      <c r="Y150" s="40"/>
      <c r="Z150" s="89"/>
      <c r="AC150" s="40"/>
      <c r="AD150" s="40"/>
      <c r="AE150" s="40"/>
      <c r="AF150" s="89"/>
      <c r="AH150" s="96"/>
      <c r="AI150" s="102"/>
      <c r="AJ150" s="102"/>
      <c r="AL150" s="31"/>
      <c r="AM150" s="31"/>
      <c r="AO150" s="27"/>
      <c r="AP150" s="27"/>
    </row>
    <row r="151" spans="7:43" x14ac:dyDescent="0.3">
      <c r="G151" s="63" t="s">
        <v>75</v>
      </c>
      <c r="H151" s="64"/>
      <c r="I151" s="64"/>
      <c r="J151" s="64"/>
      <c r="K151" s="26">
        <v>6</v>
      </c>
      <c r="L151" s="40">
        <v>0</v>
      </c>
      <c r="M151" s="40">
        <v>1</v>
      </c>
      <c r="N151" s="40">
        <v>0</v>
      </c>
      <c r="O151" s="40">
        <v>0</v>
      </c>
      <c r="P151" s="40">
        <v>5</v>
      </c>
      <c r="Q151" s="40">
        <v>0</v>
      </c>
      <c r="R151" s="40">
        <v>0</v>
      </c>
      <c r="S151" s="89">
        <f t="shared" ref="S151" si="342">$L$10*L151+$M$10*M151+$N$10*N151+$O$10*O151+$P$10*P151+$Q$10*Q151+R151*$R$10</f>
        <v>3.4965999999999999</v>
      </c>
      <c r="T151" s="90">
        <f t="shared" ref="T151" si="343">S151/K151</f>
        <v>0.58276666666666666</v>
      </c>
      <c r="W151" s="95"/>
      <c r="X151" s="95"/>
      <c r="Y151" s="95"/>
      <c r="Z151" s="26">
        <f t="shared" ref="Z151" si="344">(W151*$W$10+X151*$X$10+Y151*$Y$10)/19</f>
        <v>0</v>
      </c>
      <c r="AC151" s="95"/>
      <c r="AD151" s="95"/>
      <c r="AE151" s="95"/>
      <c r="AF151" s="89">
        <f t="shared" ref="AF151" si="345">(AC151*$AC$10+AD151*$AD$10+AE151*$AE$10)/10</f>
        <v>0</v>
      </c>
      <c r="AH151" s="96">
        <f t="shared" ref="AH151" si="346">IF(Z151=0,T151,(0.333*AF151+0.333*Z151+0.333*T151))</f>
        <v>0.58276666666666666</v>
      </c>
      <c r="AI151" s="102"/>
      <c r="AJ151" s="102"/>
      <c r="AL151" s="27"/>
      <c r="AM151" s="27"/>
      <c r="AO151" s="27"/>
      <c r="AP151" s="27"/>
    </row>
    <row r="152" spans="7:43" x14ac:dyDescent="0.3">
      <c r="G152" s="61"/>
      <c r="H152" s="62"/>
      <c r="I152" s="62"/>
      <c r="J152" s="62"/>
      <c r="K152" s="26"/>
      <c r="L152" s="40"/>
      <c r="M152" s="40"/>
      <c r="N152" s="40"/>
      <c r="O152" s="40"/>
      <c r="P152" s="40"/>
      <c r="Q152" s="40"/>
      <c r="R152" s="40"/>
      <c r="S152" s="89"/>
      <c r="T152" s="90"/>
      <c r="W152" s="95"/>
      <c r="X152" s="95"/>
      <c r="Y152" s="95"/>
      <c r="Z152" s="26"/>
      <c r="AC152" s="95"/>
      <c r="AD152" s="95"/>
      <c r="AE152" s="95"/>
      <c r="AF152" s="89"/>
      <c r="AH152" s="96"/>
      <c r="AI152" s="102"/>
      <c r="AJ152" s="102"/>
      <c r="AL152" s="27"/>
      <c r="AM152" s="27"/>
      <c r="AO152" s="27"/>
      <c r="AP152" s="27"/>
    </row>
    <row r="153" spans="7:43" x14ac:dyDescent="0.3">
      <c r="G153" s="63" t="s">
        <v>76</v>
      </c>
      <c r="H153" s="64"/>
      <c r="I153" s="64"/>
      <c r="J153" s="64"/>
      <c r="K153" s="26">
        <v>5</v>
      </c>
      <c r="L153" s="40">
        <v>0</v>
      </c>
      <c r="M153" s="40">
        <v>0</v>
      </c>
      <c r="N153" s="40">
        <v>0</v>
      </c>
      <c r="O153" s="40">
        <v>3</v>
      </c>
      <c r="P153" s="40">
        <v>0</v>
      </c>
      <c r="Q153" s="40">
        <v>2</v>
      </c>
      <c r="R153" s="40">
        <v>0</v>
      </c>
      <c r="S153" s="89">
        <f t="shared" ref="S153" si="347">$L$10*L153+$M$10*M153+$N$10*N153+$O$10*O153+$P$10*P153+$Q$10*Q153+R153*$R$10</f>
        <v>3.1663000000000001</v>
      </c>
      <c r="T153" s="90">
        <f t="shared" ref="T153" si="348">S153/K153</f>
        <v>0.63326000000000005</v>
      </c>
      <c r="W153" s="95"/>
      <c r="X153" s="95"/>
      <c r="Y153" s="95"/>
      <c r="Z153" s="26">
        <f t="shared" ref="Z153" si="349">(W153*$W$10+X153*$X$10+Y153*$Y$10)/19</f>
        <v>0</v>
      </c>
      <c r="AC153" s="95"/>
      <c r="AD153" s="95"/>
      <c r="AE153" s="95"/>
      <c r="AF153" s="89">
        <f t="shared" ref="AF153" si="350">(AC153*$AC$10+AD153*$AD$10+AE153*$AE$10)/10</f>
        <v>0</v>
      </c>
      <c r="AH153" s="96">
        <f t="shared" ref="AH153" si="351">IF(Z153=0,T153,(0.333*AF153+0.333*Z153+0.333*T153))</f>
        <v>0.63326000000000005</v>
      </c>
      <c r="AI153" s="102"/>
      <c r="AJ153" s="102"/>
      <c r="AL153" s="27"/>
      <c r="AM153" s="27"/>
      <c r="AO153" s="27"/>
      <c r="AP153" s="27"/>
    </row>
    <row r="154" spans="7:43" x14ac:dyDescent="0.3">
      <c r="G154" s="61"/>
      <c r="H154" s="62"/>
      <c r="I154" s="62"/>
      <c r="J154" s="62"/>
      <c r="K154" s="26"/>
      <c r="L154" s="40"/>
      <c r="M154" s="40"/>
      <c r="N154" s="40"/>
      <c r="O154" s="40"/>
      <c r="P154" s="40"/>
      <c r="Q154" s="40"/>
      <c r="R154" s="40"/>
      <c r="S154" s="89"/>
      <c r="T154" s="90"/>
      <c r="W154" s="95"/>
      <c r="X154" s="95"/>
      <c r="Y154" s="95"/>
      <c r="Z154" s="26"/>
      <c r="AC154" s="95"/>
      <c r="AD154" s="95"/>
      <c r="AE154" s="95"/>
      <c r="AF154" s="89"/>
      <c r="AH154" s="96"/>
      <c r="AI154" s="102"/>
      <c r="AJ154" s="102"/>
      <c r="AL154" s="27"/>
      <c r="AM154" s="27"/>
      <c r="AO154" s="27"/>
      <c r="AP154" s="27"/>
    </row>
    <row r="155" spans="7:43" x14ac:dyDescent="0.3">
      <c r="G155" s="63" t="s">
        <v>77</v>
      </c>
      <c r="H155" s="64"/>
      <c r="I155" s="64"/>
      <c r="J155" s="64"/>
      <c r="K155" s="26">
        <v>7</v>
      </c>
      <c r="L155" s="40">
        <v>0</v>
      </c>
      <c r="M155" s="40">
        <v>0</v>
      </c>
      <c r="N155" s="40">
        <v>0</v>
      </c>
      <c r="O155" s="40">
        <v>0</v>
      </c>
      <c r="P155" s="40">
        <v>4</v>
      </c>
      <c r="Q155" s="40">
        <v>2</v>
      </c>
      <c r="R155" s="40">
        <v>1</v>
      </c>
      <c r="S155" s="89">
        <f t="shared" ref="S155" si="352">$L$10*L155+$M$10*M155+$N$10*N155+$O$10*O155+$P$10*P155+$Q$10*Q155+R155*$R$10</f>
        <v>5.3306000000000004</v>
      </c>
      <c r="T155" s="90">
        <f t="shared" ref="T155" si="353">S155/K155</f>
        <v>0.76151428571428581</v>
      </c>
      <c r="W155" s="40">
        <v>2</v>
      </c>
      <c r="X155" s="40">
        <v>9</v>
      </c>
      <c r="Y155" s="40">
        <v>8</v>
      </c>
      <c r="Z155" s="89">
        <f t="shared" ref="Z155" si="354">(W155*$W$10+X155*$X$10+Y155*$Y$10)/19</f>
        <v>0.65789473684210531</v>
      </c>
      <c r="AC155" s="40">
        <v>1</v>
      </c>
      <c r="AD155" s="40">
        <v>5</v>
      </c>
      <c r="AE155" s="40">
        <v>4</v>
      </c>
      <c r="AF155" s="89">
        <f t="shared" ref="AF155" si="355">(AC155*$AC$10+AD155*$AD$10+AE155*$AE$10)/10</f>
        <v>0.65</v>
      </c>
      <c r="AH155" s="96">
        <f t="shared" ref="AH155" si="356">IF(Z155=0,T155,(0.333*AF155+0.333*Z155+0.333*T155))</f>
        <v>0.68911320451127822</v>
      </c>
      <c r="AI155" s="102"/>
      <c r="AJ155" s="102"/>
      <c r="AL155" s="28"/>
      <c r="AM155" s="28"/>
      <c r="AN155" t="s">
        <v>339</v>
      </c>
      <c r="AO155" s="27"/>
      <c r="AP155" s="27"/>
    </row>
    <row r="156" spans="7:43" x14ac:dyDescent="0.3">
      <c r="G156" s="61"/>
      <c r="H156" s="62"/>
      <c r="I156" s="62"/>
      <c r="J156" s="62"/>
      <c r="K156" s="26"/>
      <c r="L156" s="40"/>
      <c r="M156" s="40"/>
      <c r="N156" s="40"/>
      <c r="O156" s="40"/>
      <c r="P156" s="40"/>
      <c r="Q156" s="40"/>
      <c r="R156" s="40"/>
      <c r="S156" s="89"/>
      <c r="T156" s="90"/>
      <c r="W156" s="40"/>
      <c r="X156" s="40"/>
      <c r="Y156" s="40"/>
      <c r="Z156" s="89"/>
      <c r="AC156" s="40"/>
      <c r="AD156" s="40"/>
      <c r="AE156" s="40"/>
      <c r="AF156" s="89"/>
      <c r="AH156" s="96"/>
      <c r="AI156" s="102"/>
      <c r="AJ156" s="102"/>
      <c r="AL156" s="28"/>
      <c r="AM156" s="28"/>
      <c r="AN156" t="s">
        <v>340</v>
      </c>
      <c r="AO156" s="27"/>
      <c r="AP156" s="27"/>
    </row>
    <row r="157" spans="7:43" x14ac:dyDescent="0.3">
      <c r="G157" s="63" t="s">
        <v>78</v>
      </c>
      <c r="H157" s="64"/>
      <c r="I157" s="64"/>
      <c r="J157" s="64"/>
      <c r="K157" s="26">
        <v>6</v>
      </c>
      <c r="L157" s="40">
        <v>0</v>
      </c>
      <c r="M157" s="40">
        <v>0</v>
      </c>
      <c r="N157" s="40">
        <v>0</v>
      </c>
      <c r="O157" s="40">
        <v>0</v>
      </c>
      <c r="P157" s="40">
        <v>0</v>
      </c>
      <c r="Q157" s="40">
        <v>3</v>
      </c>
      <c r="R157" s="40">
        <v>3</v>
      </c>
      <c r="S157" s="89">
        <f t="shared" ref="S157" si="357">$L$10*L157+$M$10*M157+$N$10*N157+$O$10*O157+$P$10*P157+$Q$10*Q157+R157*$R$10</f>
        <v>5.4999000000000002</v>
      </c>
      <c r="T157" s="90">
        <f t="shared" ref="T157" si="358">S157/K157</f>
        <v>0.91665000000000008</v>
      </c>
      <c r="W157" s="40">
        <v>0</v>
      </c>
      <c r="X157" s="40">
        <v>10</v>
      </c>
      <c r="Y157" s="40">
        <v>9</v>
      </c>
      <c r="Z157" s="89">
        <f t="shared" ref="Z157" si="359">(W157*$W$10+X157*$X$10+Y157*$Y$10)/19</f>
        <v>0.73684210526315785</v>
      </c>
      <c r="AC157" s="40">
        <v>0</v>
      </c>
      <c r="AD157" s="40">
        <v>5</v>
      </c>
      <c r="AE157" s="40">
        <v>5</v>
      </c>
      <c r="AF157" s="89">
        <f t="shared" ref="AF157" si="360">(AC157*$AC$10+AD157*$AD$10+AE157*$AE$10)/10</f>
        <v>0.75</v>
      </c>
      <c r="AH157" s="96">
        <f t="shared" ref="AH157" si="361">IF(Z157=0,T157,(0.333*AF157+0.333*Z157+0.333*T157))</f>
        <v>0.8003628710526316</v>
      </c>
      <c r="AI157" s="25"/>
      <c r="AJ157" s="25"/>
      <c r="AL157" s="29"/>
      <c r="AM157" s="29"/>
      <c r="AO157" s="28"/>
      <c r="AP157" s="28"/>
      <c r="AQ157" t="s">
        <v>354</v>
      </c>
    </row>
    <row r="158" spans="7:43" x14ac:dyDescent="0.3">
      <c r="G158" s="61"/>
      <c r="H158" s="62"/>
      <c r="I158" s="62"/>
      <c r="J158" s="62"/>
      <c r="K158" s="26"/>
      <c r="L158" s="40"/>
      <c r="M158" s="40"/>
      <c r="N158" s="40"/>
      <c r="O158" s="40"/>
      <c r="P158" s="40"/>
      <c r="Q158" s="40"/>
      <c r="R158" s="40"/>
      <c r="S158" s="89"/>
      <c r="T158" s="90"/>
      <c r="W158" s="40"/>
      <c r="X158" s="40"/>
      <c r="Y158" s="40"/>
      <c r="Z158" s="89"/>
      <c r="AC158" s="40"/>
      <c r="AD158" s="40"/>
      <c r="AE158" s="40"/>
      <c r="AF158" s="89"/>
      <c r="AH158" s="96"/>
      <c r="AI158" s="25"/>
      <c r="AJ158" s="25"/>
      <c r="AL158" s="29"/>
      <c r="AM158" s="29"/>
      <c r="AO158" s="28"/>
      <c r="AP158" s="28"/>
    </row>
    <row r="159" spans="7:43" x14ac:dyDescent="0.3">
      <c r="G159" s="63" t="s">
        <v>79</v>
      </c>
      <c r="H159" s="64"/>
      <c r="I159" s="64"/>
      <c r="J159" s="64"/>
      <c r="K159" s="26">
        <v>6</v>
      </c>
      <c r="L159" s="40">
        <v>0</v>
      </c>
      <c r="M159" s="40">
        <v>0</v>
      </c>
      <c r="N159" s="40">
        <v>0</v>
      </c>
      <c r="O159" s="40">
        <v>1</v>
      </c>
      <c r="P159" s="40">
        <v>0</v>
      </c>
      <c r="Q159" s="40">
        <v>3</v>
      </c>
      <c r="R159" s="40">
        <v>2</v>
      </c>
      <c r="S159" s="89">
        <f t="shared" ref="S159" si="362">$L$10*L159+$M$10*M159+$N$10*N159+$O$10*O159+$P$10*P159+$Q$10*Q159+R159*$R$10</f>
        <v>4.9998000000000005</v>
      </c>
      <c r="T159" s="90">
        <f t="shared" ref="T159" si="363">S159/K159</f>
        <v>0.83330000000000004</v>
      </c>
      <c r="W159" s="40">
        <v>2</v>
      </c>
      <c r="X159" s="40">
        <v>9</v>
      </c>
      <c r="Y159" s="40">
        <v>8</v>
      </c>
      <c r="Z159" s="89">
        <f t="shared" ref="Z159" si="364">(W159*$W$10+X159*$X$10+Y159*$Y$10)/19</f>
        <v>0.65789473684210531</v>
      </c>
      <c r="AC159" s="40">
        <v>2</v>
      </c>
      <c r="AD159" s="40">
        <v>3</v>
      </c>
      <c r="AE159" s="40">
        <v>5</v>
      </c>
      <c r="AF159" s="89">
        <f t="shared" ref="AF159" si="365">(AC159*$AC$10+AD159*$AD$10+AE159*$AE$10)/10</f>
        <v>0.65</v>
      </c>
      <c r="AH159" s="96">
        <f t="shared" ref="AH159" si="366">IF(Z159=0,T159,(0.333*AF159+0.333*Z159+0.333*T159))</f>
        <v>0.71301784736842111</v>
      </c>
      <c r="AI159" s="101"/>
      <c r="AJ159" s="101"/>
      <c r="AL159" s="27"/>
      <c r="AM159" s="27"/>
      <c r="AO159" s="27"/>
      <c r="AP159" s="27"/>
    </row>
    <row r="160" spans="7:43" x14ac:dyDescent="0.3">
      <c r="G160" s="61"/>
      <c r="H160" s="62"/>
      <c r="I160" s="62"/>
      <c r="J160" s="62"/>
      <c r="K160" s="26"/>
      <c r="L160" s="40"/>
      <c r="M160" s="40"/>
      <c r="N160" s="40"/>
      <c r="O160" s="40"/>
      <c r="P160" s="40"/>
      <c r="Q160" s="40"/>
      <c r="R160" s="40"/>
      <c r="S160" s="89"/>
      <c r="T160" s="90"/>
      <c r="W160" s="40"/>
      <c r="X160" s="40"/>
      <c r="Y160" s="40"/>
      <c r="Z160" s="89"/>
      <c r="AC160" s="40"/>
      <c r="AD160" s="40"/>
      <c r="AE160" s="40"/>
      <c r="AF160" s="89"/>
      <c r="AH160" s="96"/>
      <c r="AI160" s="101"/>
      <c r="AJ160" s="101"/>
      <c r="AL160" s="27"/>
      <c r="AM160" s="27"/>
      <c r="AO160" s="27"/>
      <c r="AP160" s="27"/>
    </row>
    <row r="161" spans="3:42" x14ac:dyDescent="0.3">
      <c r="G161" s="63" t="s">
        <v>80</v>
      </c>
      <c r="H161" s="64"/>
      <c r="I161" s="64"/>
      <c r="J161" s="64"/>
      <c r="K161" s="26">
        <v>7</v>
      </c>
      <c r="L161" s="54">
        <v>0</v>
      </c>
      <c r="M161" s="54">
        <v>1</v>
      </c>
      <c r="N161" s="54">
        <v>0</v>
      </c>
      <c r="O161" s="54">
        <v>1</v>
      </c>
      <c r="P161" s="54">
        <v>0</v>
      </c>
      <c r="Q161" s="54">
        <v>4</v>
      </c>
      <c r="R161" s="54">
        <v>1</v>
      </c>
      <c r="S161" s="89">
        <f t="shared" ref="S161" si="367">$L$10*L161+$M$10*M161+$N$10*N161+$O$10*O161+$P$10*P161+$Q$10*Q161+R161*$R$10</f>
        <v>4.9997000000000007</v>
      </c>
      <c r="T161" s="90">
        <f t="shared" ref="T161" si="368">S161/K161</f>
        <v>0.71424285714285729</v>
      </c>
      <c r="W161" s="88"/>
      <c r="X161" s="88"/>
      <c r="Y161" s="88"/>
      <c r="Z161" s="26">
        <f t="shared" ref="Z161" si="369">(W161*$W$10+X161*$X$10+Y161*$Y$10)/19</f>
        <v>0</v>
      </c>
      <c r="AC161" s="88"/>
      <c r="AD161" s="88"/>
      <c r="AE161" s="88"/>
      <c r="AF161" s="89">
        <f t="shared" ref="AF161" si="370">(AC161*$AC$10+AD161*$AD$10+AE161*$AE$10)/10</f>
        <v>0</v>
      </c>
      <c r="AH161" s="96">
        <f t="shared" ref="AH161" si="371">IF(Z161=0,T161,(0.333*AF161+0.333*Z161+0.333*T161))</f>
        <v>0.71424285714285729</v>
      </c>
      <c r="AI161" s="101"/>
      <c r="AJ161" s="101"/>
      <c r="AL161" s="27"/>
      <c r="AM161" s="27"/>
      <c r="AO161" s="27"/>
      <c r="AP161" s="27"/>
    </row>
    <row r="162" spans="3:42" ht="15" thickBot="1" x14ac:dyDescent="0.35">
      <c r="G162" s="67"/>
      <c r="H162" s="68"/>
      <c r="I162" s="68"/>
      <c r="J162" s="68"/>
      <c r="K162" s="26"/>
      <c r="L162" s="86"/>
      <c r="M162" s="86"/>
      <c r="N162" s="86"/>
      <c r="O162" s="86"/>
      <c r="P162" s="86"/>
      <c r="Q162" s="86"/>
      <c r="R162" s="86"/>
      <c r="S162" s="89"/>
      <c r="T162" s="90"/>
      <c r="W162" s="84"/>
      <c r="X162" s="84"/>
      <c r="Y162" s="84"/>
      <c r="Z162" s="26"/>
      <c r="AC162" s="84"/>
      <c r="AD162" s="84"/>
      <c r="AE162" s="84"/>
      <c r="AF162" s="89"/>
      <c r="AH162" s="96"/>
      <c r="AI162" s="101"/>
      <c r="AJ162" s="101"/>
      <c r="AL162" s="27"/>
      <c r="AM162" s="27"/>
      <c r="AO162" s="27"/>
      <c r="AP162" s="27"/>
    </row>
    <row r="163" spans="3:42" x14ac:dyDescent="0.3">
      <c r="C163" s="26" t="s">
        <v>81</v>
      </c>
      <c r="D163" s="26"/>
      <c r="E163" s="26"/>
      <c r="F163" s="26"/>
      <c r="G163" s="75" t="s">
        <v>81</v>
      </c>
      <c r="H163" s="76"/>
      <c r="I163" s="76"/>
      <c r="J163" s="76"/>
      <c r="K163" s="26">
        <v>8</v>
      </c>
      <c r="L163" s="87">
        <v>0</v>
      </c>
      <c r="M163" s="87">
        <v>0</v>
      </c>
      <c r="N163" s="87">
        <v>1</v>
      </c>
      <c r="O163" s="87">
        <v>0</v>
      </c>
      <c r="P163" s="87">
        <v>0</v>
      </c>
      <c r="Q163" s="87">
        <v>0</v>
      </c>
      <c r="R163" s="87">
        <v>7</v>
      </c>
      <c r="S163" s="89">
        <f t="shared" ref="S163" si="372">$L$10*L163+$M$10*M163+$N$10*N163+$O$10*O163+$P$10*P163+$Q$10*Q163+R163*$R$10</f>
        <v>7.3333000000000004</v>
      </c>
      <c r="T163" s="90">
        <f t="shared" ref="T163" si="373">S163/K163</f>
        <v>0.91666250000000005</v>
      </c>
      <c r="W163" s="81"/>
      <c r="X163" s="81"/>
      <c r="Y163" s="81"/>
      <c r="Z163" s="26">
        <f t="shared" ref="Z163" si="374">(W163*$W$10+X163*$X$10+Y163*$Y$10)/19</f>
        <v>0</v>
      </c>
      <c r="AC163" s="81"/>
      <c r="AD163" s="81"/>
      <c r="AE163" s="81"/>
      <c r="AF163" s="89">
        <f t="shared" ref="AF163" si="375">(AC163*$AC$10+AD163*$AD$10+AE163*$AE$10)/10</f>
        <v>0</v>
      </c>
      <c r="AH163" s="96">
        <f t="shared" ref="AH163" si="376">IF(Z163=0,T163,(0.333*AF163+0.333*Z163+0.333*T163))</f>
        <v>0.91666250000000005</v>
      </c>
      <c r="AI163" s="25"/>
      <c r="AJ163" s="25"/>
      <c r="AL163" s="28"/>
      <c r="AM163" s="28"/>
      <c r="AN163" t="s">
        <v>341</v>
      </c>
      <c r="AO163" s="27"/>
      <c r="AP163" s="27"/>
    </row>
    <row r="164" spans="3:42" ht="15" thickBot="1" x14ac:dyDescent="0.35">
      <c r="C164" s="26"/>
      <c r="D164" s="26"/>
      <c r="E164" s="26"/>
      <c r="F164" s="26"/>
      <c r="G164" s="67"/>
      <c r="H164" s="68"/>
      <c r="I164" s="68"/>
      <c r="J164" s="68"/>
      <c r="K164" s="26"/>
      <c r="L164" s="86"/>
      <c r="M164" s="86"/>
      <c r="N164" s="86"/>
      <c r="O164" s="86"/>
      <c r="P164" s="86"/>
      <c r="Q164" s="86"/>
      <c r="R164" s="86"/>
      <c r="S164" s="89"/>
      <c r="T164" s="90"/>
      <c r="W164" s="84"/>
      <c r="X164" s="84"/>
      <c r="Y164" s="84"/>
      <c r="Z164" s="26"/>
      <c r="AC164" s="84"/>
      <c r="AD164" s="84"/>
      <c r="AE164" s="84"/>
      <c r="AF164" s="89"/>
      <c r="AH164" s="96"/>
      <c r="AI164" s="25"/>
      <c r="AJ164" s="25"/>
      <c r="AL164" s="28"/>
      <c r="AM164" s="28"/>
      <c r="AN164" t="s">
        <v>342</v>
      </c>
      <c r="AO164" s="27"/>
      <c r="AP164" s="27"/>
    </row>
    <row r="165" spans="3:42" x14ac:dyDescent="0.3">
      <c r="C165" s="72" t="s">
        <v>82</v>
      </c>
      <c r="D165" s="72"/>
      <c r="E165" s="72"/>
      <c r="F165" s="72"/>
      <c r="G165" s="59" t="s">
        <v>83</v>
      </c>
      <c r="H165" s="60"/>
      <c r="I165" s="60"/>
      <c r="J165" s="60"/>
      <c r="K165" s="26">
        <v>8</v>
      </c>
      <c r="L165" s="40">
        <v>0</v>
      </c>
      <c r="M165" s="40">
        <v>1</v>
      </c>
      <c r="N165" s="40">
        <v>0</v>
      </c>
      <c r="O165" s="40">
        <v>0</v>
      </c>
      <c r="P165" s="40">
        <v>2</v>
      </c>
      <c r="Q165" s="40">
        <v>2</v>
      </c>
      <c r="R165" s="40">
        <v>3</v>
      </c>
      <c r="S165" s="89">
        <f t="shared" ref="S165" si="377">$L$10*L165+$M$10*M165+$N$10*N165+$O$10*O165+$P$10*P165+$Q$10*Q165+R165*$R$10</f>
        <v>6.1652000000000005</v>
      </c>
      <c r="T165" s="90">
        <f t="shared" ref="T165" si="378">S165/K165</f>
        <v>0.77065000000000006</v>
      </c>
      <c r="W165" s="40">
        <v>2</v>
      </c>
      <c r="X165" s="40">
        <v>1</v>
      </c>
      <c r="Y165" s="40">
        <v>16</v>
      </c>
      <c r="Z165" s="89">
        <f t="shared" ref="Z165" si="379">(W165*$W$10+X165*$X$10+Y165*$Y$10)/19</f>
        <v>0.86842105263157898</v>
      </c>
      <c r="AC165" s="40">
        <v>0</v>
      </c>
      <c r="AD165" s="40">
        <v>2</v>
      </c>
      <c r="AE165" s="40">
        <v>8</v>
      </c>
      <c r="AF165" s="89">
        <f t="shared" ref="AF165" si="380">(AC165*$AC$10+AD165*$AD$10+AE165*$AE$10)/10</f>
        <v>0.9</v>
      </c>
      <c r="AH165" s="96">
        <f t="shared" ref="AH165" si="381">IF(Z165=0,T165,(0.333*AF165+0.333*Z165+0.333*T165))</f>
        <v>0.84551066052631585</v>
      </c>
      <c r="AI165" s="25"/>
      <c r="AJ165" s="25"/>
      <c r="AL165" s="29"/>
      <c r="AM165" s="29"/>
      <c r="AO165" s="29"/>
      <c r="AP165" s="29"/>
    </row>
    <row r="166" spans="3:42" x14ac:dyDescent="0.3">
      <c r="C166" s="72"/>
      <c r="D166" s="72"/>
      <c r="E166" s="72"/>
      <c r="F166" s="72"/>
      <c r="G166" s="61"/>
      <c r="H166" s="62"/>
      <c r="I166" s="62"/>
      <c r="J166" s="62"/>
      <c r="K166" s="26"/>
      <c r="L166" s="40"/>
      <c r="M166" s="40"/>
      <c r="N166" s="40"/>
      <c r="O166" s="40"/>
      <c r="P166" s="40"/>
      <c r="Q166" s="40"/>
      <c r="R166" s="40"/>
      <c r="S166" s="89"/>
      <c r="T166" s="90"/>
      <c r="W166" s="40"/>
      <c r="X166" s="40"/>
      <c r="Y166" s="40"/>
      <c r="Z166" s="89"/>
      <c r="AC166" s="40"/>
      <c r="AD166" s="40"/>
      <c r="AE166" s="40"/>
      <c r="AF166" s="89"/>
      <c r="AH166" s="96"/>
      <c r="AI166" s="25"/>
      <c r="AJ166" s="25"/>
      <c r="AL166" s="29"/>
      <c r="AM166" s="29"/>
      <c r="AO166" s="29"/>
      <c r="AP166" s="29"/>
    </row>
    <row r="167" spans="3:42" x14ac:dyDescent="0.3">
      <c r="G167" s="63" t="s">
        <v>84</v>
      </c>
      <c r="H167" s="64"/>
      <c r="I167" s="64"/>
      <c r="J167" s="64"/>
      <c r="K167" s="26">
        <v>8</v>
      </c>
      <c r="L167" s="40">
        <v>0</v>
      </c>
      <c r="M167" s="40">
        <v>1</v>
      </c>
      <c r="N167" s="40">
        <v>0</v>
      </c>
      <c r="O167" s="40">
        <v>0</v>
      </c>
      <c r="P167" s="40">
        <v>1</v>
      </c>
      <c r="Q167" s="40">
        <v>2</v>
      </c>
      <c r="R167" s="40">
        <v>4</v>
      </c>
      <c r="S167" s="89">
        <f t="shared" ref="S167" si="382">$L$10*L167+$M$10*M167+$N$10*N167+$O$10*O167+$P$10*P167+$Q$10*Q167+R167*$R$10</f>
        <v>6.4992000000000001</v>
      </c>
      <c r="T167" s="90">
        <f t="shared" ref="T167" si="383">S167/K167</f>
        <v>0.81240000000000001</v>
      </c>
      <c r="W167" s="40">
        <v>2</v>
      </c>
      <c r="X167" s="40">
        <v>2</v>
      </c>
      <c r="Y167" s="40">
        <v>17</v>
      </c>
      <c r="Z167" s="89">
        <f t="shared" ref="Z167" si="384">(W167*$W$10+X167*$X$10+Y167*$Y$10)/19</f>
        <v>0.94736842105263153</v>
      </c>
      <c r="AC167" s="40">
        <v>0</v>
      </c>
      <c r="AD167" s="40">
        <v>1</v>
      </c>
      <c r="AE167" s="40">
        <v>9</v>
      </c>
      <c r="AF167" s="89">
        <f t="shared" ref="AF167" si="385">(AC167*$AC$10+AD167*$AD$10+AE167*$AE$10)/10</f>
        <v>0.95</v>
      </c>
      <c r="AH167" s="96">
        <f t="shared" ref="AH167" si="386">IF(Z167=0,T167,(0.333*AF167+0.333*Z167+0.333*T167))</f>
        <v>0.90235288421052628</v>
      </c>
      <c r="AI167" s="25"/>
      <c r="AJ167" s="25"/>
      <c r="AL167" s="29"/>
      <c r="AM167" s="29"/>
      <c r="AO167" s="29"/>
      <c r="AP167" s="29"/>
    </row>
    <row r="168" spans="3:42" x14ac:dyDescent="0.3">
      <c r="G168" s="61"/>
      <c r="H168" s="62"/>
      <c r="I168" s="62"/>
      <c r="J168" s="62"/>
      <c r="K168" s="26"/>
      <c r="L168" s="40"/>
      <c r="M168" s="40"/>
      <c r="N168" s="40"/>
      <c r="O168" s="40"/>
      <c r="P168" s="40"/>
      <c r="Q168" s="40"/>
      <c r="R168" s="40"/>
      <c r="S168" s="89"/>
      <c r="T168" s="90"/>
      <c r="W168" s="40"/>
      <c r="X168" s="40"/>
      <c r="Y168" s="40"/>
      <c r="Z168" s="89"/>
      <c r="AC168" s="40"/>
      <c r="AD168" s="40"/>
      <c r="AE168" s="40"/>
      <c r="AF168" s="89"/>
      <c r="AH168" s="96"/>
      <c r="AI168" s="25"/>
      <c r="AJ168" s="25"/>
      <c r="AL168" s="29"/>
      <c r="AM168" s="29"/>
      <c r="AO168" s="29"/>
      <c r="AP168" s="29"/>
    </row>
    <row r="169" spans="3:42" x14ac:dyDescent="0.3">
      <c r="G169" s="63" t="s">
        <v>85</v>
      </c>
      <c r="H169" s="64"/>
      <c r="I169" s="64"/>
      <c r="J169" s="64"/>
      <c r="K169" s="26">
        <v>8</v>
      </c>
      <c r="L169" s="40">
        <v>0</v>
      </c>
      <c r="M169" s="40">
        <v>1</v>
      </c>
      <c r="N169" s="40">
        <v>0</v>
      </c>
      <c r="O169" s="40">
        <v>0</v>
      </c>
      <c r="P169" s="40">
        <v>0</v>
      </c>
      <c r="Q169" s="40">
        <v>2</v>
      </c>
      <c r="R169" s="40">
        <v>5</v>
      </c>
      <c r="S169" s="89">
        <f t="shared" ref="S169" si="387">$L$10*L169+$M$10*M169+$N$10*N169+$O$10*O169+$P$10*P169+$Q$10*Q169+R169*$R$10</f>
        <v>6.8331999999999997</v>
      </c>
      <c r="T169" s="90">
        <f t="shared" ref="T169" si="388">S169/K169</f>
        <v>0.85414999999999996</v>
      </c>
      <c r="W169" s="95"/>
      <c r="X169" s="95"/>
      <c r="Y169" s="95"/>
      <c r="Z169" s="26">
        <f t="shared" ref="Z169" si="389">(W169*$W$10+X169*$X$10+Y169*$Y$10)/19</f>
        <v>0</v>
      </c>
      <c r="AC169" s="95"/>
      <c r="AD169" s="95"/>
      <c r="AE169" s="95"/>
      <c r="AF169" s="89">
        <f t="shared" ref="AF169" si="390">(AC169*$AC$10+AD169*$AD$10+AE169*$AE$10)/10</f>
        <v>0</v>
      </c>
      <c r="AH169" s="96">
        <f t="shared" ref="AH169" si="391">IF(Z169=0,T169,(0.333*AF169+0.333*Z169+0.333*T169))</f>
        <v>0.85414999999999996</v>
      </c>
      <c r="AI169" s="25"/>
      <c r="AJ169" s="25"/>
      <c r="AL169" s="28"/>
      <c r="AM169" s="28"/>
      <c r="AN169" t="s">
        <v>343</v>
      </c>
      <c r="AO169" s="29"/>
      <c r="AP169" s="29"/>
    </row>
    <row r="170" spans="3:42" x14ac:dyDescent="0.3">
      <c r="G170" s="61"/>
      <c r="H170" s="62"/>
      <c r="I170" s="62"/>
      <c r="J170" s="62"/>
      <c r="K170" s="26"/>
      <c r="L170" s="40"/>
      <c r="M170" s="40"/>
      <c r="N170" s="40"/>
      <c r="O170" s="40"/>
      <c r="P170" s="40"/>
      <c r="Q170" s="40"/>
      <c r="R170" s="40"/>
      <c r="S170" s="89"/>
      <c r="T170" s="90"/>
      <c r="W170" s="95"/>
      <c r="X170" s="95"/>
      <c r="Y170" s="95"/>
      <c r="Z170" s="26"/>
      <c r="AC170" s="95"/>
      <c r="AD170" s="95"/>
      <c r="AE170" s="95"/>
      <c r="AF170" s="89"/>
      <c r="AH170" s="96"/>
      <c r="AI170" s="25"/>
      <c r="AJ170" s="25"/>
      <c r="AL170" s="28"/>
      <c r="AM170" s="28"/>
      <c r="AO170" s="29"/>
      <c r="AP170" s="29"/>
    </row>
    <row r="171" spans="3:42" x14ac:dyDescent="0.3">
      <c r="G171" s="63" t="s">
        <v>86</v>
      </c>
      <c r="H171" s="64"/>
      <c r="I171" s="64"/>
      <c r="J171" s="64"/>
      <c r="K171" s="26">
        <v>8</v>
      </c>
      <c r="L171" s="40">
        <v>0</v>
      </c>
      <c r="M171" s="40">
        <v>1</v>
      </c>
      <c r="N171" s="40">
        <v>0</v>
      </c>
      <c r="O171" s="40">
        <v>0</v>
      </c>
      <c r="P171" s="40">
        <v>1</v>
      </c>
      <c r="Q171" s="40">
        <v>1</v>
      </c>
      <c r="R171" s="40">
        <v>5</v>
      </c>
      <c r="S171" s="89">
        <f t="shared" ref="S171" si="392">$L$10*L171+$M$10*M171+$N$10*N171+$O$10*O171+$P$10*P171+$Q$10*Q171+R171*$R$10</f>
        <v>6.6659000000000006</v>
      </c>
      <c r="T171" s="90">
        <f t="shared" ref="T171" si="393">S171/K171</f>
        <v>0.83323750000000008</v>
      </c>
      <c r="W171" s="40">
        <v>3</v>
      </c>
      <c r="X171" s="40">
        <v>3</v>
      </c>
      <c r="Y171" s="40">
        <v>13</v>
      </c>
      <c r="Z171" s="89">
        <f t="shared" ref="Z171" si="394">(W171*$W$10+X171*$X$10+Y171*$Y$10)/19</f>
        <v>0.76315789473684215</v>
      </c>
      <c r="AC171" s="40">
        <v>1</v>
      </c>
      <c r="AD171" s="40">
        <v>4</v>
      </c>
      <c r="AE171" s="40">
        <v>5</v>
      </c>
      <c r="AF171" s="89">
        <f t="shared" ref="AF171" si="395">(AC171*$AC$10+AD171*$AD$10+AE171*$AE$10)/10</f>
        <v>0.7</v>
      </c>
      <c r="AH171" s="96">
        <f>IF(Z171=0,T171,(0.333*AF171+0.333*Z171+0.333*T171))</f>
        <v>0.76469966644736842</v>
      </c>
      <c r="AI171" s="101"/>
      <c r="AJ171" s="101"/>
      <c r="AL171" s="27"/>
      <c r="AM171" s="27"/>
      <c r="AO171" s="27"/>
      <c r="AP171" s="27"/>
    </row>
    <row r="172" spans="3:42" x14ac:dyDescent="0.3">
      <c r="G172" s="61"/>
      <c r="H172" s="62"/>
      <c r="I172" s="62"/>
      <c r="J172" s="62"/>
      <c r="K172" s="26"/>
      <c r="L172" s="40"/>
      <c r="M172" s="40"/>
      <c r="N172" s="40"/>
      <c r="O172" s="40"/>
      <c r="P172" s="40"/>
      <c r="Q172" s="40"/>
      <c r="R172" s="40"/>
      <c r="S172" s="89"/>
      <c r="T172" s="90"/>
      <c r="W172" s="40"/>
      <c r="X172" s="40"/>
      <c r="Y172" s="40"/>
      <c r="Z172" s="89"/>
      <c r="AC172" s="40"/>
      <c r="AD172" s="40"/>
      <c r="AE172" s="40"/>
      <c r="AF172" s="89"/>
      <c r="AH172" s="96"/>
      <c r="AI172" s="101"/>
      <c r="AJ172" s="101"/>
      <c r="AL172" s="27"/>
      <c r="AM172" s="27"/>
      <c r="AO172" s="27"/>
      <c r="AP172" s="27"/>
    </row>
    <row r="173" spans="3:42" x14ac:dyDescent="0.3">
      <c r="G173" s="63" t="s">
        <v>87</v>
      </c>
      <c r="H173" s="64"/>
      <c r="I173" s="64"/>
      <c r="J173" s="64"/>
      <c r="K173" s="26">
        <v>4</v>
      </c>
      <c r="L173" s="40">
        <v>0</v>
      </c>
      <c r="M173" s="40">
        <v>0</v>
      </c>
      <c r="N173" s="40">
        <v>0</v>
      </c>
      <c r="O173" s="40">
        <v>1</v>
      </c>
      <c r="P173" s="40">
        <v>2</v>
      </c>
      <c r="Q173" s="40">
        <v>1</v>
      </c>
      <c r="R173" s="40">
        <v>0</v>
      </c>
      <c r="S173" s="89">
        <f t="shared" ref="S173" si="396">$L$10*L173+$M$10*M173+$N$10*N173+$O$10*O173+$P$10*P173+$Q$10*Q173+R173*$R$10</f>
        <v>2.6652</v>
      </c>
      <c r="T173" s="90">
        <f t="shared" ref="T173" si="397">S173/K173</f>
        <v>0.6663</v>
      </c>
      <c r="W173" s="40">
        <v>2</v>
      </c>
      <c r="X173" s="40">
        <v>5</v>
      </c>
      <c r="Y173" s="40">
        <v>12</v>
      </c>
      <c r="Z173" s="89">
        <f t="shared" ref="Z173" si="398">(W173*$W$10+X173*$X$10+Y173*$Y$10)/19</f>
        <v>0.76315789473684215</v>
      </c>
      <c r="AC173" s="40">
        <v>0</v>
      </c>
      <c r="AD173" s="40">
        <v>3</v>
      </c>
      <c r="AE173" s="40">
        <v>7</v>
      </c>
      <c r="AF173" s="89">
        <f t="shared" ref="AF173" si="399">(AC173*$AC$10+AD173*$AD$10+AE173*$AE$10)/10</f>
        <v>0.85</v>
      </c>
      <c r="AH173" s="96">
        <f t="shared" ref="AH173" si="400">IF(Z173=0,T173,(0.333*AF173+0.333*Z173+0.333*T173))</f>
        <v>0.75905947894736836</v>
      </c>
      <c r="AI173" s="101"/>
      <c r="AJ173" s="101"/>
      <c r="AL173" s="27"/>
      <c r="AM173" s="27"/>
      <c r="AN173" t="s">
        <v>344</v>
      </c>
      <c r="AO173" s="27"/>
      <c r="AP173" s="27"/>
    </row>
    <row r="174" spans="3:42" x14ac:dyDescent="0.3">
      <c r="G174" s="61"/>
      <c r="H174" s="62"/>
      <c r="I174" s="62"/>
      <c r="J174" s="62"/>
      <c r="K174" s="26"/>
      <c r="L174" s="40"/>
      <c r="M174" s="40"/>
      <c r="N174" s="40"/>
      <c r="O174" s="40"/>
      <c r="P174" s="40"/>
      <c r="Q174" s="40"/>
      <c r="R174" s="40"/>
      <c r="S174" s="89"/>
      <c r="T174" s="90"/>
      <c r="W174" s="40"/>
      <c r="X174" s="40"/>
      <c r="Y174" s="40"/>
      <c r="Z174" s="89"/>
      <c r="AC174" s="40"/>
      <c r="AD174" s="40"/>
      <c r="AE174" s="40"/>
      <c r="AF174" s="89"/>
      <c r="AH174" s="96"/>
      <c r="AI174" s="101"/>
      <c r="AJ174" s="101"/>
      <c r="AL174" s="27"/>
      <c r="AM174" s="27"/>
      <c r="AN174" t="s">
        <v>345</v>
      </c>
      <c r="AO174" s="27"/>
      <c r="AP174" s="27"/>
    </row>
    <row r="175" spans="3:42" x14ac:dyDescent="0.3">
      <c r="G175" s="63" t="s">
        <v>88</v>
      </c>
      <c r="H175" s="64"/>
      <c r="I175" s="64"/>
      <c r="J175" s="64"/>
      <c r="K175" s="26">
        <v>6</v>
      </c>
      <c r="L175" s="54">
        <v>0</v>
      </c>
      <c r="M175" s="54">
        <v>0</v>
      </c>
      <c r="N175" s="54">
        <v>0</v>
      </c>
      <c r="O175" s="54">
        <v>1</v>
      </c>
      <c r="P175" s="54">
        <v>1</v>
      </c>
      <c r="Q175" s="54">
        <v>2</v>
      </c>
      <c r="R175" s="54">
        <v>2</v>
      </c>
      <c r="S175" s="89">
        <f t="shared" ref="S175" si="401">$L$10*L175+$M$10*M175+$N$10*N175+$O$10*O175+$P$10*P175+$Q$10*Q175+R175*$R$10</f>
        <v>4.8325000000000005</v>
      </c>
      <c r="T175" s="90">
        <f t="shared" ref="T175" si="402">S175/K175</f>
        <v>0.80541666666666678</v>
      </c>
      <c r="W175" s="95"/>
      <c r="X175" s="95"/>
      <c r="Y175" s="95"/>
      <c r="Z175" s="26">
        <f t="shared" ref="Z175" si="403">(W175*$W$10+X175*$X$10+Y175*$Y$10)/19</f>
        <v>0</v>
      </c>
      <c r="AC175" s="95"/>
      <c r="AD175" s="95"/>
      <c r="AE175" s="95"/>
      <c r="AF175" s="89">
        <f t="shared" ref="AF175" si="404">(AC175*$AC$10+AD175*$AD$10+AE175*$AE$10)/10</f>
        <v>0</v>
      </c>
      <c r="AH175" s="96">
        <f t="shared" ref="AH175" si="405">IF(Z175=0,T175,(0.333*AF175+0.333*Z175+0.333*T175))</f>
        <v>0.80541666666666678</v>
      </c>
      <c r="AI175" s="25"/>
      <c r="AJ175" s="25"/>
      <c r="AL175" s="27"/>
      <c r="AM175" s="27"/>
      <c r="AO175" s="27"/>
      <c r="AP175" s="27"/>
    </row>
    <row r="176" spans="3:42" ht="15" thickBot="1" x14ac:dyDescent="0.35">
      <c r="G176" s="67"/>
      <c r="H176" s="68"/>
      <c r="I176" s="68"/>
      <c r="J176" s="68"/>
      <c r="K176" s="26"/>
      <c r="L176" s="86"/>
      <c r="M176" s="86"/>
      <c r="N176" s="86"/>
      <c r="O176" s="86"/>
      <c r="P176" s="86"/>
      <c r="Q176" s="86"/>
      <c r="R176" s="86"/>
      <c r="S176" s="89"/>
      <c r="T176" s="90"/>
      <c r="W176" s="95"/>
      <c r="X176" s="95"/>
      <c r="Y176" s="95"/>
      <c r="Z176" s="26"/>
      <c r="AC176" s="95"/>
      <c r="AD176" s="95"/>
      <c r="AE176" s="95"/>
      <c r="AF176" s="89"/>
      <c r="AH176" s="96"/>
      <c r="AI176" s="25"/>
      <c r="AJ176" s="25"/>
      <c r="AL176" s="27"/>
      <c r="AM176" s="27"/>
      <c r="AN176" t="s">
        <v>346</v>
      </c>
      <c r="AO176" s="27"/>
      <c r="AP176" s="27"/>
    </row>
    <row r="177" spans="3:42" x14ac:dyDescent="0.3">
      <c r="C177" s="26" t="s">
        <v>89</v>
      </c>
      <c r="D177" s="26"/>
      <c r="E177" s="26"/>
      <c r="F177" s="26"/>
      <c r="G177" s="75" t="s">
        <v>89</v>
      </c>
      <c r="H177" s="76"/>
      <c r="I177" s="76"/>
      <c r="J177" s="76"/>
      <c r="K177" s="26">
        <v>8</v>
      </c>
      <c r="L177" s="87">
        <v>0</v>
      </c>
      <c r="M177" s="87">
        <v>0</v>
      </c>
      <c r="N177" s="87">
        <v>0</v>
      </c>
      <c r="O177" s="87">
        <v>0</v>
      </c>
      <c r="P177" s="87">
        <v>5</v>
      </c>
      <c r="Q177" s="87">
        <v>3</v>
      </c>
      <c r="R177" s="87">
        <v>0</v>
      </c>
      <c r="S177" s="89">
        <f t="shared" ref="S177" si="406">$L$10*L177+$M$10*M177+$N$10*N177+$O$10*O177+$P$10*P177+$Q$10*Q177+R177*$R$10</f>
        <v>5.8299000000000003</v>
      </c>
      <c r="T177" s="90">
        <f t="shared" ref="T177" si="407">S177/K177</f>
        <v>0.72873750000000004</v>
      </c>
      <c r="W177" s="40">
        <v>1</v>
      </c>
      <c r="X177" s="40">
        <v>6</v>
      </c>
      <c r="Y177" s="40">
        <v>12</v>
      </c>
      <c r="Z177" s="89">
        <f t="shared" ref="Z177" si="408">(W177*$W$10+X177*$X$10+Y177*$Y$10)/19</f>
        <v>0.78947368421052633</v>
      </c>
      <c r="AC177" s="40">
        <v>2</v>
      </c>
      <c r="AD177" s="40">
        <v>1</v>
      </c>
      <c r="AE177" s="40">
        <v>7</v>
      </c>
      <c r="AF177" s="89">
        <f t="shared" ref="AF177" si="409">(AC177*$AC$10+AD177*$AD$10+AE177*$AE$10)/10</f>
        <v>0.75</v>
      </c>
      <c r="AH177" s="96">
        <f t="shared" ref="AH177" si="410">IF(Z177=0,T177,(0.333*AF177+0.333*Z177+0.333*T177))</f>
        <v>0.75531432434210533</v>
      </c>
      <c r="AI177" s="101"/>
      <c r="AJ177" s="101"/>
      <c r="AL177" s="31"/>
      <c r="AM177" s="31"/>
      <c r="AO177" s="27"/>
      <c r="AP177" s="27"/>
    </row>
    <row r="178" spans="3:42" ht="15" thickBot="1" x14ac:dyDescent="0.35">
      <c r="C178" s="26"/>
      <c r="D178" s="26"/>
      <c r="E178" s="26"/>
      <c r="F178" s="26"/>
      <c r="G178" s="67"/>
      <c r="H178" s="68"/>
      <c r="I178" s="68"/>
      <c r="J178" s="68"/>
      <c r="K178" s="26"/>
      <c r="L178" s="86"/>
      <c r="M178" s="86"/>
      <c r="N178" s="86"/>
      <c r="O178" s="86"/>
      <c r="P178" s="86"/>
      <c r="Q178" s="86"/>
      <c r="R178" s="86"/>
      <c r="S178" s="89"/>
      <c r="T178" s="90"/>
      <c r="W178" s="40"/>
      <c r="X178" s="40"/>
      <c r="Y178" s="40"/>
      <c r="Z178" s="89"/>
      <c r="AC178" s="40"/>
      <c r="AD178" s="40"/>
      <c r="AE178" s="40"/>
      <c r="AF178" s="89"/>
      <c r="AH178" s="96"/>
      <c r="AI178" s="101"/>
      <c r="AJ178" s="101"/>
      <c r="AL178" s="31"/>
      <c r="AM178" s="31"/>
      <c r="AO178" s="27"/>
      <c r="AP178" s="27"/>
    </row>
    <row r="179" spans="3:42" x14ac:dyDescent="0.3">
      <c r="C179" s="26" t="s">
        <v>92</v>
      </c>
      <c r="D179" s="26"/>
      <c r="E179" s="26"/>
      <c r="F179" s="26"/>
      <c r="G179" s="69" t="s">
        <v>90</v>
      </c>
      <c r="H179" s="69"/>
      <c r="I179" s="69"/>
      <c r="J179" s="61"/>
      <c r="K179" s="26">
        <v>7</v>
      </c>
      <c r="L179" s="40">
        <v>0</v>
      </c>
      <c r="M179" s="40">
        <v>0</v>
      </c>
      <c r="N179" s="40">
        <v>0</v>
      </c>
      <c r="O179" s="40">
        <v>0</v>
      </c>
      <c r="P179" s="40">
        <v>0</v>
      </c>
      <c r="Q179" s="40">
        <v>4</v>
      </c>
      <c r="R179" s="40">
        <v>3</v>
      </c>
      <c r="S179" s="89">
        <f>$L$10*L179+$M$10*M179+$N$10*N179+$O$10*O179+$P$10*P179+$Q$10*Q179+R179*$R$10</f>
        <v>6.3331999999999997</v>
      </c>
      <c r="T179" s="90">
        <f>S179/K179</f>
        <v>0.90474285714285707</v>
      </c>
      <c r="W179" s="95"/>
      <c r="X179" s="95"/>
      <c r="Y179" s="95"/>
      <c r="Z179" s="26">
        <f t="shared" ref="Z179" si="411">(W179*$W$10+X179*$X$10+Y179*$Y$10)/19</f>
        <v>0</v>
      </c>
      <c r="AC179" s="95"/>
      <c r="AD179" s="95"/>
      <c r="AE179" s="95"/>
      <c r="AF179" s="89">
        <f t="shared" ref="AF179" si="412">(AC179*$AC$10+AD179*$AD$10+AE179*$AE$10)/10</f>
        <v>0</v>
      </c>
      <c r="AH179" s="96">
        <f t="shared" ref="AH179" si="413">IF(Z179=0,T179,(0.333*AF179+0.333*Z179+0.333*T179))</f>
        <v>0.90474285714285707</v>
      </c>
      <c r="AI179" s="25"/>
      <c r="AJ179" s="25"/>
      <c r="AL179" s="28"/>
      <c r="AM179" s="28"/>
      <c r="AN179" t="s">
        <v>347</v>
      </c>
      <c r="AO179" s="27"/>
      <c r="AP179" s="27"/>
    </row>
    <row r="180" spans="3:42" x14ac:dyDescent="0.3">
      <c r="C180" s="26"/>
      <c r="D180" s="26"/>
      <c r="E180" s="26"/>
      <c r="F180" s="26"/>
      <c r="G180" s="70"/>
      <c r="H180" s="70"/>
      <c r="I180" s="70"/>
      <c r="J180" s="71"/>
      <c r="K180" s="26"/>
      <c r="L180" s="40"/>
      <c r="M180" s="40"/>
      <c r="N180" s="40"/>
      <c r="O180" s="40"/>
      <c r="P180" s="40"/>
      <c r="Q180" s="40"/>
      <c r="R180" s="40"/>
      <c r="S180" s="89"/>
      <c r="T180" s="90"/>
      <c r="W180" s="95"/>
      <c r="X180" s="95"/>
      <c r="Y180" s="95"/>
      <c r="Z180" s="26"/>
      <c r="AC180" s="95"/>
      <c r="AD180" s="95"/>
      <c r="AE180" s="95"/>
      <c r="AF180" s="89"/>
      <c r="AH180" s="96"/>
      <c r="AI180" s="25"/>
      <c r="AJ180" s="25"/>
      <c r="AL180" s="28"/>
      <c r="AM180" s="28"/>
      <c r="AN180" t="s">
        <v>348</v>
      </c>
      <c r="AO180" s="27"/>
      <c r="AP180" s="27"/>
    </row>
    <row r="181" spans="3:42" x14ac:dyDescent="0.3">
      <c r="G181" s="59" t="s">
        <v>91</v>
      </c>
      <c r="H181" s="60"/>
      <c r="I181" s="60"/>
      <c r="J181" s="60"/>
      <c r="K181" s="26">
        <v>8</v>
      </c>
      <c r="L181" s="54">
        <v>0</v>
      </c>
      <c r="M181" s="54">
        <v>0</v>
      </c>
      <c r="N181" s="54">
        <v>0</v>
      </c>
      <c r="O181" s="54">
        <v>1</v>
      </c>
      <c r="P181" s="54">
        <v>0</v>
      </c>
      <c r="Q181" s="54">
        <v>4</v>
      </c>
      <c r="R181" s="54">
        <v>3</v>
      </c>
      <c r="S181" s="89">
        <f t="shared" ref="S181" si="414">$L$10*L181+$M$10*M181+$N$10*N181+$O$10*O181+$P$10*P181+$Q$10*Q181+R181*$R$10</f>
        <v>6.8331</v>
      </c>
      <c r="T181" s="90">
        <f t="shared" ref="T181" si="415">S181/K181</f>
        <v>0.85413749999999999</v>
      </c>
      <c r="W181" s="40">
        <v>1</v>
      </c>
      <c r="X181" s="40">
        <v>5</v>
      </c>
      <c r="Y181" s="40">
        <v>13</v>
      </c>
      <c r="Z181" s="89">
        <f t="shared" ref="Z181" si="416">(W181*$W$10+X181*$X$10+Y181*$Y$10)/19</f>
        <v>0.81578947368421051</v>
      </c>
      <c r="AC181" s="40"/>
      <c r="AD181" s="40">
        <v>4</v>
      </c>
      <c r="AE181" s="40">
        <v>6</v>
      </c>
      <c r="AF181" s="89">
        <f t="shared" ref="AF181" si="417">(AC181*$AC$10+AD181*$AD$10+AE181*$AE$10)/10</f>
        <v>0.8</v>
      </c>
      <c r="AH181" s="96">
        <f t="shared" ref="AH181" si="418">IF(Z181=0,T181,(0.333*AF181+0.333*Z181+0.333*T181))</f>
        <v>0.82248568223684226</v>
      </c>
      <c r="AI181" s="25"/>
      <c r="AJ181" s="25"/>
      <c r="AL181" s="29"/>
      <c r="AM181" s="29"/>
      <c r="AO181" s="27"/>
      <c r="AP181" s="27"/>
    </row>
    <row r="182" spans="3:42" ht="15" thickBot="1" x14ac:dyDescent="0.35">
      <c r="G182" s="67"/>
      <c r="H182" s="68"/>
      <c r="I182" s="68"/>
      <c r="J182" s="68"/>
      <c r="K182" s="26"/>
      <c r="L182" s="86"/>
      <c r="M182" s="86"/>
      <c r="N182" s="86"/>
      <c r="O182" s="86"/>
      <c r="P182" s="86"/>
      <c r="Q182" s="86"/>
      <c r="R182" s="86"/>
      <c r="S182" s="89"/>
      <c r="T182" s="90"/>
      <c r="W182" s="40"/>
      <c r="X182" s="40"/>
      <c r="Y182" s="40"/>
      <c r="Z182" s="89"/>
      <c r="AC182" s="40"/>
      <c r="AD182" s="40"/>
      <c r="AE182" s="40"/>
      <c r="AF182" s="89"/>
      <c r="AH182" s="96"/>
      <c r="AI182" s="25"/>
      <c r="AJ182" s="25"/>
      <c r="AL182" s="29"/>
      <c r="AM182" s="29"/>
      <c r="AO182" s="27"/>
      <c r="AP182" s="27"/>
    </row>
    <row r="183" spans="3:42" x14ac:dyDescent="0.3">
      <c r="C183" s="26" t="s">
        <v>93</v>
      </c>
      <c r="D183" s="26"/>
      <c r="E183" s="26"/>
      <c r="F183" s="26"/>
      <c r="G183" s="75" t="s">
        <v>93</v>
      </c>
      <c r="H183" s="76"/>
      <c r="I183" s="76"/>
      <c r="J183" s="76"/>
      <c r="K183" s="26">
        <v>8</v>
      </c>
      <c r="L183" s="87">
        <v>1</v>
      </c>
      <c r="M183" s="87">
        <v>2</v>
      </c>
      <c r="N183" s="87">
        <v>0</v>
      </c>
      <c r="O183" s="87">
        <v>1</v>
      </c>
      <c r="P183" s="87">
        <v>3</v>
      </c>
      <c r="Q183" s="87">
        <v>1</v>
      </c>
      <c r="R183" s="87">
        <v>0</v>
      </c>
      <c r="S183" s="89">
        <f t="shared" ref="S183" si="419">$L$10*L183+$M$10*M183+$N$10*N183+$O$10*O183+$P$10*P183+$Q$10*Q183+R183*$R$10</f>
        <v>3.6644000000000001</v>
      </c>
      <c r="T183" s="90">
        <f t="shared" ref="T183" si="420">S183/K183</f>
        <v>0.45805000000000001</v>
      </c>
      <c r="W183" s="40">
        <v>3</v>
      </c>
      <c r="X183" s="40">
        <v>7</v>
      </c>
      <c r="Y183" s="40">
        <v>9</v>
      </c>
      <c r="Z183" s="89">
        <f t="shared" ref="Z183" si="421">(W183*$W$10+X183*$X$10+Y183*$Y$10)/19</f>
        <v>0.65789473684210531</v>
      </c>
      <c r="AC183" s="40"/>
      <c r="AD183" s="40">
        <v>4</v>
      </c>
      <c r="AE183" s="40">
        <v>6</v>
      </c>
      <c r="AF183" s="89">
        <f t="shared" ref="AF183" si="422">(AC183*$AC$10+AD183*$AD$10+AE183*$AE$10)/10</f>
        <v>0.8</v>
      </c>
      <c r="AH183" s="96">
        <f t="shared" ref="AH183" si="423">IF(Z183=0,T183,(0.333*AF183+0.333*Z183+0.333*T183))</f>
        <v>0.63800959736842111</v>
      </c>
      <c r="AI183" s="102"/>
      <c r="AJ183" s="102"/>
      <c r="AL183" s="27"/>
      <c r="AM183" s="27"/>
      <c r="AO183" s="27"/>
      <c r="AP183" s="27"/>
    </row>
    <row r="184" spans="3:42" ht="15" thickBot="1" x14ac:dyDescent="0.35">
      <c r="C184" s="26"/>
      <c r="D184" s="26"/>
      <c r="E184" s="26"/>
      <c r="F184" s="26"/>
      <c r="G184" s="67"/>
      <c r="H184" s="68"/>
      <c r="I184" s="68"/>
      <c r="J184" s="68"/>
      <c r="K184" s="26"/>
      <c r="L184" s="86"/>
      <c r="M184" s="86"/>
      <c r="N184" s="86"/>
      <c r="O184" s="86"/>
      <c r="P184" s="86"/>
      <c r="Q184" s="86"/>
      <c r="R184" s="86"/>
      <c r="S184" s="89"/>
      <c r="T184" s="90"/>
      <c r="W184" s="40"/>
      <c r="X184" s="40"/>
      <c r="Y184" s="40"/>
      <c r="Z184" s="89"/>
      <c r="AC184" s="40"/>
      <c r="AD184" s="40"/>
      <c r="AE184" s="40"/>
      <c r="AF184" s="89"/>
      <c r="AH184" s="96"/>
      <c r="AI184" s="102"/>
      <c r="AJ184" s="102"/>
      <c r="AL184" s="27"/>
      <c r="AM184" s="27"/>
      <c r="AO184" s="27"/>
      <c r="AP184" s="27"/>
    </row>
    <row r="185" spans="3:42" x14ac:dyDescent="0.3">
      <c r="C185" s="26" t="s">
        <v>94</v>
      </c>
      <c r="D185" s="26"/>
      <c r="E185" s="26"/>
      <c r="F185" s="26"/>
      <c r="G185" s="59" t="s">
        <v>94</v>
      </c>
      <c r="H185" s="60"/>
      <c r="I185" s="60"/>
      <c r="J185" s="60"/>
      <c r="K185" s="26">
        <v>5</v>
      </c>
      <c r="L185" s="87">
        <v>3</v>
      </c>
      <c r="M185" s="87">
        <v>1</v>
      </c>
      <c r="N185" s="87">
        <v>0</v>
      </c>
      <c r="O185" s="87">
        <v>0</v>
      </c>
      <c r="P185" s="87">
        <v>0</v>
      </c>
      <c r="Q185" s="87">
        <v>1</v>
      </c>
      <c r="R185" s="87">
        <v>0</v>
      </c>
      <c r="S185" s="89">
        <f>$L$10*L185+$M$10*M185+$N$10*N185+$O$10*O185+$P$10*P185+$Q$10*Q185+R185*$R$10</f>
        <v>0.99990000000000001</v>
      </c>
      <c r="T185" s="90">
        <f>S185/K185</f>
        <v>0.19997999999999999</v>
      </c>
      <c r="W185" s="95"/>
      <c r="X185" s="95"/>
      <c r="Y185" s="95"/>
      <c r="Z185" s="26">
        <f t="shared" ref="Z185" si="424">(W185*$W$10+X185*$X$10+Y185*$Y$10)/19</f>
        <v>0</v>
      </c>
      <c r="AC185" s="95"/>
      <c r="AD185" s="95"/>
      <c r="AE185" s="95"/>
      <c r="AF185" s="89">
        <f t="shared" ref="AF185" si="425">(AC185*$AC$10+AD185*$AD$10+AE185*$AE$10)/10</f>
        <v>0</v>
      </c>
      <c r="AH185" s="96">
        <f t="shared" ref="AH185" si="426">IF(Z185=0,T185,(0.333*AF185+0.333*Z185+0.333*T185))</f>
        <v>0.19997999999999999</v>
      </c>
      <c r="AI185" s="103"/>
      <c r="AJ185" s="103"/>
      <c r="AL185" s="27"/>
      <c r="AM185" s="27"/>
      <c r="AO185" s="27"/>
      <c r="AP185" s="27"/>
    </row>
    <row r="186" spans="3:42" ht="15" thickBot="1" x14ac:dyDescent="0.35">
      <c r="C186" s="77"/>
      <c r="D186" s="77"/>
      <c r="E186" s="77"/>
      <c r="F186" s="77"/>
      <c r="G186" s="67"/>
      <c r="H186" s="68"/>
      <c r="I186" s="68"/>
      <c r="J186" s="68"/>
      <c r="K186" s="26"/>
      <c r="L186" s="86"/>
      <c r="M186" s="86"/>
      <c r="N186" s="86"/>
      <c r="O186" s="86"/>
      <c r="P186" s="86"/>
      <c r="Q186" s="86"/>
      <c r="R186" s="86"/>
      <c r="S186" s="89"/>
      <c r="T186" s="90"/>
      <c r="W186" s="95"/>
      <c r="X186" s="95"/>
      <c r="Y186" s="95"/>
      <c r="Z186" s="26"/>
      <c r="AC186" s="95"/>
      <c r="AD186" s="95"/>
      <c r="AE186" s="95"/>
      <c r="AF186" s="89"/>
      <c r="AH186" s="96"/>
      <c r="AI186" s="103"/>
      <c r="AJ186" s="103"/>
      <c r="AL186" s="27"/>
      <c r="AM186" s="27"/>
      <c r="AO186" s="27"/>
      <c r="AP186" s="27"/>
    </row>
    <row r="187" spans="3:42" x14ac:dyDescent="0.3">
      <c r="K187" s="40"/>
    </row>
    <row r="188" spans="3:42" x14ac:dyDescent="0.3">
      <c r="K188" s="40"/>
    </row>
    <row r="189" spans="3:42" x14ac:dyDescent="0.3">
      <c r="K189" s="40"/>
    </row>
    <row r="190" spans="3:42" x14ac:dyDescent="0.3">
      <c r="K190" s="40"/>
    </row>
    <row r="191" spans="3:42" x14ac:dyDescent="0.3">
      <c r="K191" s="40"/>
    </row>
    <row r="192" spans="3:42" x14ac:dyDescent="0.3">
      <c r="K192" s="40"/>
    </row>
    <row r="193" spans="11:11" x14ac:dyDescent="0.3">
      <c r="K193" s="40"/>
    </row>
    <row r="194" spans="11:11" x14ac:dyDescent="0.3">
      <c r="K194" s="40"/>
    </row>
    <row r="195" spans="11:11" x14ac:dyDescent="0.3">
      <c r="K195" s="40"/>
    </row>
    <row r="196" spans="11:11" x14ac:dyDescent="0.3">
      <c r="K196" s="40"/>
    </row>
    <row r="197" spans="11:11" x14ac:dyDescent="0.3">
      <c r="K197" s="40"/>
    </row>
    <row r="198" spans="11:11" x14ac:dyDescent="0.3">
      <c r="K198" s="40"/>
    </row>
    <row r="199" spans="11:11" x14ac:dyDescent="0.3">
      <c r="K199" s="40"/>
    </row>
    <row r="200" spans="11:11" x14ac:dyDescent="0.3">
      <c r="K200" s="40"/>
    </row>
    <row r="201" spans="11:11" x14ac:dyDescent="0.3">
      <c r="K201" s="40"/>
    </row>
    <row r="202" spans="11:11" x14ac:dyDescent="0.3">
      <c r="K202" s="40"/>
    </row>
    <row r="203" spans="11:11" x14ac:dyDescent="0.3">
      <c r="K203" s="40"/>
    </row>
    <row r="204" spans="11:11" x14ac:dyDescent="0.3">
      <c r="K204" s="40"/>
    </row>
    <row r="205" spans="11:11" x14ac:dyDescent="0.3">
      <c r="K205" s="40"/>
    </row>
    <row r="206" spans="11:11" x14ac:dyDescent="0.3">
      <c r="K206" s="40"/>
    </row>
    <row r="207" spans="11:11" x14ac:dyDescent="0.3">
      <c r="K207" s="40"/>
    </row>
    <row r="208" spans="11:11" x14ac:dyDescent="0.3">
      <c r="K208" s="40"/>
    </row>
  </sheetData>
  <mergeCells count="2123">
    <mergeCell ref="AL181:AM182"/>
    <mergeCell ref="AL183:AM184"/>
    <mergeCell ref="AL185:AM186"/>
    <mergeCell ref="AL7:AM8"/>
    <mergeCell ref="AL147:AM148"/>
    <mergeCell ref="AL149:AM150"/>
    <mergeCell ref="AL151:AM152"/>
    <mergeCell ref="AL153:AM154"/>
    <mergeCell ref="AL155:AM156"/>
    <mergeCell ref="AL157:AM158"/>
    <mergeCell ref="AL159:AM160"/>
    <mergeCell ref="AL161:AM162"/>
    <mergeCell ref="AL163:AM164"/>
    <mergeCell ref="AL165:AM166"/>
    <mergeCell ref="AL167:AM168"/>
    <mergeCell ref="AL169:AM170"/>
    <mergeCell ref="AL171:AM172"/>
    <mergeCell ref="AL173:AM174"/>
    <mergeCell ref="AL175:AM176"/>
    <mergeCell ref="AL177:AM178"/>
    <mergeCell ref="AL179:AM180"/>
    <mergeCell ref="AL113:AM114"/>
    <mergeCell ref="AL115:AM116"/>
    <mergeCell ref="AL117:AM118"/>
    <mergeCell ref="AL119:AM120"/>
    <mergeCell ref="AL121:AM122"/>
    <mergeCell ref="AL123:AM124"/>
    <mergeCell ref="AL125:AM126"/>
    <mergeCell ref="AL127:AM128"/>
    <mergeCell ref="AL129:AM130"/>
    <mergeCell ref="AL131:AM132"/>
    <mergeCell ref="AL133:AM134"/>
    <mergeCell ref="AL135:AM136"/>
    <mergeCell ref="AL137:AM138"/>
    <mergeCell ref="AL139:AM140"/>
    <mergeCell ref="AL141:AM142"/>
    <mergeCell ref="AL143:AM144"/>
    <mergeCell ref="AL145:AM146"/>
    <mergeCell ref="AL79:AM80"/>
    <mergeCell ref="AL81:AM82"/>
    <mergeCell ref="AL83:AM84"/>
    <mergeCell ref="AL85:AM86"/>
    <mergeCell ref="AL87:AM88"/>
    <mergeCell ref="AL89:AM90"/>
    <mergeCell ref="AL91:AM92"/>
    <mergeCell ref="AL93:AM94"/>
    <mergeCell ref="AL95:AM96"/>
    <mergeCell ref="AL97:AM98"/>
    <mergeCell ref="AL99:AM100"/>
    <mergeCell ref="AL101:AM102"/>
    <mergeCell ref="AL103:AM104"/>
    <mergeCell ref="AL105:AM106"/>
    <mergeCell ref="AL107:AM108"/>
    <mergeCell ref="AL109:AM110"/>
    <mergeCell ref="AL111:AM112"/>
    <mergeCell ref="AL45:AM46"/>
    <mergeCell ref="AL47:AM48"/>
    <mergeCell ref="AL49:AM50"/>
    <mergeCell ref="AL51:AM52"/>
    <mergeCell ref="AL53:AM54"/>
    <mergeCell ref="AL55:AM56"/>
    <mergeCell ref="AL57:AM58"/>
    <mergeCell ref="AL59:AM60"/>
    <mergeCell ref="AL61:AM62"/>
    <mergeCell ref="AL63:AM64"/>
    <mergeCell ref="AL65:AM66"/>
    <mergeCell ref="AL67:AM68"/>
    <mergeCell ref="AL69:AM70"/>
    <mergeCell ref="AL71:AM72"/>
    <mergeCell ref="AL73:AM74"/>
    <mergeCell ref="AL75:AM76"/>
    <mergeCell ref="AL77:AM78"/>
    <mergeCell ref="AL11:AM12"/>
    <mergeCell ref="AL13:AM14"/>
    <mergeCell ref="AL15:AM16"/>
    <mergeCell ref="AL17:AM18"/>
    <mergeCell ref="AL19:AM20"/>
    <mergeCell ref="AL21:AM22"/>
    <mergeCell ref="AL23:AM24"/>
    <mergeCell ref="AL25:AM26"/>
    <mergeCell ref="AL27:AM28"/>
    <mergeCell ref="AL29:AM30"/>
    <mergeCell ref="AL31:AM32"/>
    <mergeCell ref="AL33:AM34"/>
    <mergeCell ref="AL35:AM36"/>
    <mergeCell ref="AL37:AM38"/>
    <mergeCell ref="AL39:AM40"/>
    <mergeCell ref="AL41:AM42"/>
    <mergeCell ref="AL43:AM44"/>
    <mergeCell ref="AI181:AJ182"/>
    <mergeCell ref="AI183:AJ184"/>
    <mergeCell ref="AI185:AJ186"/>
    <mergeCell ref="AS19:AT19"/>
    <mergeCell ref="AU19:AV19"/>
    <mergeCell ref="AW19:AX19"/>
    <mergeCell ref="AS20:AT21"/>
    <mergeCell ref="AU20:AV21"/>
    <mergeCell ref="AW20:AX21"/>
    <mergeCell ref="AI7:AJ8"/>
    <mergeCell ref="AI147:AJ148"/>
    <mergeCell ref="AI149:AJ150"/>
    <mergeCell ref="AI151:AJ152"/>
    <mergeCell ref="AI153:AJ154"/>
    <mergeCell ref="AI155:AJ156"/>
    <mergeCell ref="AI157:AJ158"/>
    <mergeCell ref="AI159:AJ160"/>
    <mergeCell ref="AI161:AJ162"/>
    <mergeCell ref="AI163:AJ164"/>
    <mergeCell ref="AI165:AJ166"/>
    <mergeCell ref="AI167:AJ168"/>
    <mergeCell ref="AI169:AJ170"/>
    <mergeCell ref="AI171:AJ172"/>
    <mergeCell ref="AI173:AJ174"/>
    <mergeCell ref="AI175:AJ176"/>
    <mergeCell ref="AI177:AJ178"/>
    <mergeCell ref="AI179:AJ180"/>
    <mergeCell ref="AI113:AJ114"/>
    <mergeCell ref="AI115:AJ116"/>
    <mergeCell ref="AI117:AJ118"/>
    <mergeCell ref="AI119:AJ120"/>
    <mergeCell ref="AI121:AJ122"/>
    <mergeCell ref="AI123:AJ124"/>
    <mergeCell ref="AI125:AJ126"/>
    <mergeCell ref="AI127:AJ128"/>
    <mergeCell ref="AI129:AJ130"/>
    <mergeCell ref="AI131:AJ132"/>
    <mergeCell ref="AI133:AJ134"/>
    <mergeCell ref="AI135:AJ136"/>
    <mergeCell ref="AI137:AJ138"/>
    <mergeCell ref="AI139:AJ140"/>
    <mergeCell ref="AI141:AJ142"/>
    <mergeCell ref="AI143:AJ144"/>
    <mergeCell ref="AI145:AJ146"/>
    <mergeCell ref="AI79:AJ80"/>
    <mergeCell ref="AI81:AJ82"/>
    <mergeCell ref="AI83:AJ84"/>
    <mergeCell ref="AI85:AJ86"/>
    <mergeCell ref="AI87:AJ88"/>
    <mergeCell ref="AI89:AJ90"/>
    <mergeCell ref="AI91:AJ92"/>
    <mergeCell ref="AI93:AJ94"/>
    <mergeCell ref="AI95:AJ96"/>
    <mergeCell ref="AI97:AJ98"/>
    <mergeCell ref="AI99:AJ100"/>
    <mergeCell ref="AI101:AJ102"/>
    <mergeCell ref="AI103:AJ104"/>
    <mergeCell ref="AI105:AJ106"/>
    <mergeCell ref="AI107:AJ108"/>
    <mergeCell ref="AI109:AJ110"/>
    <mergeCell ref="AI111:AJ112"/>
    <mergeCell ref="AI45:AJ46"/>
    <mergeCell ref="AI47:AJ48"/>
    <mergeCell ref="AI49:AJ50"/>
    <mergeCell ref="AI53:AJ54"/>
    <mergeCell ref="AI51:AJ52"/>
    <mergeCell ref="AI55:AJ56"/>
    <mergeCell ref="AI57:AJ58"/>
    <mergeCell ref="AI59:AJ60"/>
    <mergeCell ref="AI61:AJ62"/>
    <mergeCell ref="AI63:AJ64"/>
    <mergeCell ref="AI65:AJ66"/>
    <mergeCell ref="AI67:AJ68"/>
    <mergeCell ref="AI69:AJ70"/>
    <mergeCell ref="AI71:AJ72"/>
    <mergeCell ref="AI73:AJ74"/>
    <mergeCell ref="AI75:AJ76"/>
    <mergeCell ref="AI77:AJ78"/>
    <mergeCell ref="AI11:AJ12"/>
    <mergeCell ref="AI13:AJ14"/>
    <mergeCell ref="AI15:AJ16"/>
    <mergeCell ref="AI17:AJ18"/>
    <mergeCell ref="AI19:AJ20"/>
    <mergeCell ref="AI21:AJ22"/>
    <mergeCell ref="AI23:AJ24"/>
    <mergeCell ref="AI25:AJ26"/>
    <mergeCell ref="AI27:AJ28"/>
    <mergeCell ref="AI29:AJ30"/>
    <mergeCell ref="AI31:AJ32"/>
    <mergeCell ref="AI33:AJ34"/>
    <mergeCell ref="AI35:AJ36"/>
    <mergeCell ref="AI37:AJ38"/>
    <mergeCell ref="AI39:AJ40"/>
    <mergeCell ref="AI41:AJ42"/>
    <mergeCell ref="AI43:AJ44"/>
    <mergeCell ref="AS14:AT14"/>
    <mergeCell ref="AU14:AV14"/>
    <mergeCell ref="AW14:AX14"/>
    <mergeCell ref="AS15:AT16"/>
    <mergeCell ref="AU15:AV16"/>
    <mergeCell ref="AW15:AX16"/>
    <mergeCell ref="AB9:AB10"/>
    <mergeCell ref="AF9:AF10"/>
    <mergeCell ref="Z9:Z10"/>
    <mergeCell ref="AH175:AH176"/>
    <mergeCell ref="AH177:AH178"/>
    <mergeCell ref="AH179:AH180"/>
    <mergeCell ref="AH181:AH182"/>
    <mergeCell ref="AH183:AH184"/>
    <mergeCell ref="AH185:AH186"/>
    <mergeCell ref="AH163:AH164"/>
    <mergeCell ref="AH165:AH166"/>
    <mergeCell ref="AH167:AH168"/>
    <mergeCell ref="AH169:AH170"/>
    <mergeCell ref="AH171:AH172"/>
    <mergeCell ref="AH173:AH174"/>
    <mergeCell ref="AH151:AH152"/>
    <mergeCell ref="AH153:AH154"/>
    <mergeCell ref="AH155:AH156"/>
    <mergeCell ref="AH157:AH158"/>
    <mergeCell ref="AH159:AH160"/>
    <mergeCell ref="AH161:AH162"/>
    <mergeCell ref="AH139:AH140"/>
    <mergeCell ref="AH141:AH142"/>
    <mergeCell ref="AH143:AH144"/>
    <mergeCell ref="AH145:AH146"/>
    <mergeCell ref="AH147:AH148"/>
    <mergeCell ref="AH149:AH150"/>
    <mergeCell ref="AH127:AH128"/>
    <mergeCell ref="AH129:AH130"/>
    <mergeCell ref="AH131:AH132"/>
    <mergeCell ref="AH133:AH134"/>
    <mergeCell ref="AH135:AH136"/>
    <mergeCell ref="AH137:AH138"/>
    <mergeCell ref="AH115:AH116"/>
    <mergeCell ref="AH117:AH118"/>
    <mergeCell ref="AH119:AH120"/>
    <mergeCell ref="AH121:AH122"/>
    <mergeCell ref="AH123:AH124"/>
    <mergeCell ref="AH125:AH126"/>
    <mergeCell ref="AH103:AH104"/>
    <mergeCell ref="AH105:AH106"/>
    <mergeCell ref="AH107:AH108"/>
    <mergeCell ref="AH109:AH110"/>
    <mergeCell ref="AH111:AH112"/>
    <mergeCell ref="AH113:AH114"/>
    <mergeCell ref="AH91:AH92"/>
    <mergeCell ref="AH93:AH94"/>
    <mergeCell ref="AH95:AH96"/>
    <mergeCell ref="AH97:AH98"/>
    <mergeCell ref="AH99:AH100"/>
    <mergeCell ref="AH101:AH102"/>
    <mergeCell ref="AH79:AH80"/>
    <mergeCell ref="AH81:AH82"/>
    <mergeCell ref="AH83:AH84"/>
    <mergeCell ref="AH85:AH86"/>
    <mergeCell ref="AH87:AH88"/>
    <mergeCell ref="AH89:AH90"/>
    <mergeCell ref="AH67:AH68"/>
    <mergeCell ref="AH69:AH70"/>
    <mergeCell ref="AH71:AH72"/>
    <mergeCell ref="AH73:AH74"/>
    <mergeCell ref="AH75:AH76"/>
    <mergeCell ref="AH77:AH78"/>
    <mergeCell ref="AH55:AH56"/>
    <mergeCell ref="AH57:AH58"/>
    <mergeCell ref="AH59:AH60"/>
    <mergeCell ref="AH61:AH62"/>
    <mergeCell ref="AH63:AH64"/>
    <mergeCell ref="AH65:AH66"/>
    <mergeCell ref="AH43:AH44"/>
    <mergeCell ref="AH45:AH46"/>
    <mergeCell ref="AH47:AH48"/>
    <mergeCell ref="AH49:AH50"/>
    <mergeCell ref="AH51:AH52"/>
    <mergeCell ref="AH53:AH54"/>
    <mergeCell ref="AH31:AH32"/>
    <mergeCell ref="AH33:AH34"/>
    <mergeCell ref="AH35:AH36"/>
    <mergeCell ref="AH37:AH38"/>
    <mergeCell ref="AH39:AH40"/>
    <mergeCell ref="AH41:AH42"/>
    <mergeCell ref="AH19:AH20"/>
    <mergeCell ref="AH21:AH22"/>
    <mergeCell ref="AH23:AH24"/>
    <mergeCell ref="AH25:AH26"/>
    <mergeCell ref="AH27:AH28"/>
    <mergeCell ref="AH29:AH30"/>
    <mergeCell ref="AH7:AH8"/>
    <mergeCell ref="AH9:AH10"/>
    <mergeCell ref="AH11:AH12"/>
    <mergeCell ref="AH13:AH14"/>
    <mergeCell ref="AH15:AH16"/>
    <mergeCell ref="AH17:AH18"/>
    <mergeCell ref="AC183:AC184"/>
    <mergeCell ref="AD183:AD184"/>
    <mergeCell ref="AE183:AE184"/>
    <mergeCell ref="AF183:AF184"/>
    <mergeCell ref="AC185:AC186"/>
    <mergeCell ref="AD185:AD186"/>
    <mergeCell ref="AE185:AE186"/>
    <mergeCell ref="AF185:AF186"/>
    <mergeCell ref="AC179:AC180"/>
    <mergeCell ref="AD179:AD180"/>
    <mergeCell ref="AE179:AE180"/>
    <mergeCell ref="AF179:AF180"/>
    <mergeCell ref="AC181:AC182"/>
    <mergeCell ref="AD181:AD182"/>
    <mergeCell ref="AE181:AE182"/>
    <mergeCell ref="AF181:AF182"/>
    <mergeCell ref="AC175:AC176"/>
    <mergeCell ref="AD175:AD176"/>
    <mergeCell ref="AE175:AE176"/>
    <mergeCell ref="AF175:AF176"/>
    <mergeCell ref="AC177:AC178"/>
    <mergeCell ref="AD177:AD178"/>
    <mergeCell ref="AE177:AE178"/>
    <mergeCell ref="AF177:AF178"/>
    <mergeCell ref="AC171:AC172"/>
    <mergeCell ref="AD171:AD172"/>
    <mergeCell ref="AE171:AE172"/>
    <mergeCell ref="AF171:AF172"/>
    <mergeCell ref="AC173:AC174"/>
    <mergeCell ref="AD173:AD174"/>
    <mergeCell ref="AE173:AE174"/>
    <mergeCell ref="AF173:AF174"/>
    <mergeCell ref="AC167:AC168"/>
    <mergeCell ref="AD167:AD168"/>
    <mergeCell ref="AE167:AE168"/>
    <mergeCell ref="AF167:AF168"/>
    <mergeCell ref="AC169:AC170"/>
    <mergeCell ref="AD169:AD170"/>
    <mergeCell ref="AE169:AE170"/>
    <mergeCell ref="AF169:AF170"/>
    <mergeCell ref="AC163:AC164"/>
    <mergeCell ref="AD163:AD164"/>
    <mergeCell ref="AE163:AE164"/>
    <mergeCell ref="AF163:AF164"/>
    <mergeCell ref="AC165:AC166"/>
    <mergeCell ref="AD165:AD166"/>
    <mergeCell ref="AE165:AE166"/>
    <mergeCell ref="AF165:AF166"/>
    <mergeCell ref="AC159:AC160"/>
    <mergeCell ref="AD159:AD160"/>
    <mergeCell ref="AE159:AE160"/>
    <mergeCell ref="AF159:AF160"/>
    <mergeCell ref="AC161:AC162"/>
    <mergeCell ref="AD161:AD162"/>
    <mergeCell ref="AE161:AE162"/>
    <mergeCell ref="AF161:AF162"/>
    <mergeCell ref="AC155:AC156"/>
    <mergeCell ref="AD155:AD156"/>
    <mergeCell ref="AE155:AE156"/>
    <mergeCell ref="AF155:AF156"/>
    <mergeCell ref="AC157:AC158"/>
    <mergeCell ref="AD157:AD158"/>
    <mergeCell ref="AE157:AE158"/>
    <mergeCell ref="AF157:AF158"/>
    <mergeCell ref="AC151:AC152"/>
    <mergeCell ref="AD151:AD152"/>
    <mergeCell ref="AE151:AE152"/>
    <mergeCell ref="AF151:AF152"/>
    <mergeCell ref="AC153:AC154"/>
    <mergeCell ref="AD153:AD154"/>
    <mergeCell ref="AE153:AE154"/>
    <mergeCell ref="AF153:AF154"/>
    <mergeCell ref="AC147:AC148"/>
    <mergeCell ref="AD147:AD148"/>
    <mergeCell ref="AE147:AE148"/>
    <mergeCell ref="AF147:AF148"/>
    <mergeCell ref="AC149:AC150"/>
    <mergeCell ref="AD149:AD150"/>
    <mergeCell ref="AE149:AE150"/>
    <mergeCell ref="AF149:AF150"/>
    <mergeCell ref="AC143:AC144"/>
    <mergeCell ref="AD143:AD144"/>
    <mergeCell ref="AE143:AE144"/>
    <mergeCell ref="AF143:AF144"/>
    <mergeCell ref="AC145:AC146"/>
    <mergeCell ref="AD145:AD146"/>
    <mergeCell ref="AE145:AE146"/>
    <mergeCell ref="AF145:AF146"/>
    <mergeCell ref="AC139:AC140"/>
    <mergeCell ref="AD139:AD140"/>
    <mergeCell ref="AE139:AE140"/>
    <mergeCell ref="AF139:AF140"/>
    <mergeCell ref="AC141:AC142"/>
    <mergeCell ref="AD141:AD142"/>
    <mergeCell ref="AE141:AE142"/>
    <mergeCell ref="AF141:AF142"/>
    <mergeCell ref="AC135:AC136"/>
    <mergeCell ref="AD135:AD136"/>
    <mergeCell ref="AE135:AE136"/>
    <mergeCell ref="AF135:AF136"/>
    <mergeCell ref="AC137:AC138"/>
    <mergeCell ref="AD137:AD138"/>
    <mergeCell ref="AE137:AE138"/>
    <mergeCell ref="AF137:AF138"/>
    <mergeCell ref="AC131:AC132"/>
    <mergeCell ref="AD131:AD132"/>
    <mergeCell ref="AE131:AE132"/>
    <mergeCell ref="AF131:AF132"/>
    <mergeCell ref="AC133:AC134"/>
    <mergeCell ref="AD133:AD134"/>
    <mergeCell ref="AE133:AE134"/>
    <mergeCell ref="AF133:AF134"/>
    <mergeCell ref="AC127:AC128"/>
    <mergeCell ref="AD127:AD128"/>
    <mergeCell ref="AE127:AE128"/>
    <mergeCell ref="AF127:AF128"/>
    <mergeCell ref="AC129:AC130"/>
    <mergeCell ref="AD129:AD130"/>
    <mergeCell ref="AE129:AE130"/>
    <mergeCell ref="AF129:AF130"/>
    <mergeCell ref="AC123:AC124"/>
    <mergeCell ref="AD123:AD124"/>
    <mergeCell ref="AE123:AE124"/>
    <mergeCell ref="AF123:AF124"/>
    <mergeCell ref="AC125:AC126"/>
    <mergeCell ref="AD125:AD126"/>
    <mergeCell ref="AE125:AE126"/>
    <mergeCell ref="AF125:AF126"/>
    <mergeCell ref="AC119:AC120"/>
    <mergeCell ref="AD119:AD120"/>
    <mergeCell ref="AE119:AE120"/>
    <mergeCell ref="AF119:AF120"/>
    <mergeCell ref="AC121:AC122"/>
    <mergeCell ref="AD121:AD122"/>
    <mergeCell ref="AE121:AE122"/>
    <mergeCell ref="AF121:AF122"/>
    <mergeCell ref="AC115:AC116"/>
    <mergeCell ref="AD115:AD116"/>
    <mergeCell ref="AE115:AE116"/>
    <mergeCell ref="AF115:AF116"/>
    <mergeCell ref="AC117:AC118"/>
    <mergeCell ref="AD117:AD118"/>
    <mergeCell ref="AE117:AE118"/>
    <mergeCell ref="AF117:AF118"/>
    <mergeCell ref="AC111:AC112"/>
    <mergeCell ref="AD111:AD112"/>
    <mergeCell ref="AE111:AE112"/>
    <mergeCell ref="AF111:AF112"/>
    <mergeCell ref="AC113:AC114"/>
    <mergeCell ref="AD113:AD114"/>
    <mergeCell ref="AE113:AE114"/>
    <mergeCell ref="AF113:AF114"/>
    <mergeCell ref="AC107:AC108"/>
    <mergeCell ref="AD107:AD108"/>
    <mergeCell ref="AE107:AE108"/>
    <mergeCell ref="AF107:AF108"/>
    <mergeCell ref="AC109:AC110"/>
    <mergeCell ref="AD109:AD110"/>
    <mergeCell ref="AE109:AE110"/>
    <mergeCell ref="AF109:AF110"/>
    <mergeCell ref="AC103:AC104"/>
    <mergeCell ref="AD103:AD104"/>
    <mergeCell ref="AE103:AE104"/>
    <mergeCell ref="AF103:AF104"/>
    <mergeCell ref="AC105:AC106"/>
    <mergeCell ref="AD105:AD106"/>
    <mergeCell ref="AE105:AE106"/>
    <mergeCell ref="AF105:AF106"/>
    <mergeCell ref="AC99:AC100"/>
    <mergeCell ref="AD99:AD100"/>
    <mergeCell ref="AE99:AE100"/>
    <mergeCell ref="AF99:AF100"/>
    <mergeCell ref="AC101:AC102"/>
    <mergeCell ref="AD101:AD102"/>
    <mergeCell ref="AE101:AE102"/>
    <mergeCell ref="AF101:AF102"/>
    <mergeCell ref="AC95:AC96"/>
    <mergeCell ref="AD95:AD96"/>
    <mergeCell ref="AE95:AE96"/>
    <mergeCell ref="AF95:AF96"/>
    <mergeCell ref="AC97:AC98"/>
    <mergeCell ref="AD97:AD98"/>
    <mergeCell ref="AE97:AE98"/>
    <mergeCell ref="AF97:AF98"/>
    <mergeCell ref="AC91:AC92"/>
    <mergeCell ref="AD91:AD92"/>
    <mergeCell ref="AE91:AE92"/>
    <mergeCell ref="AF91:AF92"/>
    <mergeCell ref="AC93:AC94"/>
    <mergeCell ref="AD93:AD94"/>
    <mergeCell ref="AE93:AE94"/>
    <mergeCell ref="AF93:AF94"/>
    <mergeCell ref="AC87:AC88"/>
    <mergeCell ref="AD87:AD88"/>
    <mergeCell ref="AE87:AE88"/>
    <mergeCell ref="AF87:AF88"/>
    <mergeCell ref="AC89:AC90"/>
    <mergeCell ref="AD89:AD90"/>
    <mergeCell ref="AE89:AE90"/>
    <mergeCell ref="AF89:AF90"/>
    <mergeCell ref="AC83:AC84"/>
    <mergeCell ref="AD83:AD84"/>
    <mergeCell ref="AE83:AE84"/>
    <mergeCell ref="AF83:AF84"/>
    <mergeCell ref="AC85:AC86"/>
    <mergeCell ref="AD85:AD86"/>
    <mergeCell ref="AE85:AE86"/>
    <mergeCell ref="AF85:AF86"/>
    <mergeCell ref="AC79:AC80"/>
    <mergeCell ref="AD79:AD80"/>
    <mergeCell ref="AE79:AE80"/>
    <mergeCell ref="AF79:AF80"/>
    <mergeCell ref="AC81:AC82"/>
    <mergeCell ref="AD81:AD82"/>
    <mergeCell ref="AE81:AE82"/>
    <mergeCell ref="AF81:AF82"/>
    <mergeCell ref="AC75:AC76"/>
    <mergeCell ref="AD75:AD76"/>
    <mergeCell ref="AE75:AE76"/>
    <mergeCell ref="AF75:AF76"/>
    <mergeCell ref="AC77:AC78"/>
    <mergeCell ref="AD77:AD78"/>
    <mergeCell ref="AE77:AE78"/>
    <mergeCell ref="AF77:AF78"/>
    <mergeCell ref="AC71:AC72"/>
    <mergeCell ref="AD71:AD72"/>
    <mergeCell ref="AE71:AE72"/>
    <mergeCell ref="AF71:AF72"/>
    <mergeCell ref="AC73:AC74"/>
    <mergeCell ref="AD73:AD74"/>
    <mergeCell ref="AE73:AE74"/>
    <mergeCell ref="AF73:AF74"/>
    <mergeCell ref="AC67:AC68"/>
    <mergeCell ref="AD67:AD68"/>
    <mergeCell ref="AE67:AE68"/>
    <mergeCell ref="AF67:AF68"/>
    <mergeCell ref="AC69:AC70"/>
    <mergeCell ref="AD69:AD70"/>
    <mergeCell ref="AE69:AE70"/>
    <mergeCell ref="AF69:AF70"/>
    <mergeCell ref="AC63:AC64"/>
    <mergeCell ref="AD63:AD64"/>
    <mergeCell ref="AE63:AE64"/>
    <mergeCell ref="AF63:AF64"/>
    <mergeCell ref="AC65:AC66"/>
    <mergeCell ref="AD65:AD66"/>
    <mergeCell ref="AE65:AE66"/>
    <mergeCell ref="AF65:AF66"/>
    <mergeCell ref="AC59:AC60"/>
    <mergeCell ref="AD59:AD60"/>
    <mergeCell ref="AE59:AE60"/>
    <mergeCell ref="AF59:AF60"/>
    <mergeCell ref="AC61:AC62"/>
    <mergeCell ref="AD61:AD62"/>
    <mergeCell ref="AE61:AE62"/>
    <mergeCell ref="AF61:AF62"/>
    <mergeCell ref="AC55:AC56"/>
    <mergeCell ref="AD55:AD56"/>
    <mergeCell ref="AE55:AE56"/>
    <mergeCell ref="AF55:AF56"/>
    <mergeCell ref="AC57:AC58"/>
    <mergeCell ref="AD57:AD58"/>
    <mergeCell ref="AE57:AE58"/>
    <mergeCell ref="AF57:AF58"/>
    <mergeCell ref="AC51:AC52"/>
    <mergeCell ref="AD51:AD52"/>
    <mergeCell ref="AE51:AE52"/>
    <mergeCell ref="AF51:AF52"/>
    <mergeCell ref="AC53:AC54"/>
    <mergeCell ref="AD53:AD54"/>
    <mergeCell ref="AE53:AE54"/>
    <mergeCell ref="AF53:AF54"/>
    <mergeCell ref="AC47:AC48"/>
    <mergeCell ref="AD47:AD48"/>
    <mergeCell ref="AE47:AE48"/>
    <mergeCell ref="AF47:AF48"/>
    <mergeCell ref="AC49:AC50"/>
    <mergeCell ref="AD49:AD50"/>
    <mergeCell ref="AE49:AE50"/>
    <mergeCell ref="AF49:AF50"/>
    <mergeCell ref="AC43:AC44"/>
    <mergeCell ref="AD43:AD44"/>
    <mergeCell ref="AE43:AE44"/>
    <mergeCell ref="AF43:AF44"/>
    <mergeCell ref="AC45:AC46"/>
    <mergeCell ref="AD45:AD46"/>
    <mergeCell ref="AE45:AE46"/>
    <mergeCell ref="AF45:AF46"/>
    <mergeCell ref="AC39:AC40"/>
    <mergeCell ref="AD39:AD40"/>
    <mergeCell ref="AE39:AE40"/>
    <mergeCell ref="AF39:AF40"/>
    <mergeCell ref="AC41:AC42"/>
    <mergeCell ref="AD41:AD42"/>
    <mergeCell ref="AE41:AE42"/>
    <mergeCell ref="AF41:AF42"/>
    <mergeCell ref="AC35:AC36"/>
    <mergeCell ref="AD35:AD36"/>
    <mergeCell ref="AE35:AE36"/>
    <mergeCell ref="AF35:AF36"/>
    <mergeCell ref="AC37:AC38"/>
    <mergeCell ref="AD37:AD38"/>
    <mergeCell ref="AE37:AE38"/>
    <mergeCell ref="AF37:AF38"/>
    <mergeCell ref="AC31:AC32"/>
    <mergeCell ref="AD31:AD32"/>
    <mergeCell ref="AE31:AE32"/>
    <mergeCell ref="AF31:AF32"/>
    <mergeCell ref="AC33:AC34"/>
    <mergeCell ref="AD33:AD34"/>
    <mergeCell ref="AE33:AE34"/>
    <mergeCell ref="AF33:AF34"/>
    <mergeCell ref="AC27:AC28"/>
    <mergeCell ref="AD27:AD28"/>
    <mergeCell ref="AE27:AE28"/>
    <mergeCell ref="AF27:AF28"/>
    <mergeCell ref="AC29:AC30"/>
    <mergeCell ref="AD29:AD30"/>
    <mergeCell ref="AE29:AE30"/>
    <mergeCell ref="AF29:AF30"/>
    <mergeCell ref="AC23:AC24"/>
    <mergeCell ref="AD23:AD24"/>
    <mergeCell ref="AE23:AE24"/>
    <mergeCell ref="AF23:AF24"/>
    <mergeCell ref="AC25:AC26"/>
    <mergeCell ref="AD25:AD26"/>
    <mergeCell ref="AE25:AE26"/>
    <mergeCell ref="AF25:AF26"/>
    <mergeCell ref="AC19:AC20"/>
    <mergeCell ref="AD19:AD20"/>
    <mergeCell ref="AE19:AE20"/>
    <mergeCell ref="AF19:AF20"/>
    <mergeCell ref="AC21:AC22"/>
    <mergeCell ref="AD21:AD22"/>
    <mergeCell ref="AE21:AE22"/>
    <mergeCell ref="AF21:AF22"/>
    <mergeCell ref="AC15:AC16"/>
    <mergeCell ref="AD15:AD16"/>
    <mergeCell ref="AE15:AE16"/>
    <mergeCell ref="AF15:AF16"/>
    <mergeCell ref="AC17:AC18"/>
    <mergeCell ref="AD17:AD18"/>
    <mergeCell ref="AE17:AE18"/>
    <mergeCell ref="AF17:AF18"/>
    <mergeCell ref="AC11:AC12"/>
    <mergeCell ref="AD11:AD12"/>
    <mergeCell ref="AE11:AE12"/>
    <mergeCell ref="AF11:AF12"/>
    <mergeCell ref="AC13:AC14"/>
    <mergeCell ref="AD13:AD14"/>
    <mergeCell ref="AE13:AE14"/>
    <mergeCell ref="AF13:AF14"/>
    <mergeCell ref="W183:W184"/>
    <mergeCell ref="X183:X184"/>
    <mergeCell ref="Y183:Y184"/>
    <mergeCell ref="Z183:Z184"/>
    <mergeCell ref="W171:W172"/>
    <mergeCell ref="X171:X172"/>
    <mergeCell ref="Y171:Y172"/>
    <mergeCell ref="Z171:Z172"/>
    <mergeCell ref="W173:W174"/>
    <mergeCell ref="X173:X174"/>
    <mergeCell ref="Y173:Y174"/>
    <mergeCell ref="Z173:Z174"/>
    <mergeCell ref="W167:W168"/>
    <mergeCell ref="X167:X168"/>
    <mergeCell ref="Y167:Y168"/>
    <mergeCell ref="Z167:Z168"/>
    <mergeCell ref="W185:W186"/>
    <mergeCell ref="X185:X186"/>
    <mergeCell ref="Y185:Y186"/>
    <mergeCell ref="Z185:Z186"/>
    <mergeCell ref="W179:W180"/>
    <mergeCell ref="X179:X180"/>
    <mergeCell ref="Y179:Y180"/>
    <mergeCell ref="Z179:Z180"/>
    <mergeCell ref="W181:W182"/>
    <mergeCell ref="X181:X182"/>
    <mergeCell ref="Y181:Y182"/>
    <mergeCell ref="Z181:Z182"/>
    <mergeCell ref="W175:W176"/>
    <mergeCell ref="X175:X176"/>
    <mergeCell ref="Y175:Y176"/>
    <mergeCell ref="Z175:Z176"/>
    <mergeCell ref="W177:W178"/>
    <mergeCell ref="X177:X178"/>
    <mergeCell ref="Y177:Y178"/>
    <mergeCell ref="Z177:Z178"/>
    <mergeCell ref="W169:W170"/>
    <mergeCell ref="X169:X170"/>
    <mergeCell ref="Y169:Y170"/>
    <mergeCell ref="Z169:Z170"/>
    <mergeCell ref="W163:W164"/>
    <mergeCell ref="X163:X164"/>
    <mergeCell ref="Y163:Y164"/>
    <mergeCell ref="Z163:Z164"/>
    <mergeCell ref="W165:W166"/>
    <mergeCell ref="X165:X166"/>
    <mergeCell ref="Y165:Y166"/>
    <mergeCell ref="Z165:Z166"/>
    <mergeCell ref="W159:W160"/>
    <mergeCell ref="X159:X160"/>
    <mergeCell ref="Y159:Y160"/>
    <mergeCell ref="Z159:Z160"/>
    <mergeCell ref="W161:W162"/>
    <mergeCell ref="X161:X162"/>
    <mergeCell ref="Y161:Y162"/>
    <mergeCell ref="Z161:Z162"/>
    <mergeCell ref="W155:W156"/>
    <mergeCell ref="X155:X156"/>
    <mergeCell ref="Y155:Y156"/>
    <mergeCell ref="Z155:Z156"/>
    <mergeCell ref="W157:W158"/>
    <mergeCell ref="X157:X158"/>
    <mergeCell ref="Y157:Y158"/>
    <mergeCell ref="Z157:Z158"/>
    <mergeCell ref="W151:W152"/>
    <mergeCell ref="X151:X152"/>
    <mergeCell ref="Y151:Y152"/>
    <mergeCell ref="Z151:Z152"/>
    <mergeCell ref="W153:W154"/>
    <mergeCell ref="X153:X154"/>
    <mergeCell ref="Y153:Y154"/>
    <mergeCell ref="Z153:Z154"/>
    <mergeCell ref="W147:W148"/>
    <mergeCell ref="X147:X148"/>
    <mergeCell ref="Y147:Y148"/>
    <mergeCell ref="Z147:Z148"/>
    <mergeCell ref="W149:W150"/>
    <mergeCell ref="X149:X150"/>
    <mergeCell ref="Y149:Y150"/>
    <mergeCell ref="Z149:Z150"/>
    <mergeCell ref="W143:W144"/>
    <mergeCell ref="X143:X144"/>
    <mergeCell ref="Y143:Y144"/>
    <mergeCell ref="Z143:Z144"/>
    <mergeCell ref="W145:W146"/>
    <mergeCell ref="X145:X146"/>
    <mergeCell ref="Y145:Y146"/>
    <mergeCell ref="Z145:Z146"/>
    <mergeCell ref="W139:W140"/>
    <mergeCell ref="X139:X140"/>
    <mergeCell ref="Y139:Y140"/>
    <mergeCell ref="Z139:Z140"/>
    <mergeCell ref="W141:W142"/>
    <mergeCell ref="X141:X142"/>
    <mergeCell ref="Y141:Y142"/>
    <mergeCell ref="Z141:Z142"/>
    <mergeCell ref="W135:W136"/>
    <mergeCell ref="X135:X136"/>
    <mergeCell ref="Y135:Y136"/>
    <mergeCell ref="Z135:Z136"/>
    <mergeCell ref="W137:W138"/>
    <mergeCell ref="X137:X138"/>
    <mergeCell ref="Y137:Y138"/>
    <mergeCell ref="Z137:Z138"/>
    <mergeCell ref="W131:W132"/>
    <mergeCell ref="X131:X132"/>
    <mergeCell ref="Y131:Y132"/>
    <mergeCell ref="Z131:Z132"/>
    <mergeCell ref="W133:W134"/>
    <mergeCell ref="X133:X134"/>
    <mergeCell ref="Y133:Y134"/>
    <mergeCell ref="Z133:Z134"/>
    <mergeCell ref="W127:W128"/>
    <mergeCell ref="X127:X128"/>
    <mergeCell ref="Y127:Y128"/>
    <mergeCell ref="Z127:Z128"/>
    <mergeCell ref="W129:W130"/>
    <mergeCell ref="X129:X130"/>
    <mergeCell ref="Y129:Y130"/>
    <mergeCell ref="Z129:Z130"/>
    <mergeCell ref="W123:W124"/>
    <mergeCell ref="X123:X124"/>
    <mergeCell ref="Y123:Y124"/>
    <mergeCell ref="Z123:Z124"/>
    <mergeCell ref="W125:W126"/>
    <mergeCell ref="X125:X126"/>
    <mergeCell ref="Y125:Y126"/>
    <mergeCell ref="Z125:Z126"/>
    <mergeCell ref="W119:W120"/>
    <mergeCell ref="X119:X120"/>
    <mergeCell ref="Y119:Y120"/>
    <mergeCell ref="Z119:Z120"/>
    <mergeCell ref="W121:W122"/>
    <mergeCell ref="X121:X122"/>
    <mergeCell ref="Y121:Y122"/>
    <mergeCell ref="Z121:Z122"/>
    <mergeCell ref="W115:W116"/>
    <mergeCell ref="X115:X116"/>
    <mergeCell ref="Y115:Y116"/>
    <mergeCell ref="Z115:Z116"/>
    <mergeCell ref="W117:W118"/>
    <mergeCell ref="X117:X118"/>
    <mergeCell ref="Y117:Y118"/>
    <mergeCell ref="Z117:Z118"/>
    <mergeCell ref="W111:W112"/>
    <mergeCell ref="X111:X112"/>
    <mergeCell ref="Y111:Y112"/>
    <mergeCell ref="Z111:Z112"/>
    <mergeCell ref="W113:W114"/>
    <mergeCell ref="X113:X114"/>
    <mergeCell ref="Y113:Y114"/>
    <mergeCell ref="Z113:Z114"/>
    <mergeCell ref="W107:W108"/>
    <mergeCell ref="X107:X108"/>
    <mergeCell ref="Y107:Y108"/>
    <mergeCell ref="Z107:Z108"/>
    <mergeCell ref="W109:W110"/>
    <mergeCell ref="X109:X110"/>
    <mergeCell ref="Y109:Y110"/>
    <mergeCell ref="Z109:Z110"/>
    <mergeCell ref="W103:W104"/>
    <mergeCell ref="X103:X104"/>
    <mergeCell ref="Y103:Y104"/>
    <mergeCell ref="Z103:Z104"/>
    <mergeCell ref="W105:W106"/>
    <mergeCell ref="X105:X106"/>
    <mergeCell ref="Y105:Y106"/>
    <mergeCell ref="Z105:Z106"/>
    <mergeCell ref="W99:W100"/>
    <mergeCell ref="X99:X100"/>
    <mergeCell ref="Y99:Y100"/>
    <mergeCell ref="Z99:Z100"/>
    <mergeCell ref="W101:W102"/>
    <mergeCell ref="X101:X102"/>
    <mergeCell ref="Y101:Y102"/>
    <mergeCell ref="Z101:Z102"/>
    <mergeCell ref="W95:W96"/>
    <mergeCell ref="X95:X96"/>
    <mergeCell ref="Y95:Y96"/>
    <mergeCell ref="Z95:Z96"/>
    <mergeCell ref="W97:W98"/>
    <mergeCell ref="X97:X98"/>
    <mergeCell ref="Y97:Y98"/>
    <mergeCell ref="Z97:Z98"/>
    <mergeCell ref="W91:W92"/>
    <mergeCell ref="X91:X92"/>
    <mergeCell ref="Y91:Y92"/>
    <mergeCell ref="Z91:Z92"/>
    <mergeCell ref="W93:W94"/>
    <mergeCell ref="X93:X94"/>
    <mergeCell ref="Y93:Y94"/>
    <mergeCell ref="Z93:Z94"/>
    <mergeCell ref="W87:W88"/>
    <mergeCell ref="X87:X88"/>
    <mergeCell ref="Y87:Y88"/>
    <mergeCell ref="Z87:Z88"/>
    <mergeCell ref="W89:W90"/>
    <mergeCell ref="X89:X90"/>
    <mergeCell ref="Y89:Y90"/>
    <mergeCell ref="Z89:Z90"/>
    <mergeCell ref="W83:W84"/>
    <mergeCell ref="X83:X84"/>
    <mergeCell ref="Y83:Y84"/>
    <mergeCell ref="Z83:Z84"/>
    <mergeCell ref="W85:W86"/>
    <mergeCell ref="X85:X86"/>
    <mergeCell ref="Y85:Y86"/>
    <mergeCell ref="Z85:Z86"/>
    <mergeCell ref="W79:W80"/>
    <mergeCell ref="X79:X80"/>
    <mergeCell ref="Y79:Y80"/>
    <mergeCell ref="Z79:Z80"/>
    <mergeCell ref="W81:W82"/>
    <mergeCell ref="X81:X82"/>
    <mergeCell ref="Y81:Y82"/>
    <mergeCell ref="Z81:Z82"/>
    <mergeCell ref="W75:W76"/>
    <mergeCell ref="X75:X76"/>
    <mergeCell ref="Y75:Y76"/>
    <mergeCell ref="Z75:Z76"/>
    <mergeCell ref="W77:W78"/>
    <mergeCell ref="X77:X78"/>
    <mergeCell ref="Y77:Y78"/>
    <mergeCell ref="Z77:Z78"/>
    <mergeCell ref="W71:W72"/>
    <mergeCell ref="X71:X72"/>
    <mergeCell ref="Y71:Y72"/>
    <mergeCell ref="Z71:Z72"/>
    <mergeCell ref="W73:W74"/>
    <mergeCell ref="X73:X74"/>
    <mergeCell ref="Y73:Y74"/>
    <mergeCell ref="Z73:Z74"/>
    <mergeCell ref="W67:W68"/>
    <mergeCell ref="X67:X68"/>
    <mergeCell ref="Y67:Y68"/>
    <mergeCell ref="Z67:Z68"/>
    <mergeCell ref="W69:W70"/>
    <mergeCell ref="X69:X70"/>
    <mergeCell ref="Y69:Y70"/>
    <mergeCell ref="Z69:Z70"/>
    <mergeCell ref="W63:W64"/>
    <mergeCell ref="X63:X64"/>
    <mergeCell ref="Y63:Y64"/>
    <mergeCell ref="Z63:Z64"/>
    <mergeCell ref="W65:W66"/>
    <mergeCell ref="X65:X66"/>
    <mergeCell ref="Y65:Y66"/>
    <mergeCell ref="Z65:Z66"/>
    <mergeCell ref="W59:W60"/>
    <mergeCell ref="X59:X60"/>
    <mergeCell ref="Y59:Y60"/>
    <mergeCell ref="Z59:Z60"/>
    <mergeCell ref="W61:W62"/>
    <mergeCell ref="X61:X62"/>
    <mergeCell ref="Y61:Y62"/>
    <mergeCell ref="Z61:Z62"/>
    <mergeCell ref="W55:W56"/>
    <mergeCell ref="X55:X56"/>
    <mergeCell ref="Y55:Y56"/>
    <mergeCell ref="Z55:Z56"/>
    <mergeCell ref="W57:W58"/>
    <mergeCell ref="X57:X58"/>
    <mergeCell ref="Y57:Y58"/>
    <mergeCell ref="Z57:Z58"/>
    <mergeCell ref="W51:W52"/>
    <mergeCell ref="X51:X52"/>
    <mergeCell ref="Y51:Y52"/>
    <mergeCell ref="Z51:Z52"/>
    <mergeCell ref="W53:W54"/>
    <mergeCell ref="X53:X54"/>
    <mergeCell ref="Y53:Y54"/>
    <mergeCell ref="Z53:Z54"/>
    <mergeCell ref="W47:W48"/>
    <mergeCell ref="X47:X48"/>
    <mergeCell ref="Y47:Y48"/>
    <mergeCell ref="Z47:Z48"/>
    <mergeCell ref="W49:W50"/>
    <mergeCell ref="X49:X50"/>
    <mergeCell ref="Y49:Y50"/>
    <mergeCell ref="Z49:Z50"/>
    <mergeCell ref="W43:W44"/>
    <mergeCell ref="X43:X44"/>
    <mergeCell ref="Y43:Y44"/>
    <mergeCell ref="Z43:Z44"/>
    <mergeCell ref="W45:W46"/>
    <mergeCell ref="X45:X46"/>
    <mergeCell ref="Y45:Y46"/>
    <mergeCell ref="Z45:Z46"/>
    <mergeCell ref="W39:W40"/>
    <mergeCell ref="X39:X40"/>
    <mergeCell ref="Y39:Y40"/>
    <mergeCell ref="Z39:Z40"/>
    <mergeCell ref="W41:W42"/>
    <mergeCell ref="X41:X42"/>
    <mergeCell ref="Y41:Y42"/>
    <mergeCell ref="Z41:Z42"/>
    <mergeCell ref="W35:W36"/>
    <mergeCell ref="X35:X36"/>
    <mergeCell ref="Y35:Y36"/>
    <mergeCell ref="Z35:Z36"/>
    <mergeCell ref="W37:W38"/>
    <mergeCell ref="X37:X38"/>
    <mergeCell ref="Y37:Y38"/>
    <mergeCell ref="Z37:Z38"/>
    <mergeCell ref="W31:W32"/>
    <mergeCell ref="X31:X32"/>
    <mergeCell ref="Y31:Y32"/>
    <mergeCell ref="Z31:Z32"/>
    <mergeCell ref="W33:W34"/>
    <mergeCell ref="X33:X34"/>
    <mergeCell ref="Y33:Y34"/>
    <mergeCell ref="Z33:Z34"/>
    <mergeCell ref="W27:W28"/>
    <mergeCell ref="X27:X28"/>
    <mergeCell ref="Y27:Y28"/>
    <mergeCell ref="Z27:Z28"/>
    <mergeCell ref="W29:W30"/>
    <mergeCell ref="X29:X30"/>
    <mergeCell ref="Y29:Y30"/>
    <mergeCell ref="Z29:Z30"/>
    <mergeCell ref="Y23:Y24"/>
    <mergeCell ref="Z23:Z24"/>
    <mergeCell ref="W25:W26"/>
    <mergeCell ref="X25:X26"/>
    <mergeCell ref="Y25:Y26"/>
    <mergeCell ref="Z25:Z26"/>
    <mergeCell ref="Y19:Y20"/>
    <mergeCell ref="Z19:Z20"/>
    <mergeCell ref="W21:W22"/>
    <mergeCell ref="X21:X22"/>
    <mergeCell ref="Y21:Y22"/>
    <mergeCell ref="Z21:Z22"/>
    <mergeCell ref="Z13:Z14"/>
    <mergeCell ref="W15:W16"/>
    <mergeCell ref="X15:X16"/>
    <mergeCell ref="Y15:Y16"/>
    <mergeCell ref="Z15:Z16"/>
    <mergeCell ref="W17:W18"/>
    <mergeCell ref="X17:X18"/>
    <mergeCell ref="Y17:Y18"/>
    <mergeCell ref="Z17:Z18"/>
    <mergeCell ref="S183:S184"/>
    <mergeCell ref="T183:T184"/>
    <mergeCell ref="S185:S186"/>
    <mergeCell ref="T185:T186"/>
    <mergeCell ref="W11:W12"/>
    <mergeCell ref="X11:X12"/>
    <mergeCell ref="W13:W14"/>
    <mergeCell ref="X13:X14"/>
    <mergeCell ref="W19:W20"/>
    <mergeCell ref="X19:X20"/>
    <mergeCell ref="S177:S178"/>
    <mergeCell ref="T177:T178"/>
    <mergeCell ref="S179:S180"/>
    <mergeCell ref="T179:T180"/>
    <mergeCell ref="S181:S182"/>
    <mergeCell ref="T181:T182"/>
    <mergeCell ref="S171:S172"/>
    <mergeCell ref="T171:T172"/>
    <mergeCell ref="S173:S174"/>
    <mergeCell ref="T173:T174"/>
    <mergeCell ref="S175:S176"/>
    <mergeCell ref="T175:T176"/>
    <mergeCell ref="S165:S166"/>
    <mergeCell ref="T165:T166"/>
    <mergeCell ref="S167:S168"/>
    <mergeCell ref="T167:T168"/>
    <mergeCell ref="S169:S170"/>
    <mergeCell ref="T169:T170"/>
    <mergeCell ref="S159:S160"/>
    <mergeCell ref="T159:T160"/>
    <mergeCell ref="S161:S162"/>
    <mergeCell ref="T161:T162"/>
    <mergeCell ref="S163:S164"/>
    <mergeCell ref="T163:T164"/>
    <mergeCell ref="S153:S154"/>
    <mergeCell ref="T153:T154"/>
    <mergeCell ref="S155:S156"/>
    <mergeCell ref="T155:T156"/>
    <mergeCell ref="S157:S158"/>
    <mergeCell ref="T157:T158"/>
    <mergeCell ref="S147:S148"/>
    <mergeCell ref="T147:T148"/>
    <mergeCell ref="S149:S150"/>
    <mergeCell ref="T149:T150"/>
    <mergeCell ref="S151:S152"/>
    <mergeCell ref="T151:T152"/>
    <mergeCell ref="S141:S142"/>
    <mergeCell ref="T141:T142"/>
    <mergeCell ref="S143:S144"/>
    <mergeCell ref="T143:T144"/>
    <mergeCell ref="S145:S146"/>
    <mergeCell ref="T145:T146"/>
    <mergeCell ref="S135:S136"/>
    <mergeCell ref="T135:T136"/>
    <mergeCell ref="S137:S138"/>
    <mergeCell ref="T137:T138"/>
    <mergeCell ref="S139:S140"/>
    <mergeCell ref="T139:T140"/>
    <mergeCell ref="S129:S130"/>
    <mergeCell ref="T129:T130"/>
    <mergeCell ref="S131:S132"/>
    <mergeCell ref="T131:T132"/>
    <mergeCell ref="S133:S134"/>
    <mergeCell ref="T133:T134"/>
    <mergeCell ref="S123:S124"/>
    <mergeCell ref="T123:T124"/>
    <mergeCell ref="S125:S126"/>
    <mergeCell ref="T125:T126"/>
    <mergeCell ref="S127:S128"/>
    <mergeCell ref="T127:T128"/>
    <mergeCell ref="S117:S118"/>
    <mergeCell ref="T117:T118"/>
    <mergeCell ref="S119:S120"/>
    <mergeCell ref="T119:T120"/>
    <mergeCell ref="S121:S122"/>
    <mergeCell ref="T121:T122"/>
    <mergeCell ref="S111:S112"/>
    <mergeCell ref="T111:T112"/>
    <mergeCell ref="S113:S114"/>
    <mergeCell ref="T113:T114"/>
    <mergeCell ref="S115:S116"/>
    <mergeCell ref="T115:T116"/>
    <mergeCell ref="S105:S106"/>
    <mergeCell ref="T105:T106"/>
    <mergeCell ref="S107:S108"/>
    <mergeCell ref="T107:T108"/>
    <mergeCell ref="S109:S110"/>
    <mergeCell ref="T109:T110"/>
    <mergeCell ref="S99:S100"/>
    <mergeCell ref="T99:T100"/>
    <mergeCell ref="S101:S102"/>
    <mergeCell ref="T101:T102"/>
    <mergeCell ref="S103:S104"/>
    <mergeCell ref="T103:T104"/>
    <mergeCell ref="S93:S94"/>
    <mergeCell ref="T93:T94"/>
    <mergeCell ref="S95:S96"/>
    <mergeCell ref="T95:T96"/>
    <mergeCell ref="S97:S98"/>
    <mergeCell ref="T97:T98"/>
    <mergeCell ref="S87:S88"/>
    <mergeCell ref="T87:T88"/>
    <mergeCell ref="S89:S90"/>
    <mergeCell ref="T89:T90"/>
    <mergeCell ref="S91:S92"/>
    <mergeCell ref="T91:T92"/>
    <mergeCell ref="S81:S82"/>
    <mergeCell ref="T81:T82"/>
    <mergeCell ref="S83:S84"/>
    <mergeCell ref="T83:T84"/>
    <mergeCell ref="S85:S86"/>
    <mergeCell ref="T85:T86"/>
    <mergeCell ref="S75:S76"/>
    <mergeCell ref="T75:T76"/>
    <mergeCell ref="S77:S78"/>
    <mergeCell ref="T77:T78"/>
    <mergeCell ref="S79:S80"/>
    <mergeCell ref="T79:T80"/>
    <mergeCell ref="S69:S70"/>
    <mergeCell ref="T69:T70"/>
    <mergeCell ref="S71:S72"/>
    <mergeCell ref="T71:T72"/>
    <mergeCell ref="S73:S74"/>
    <mergeCell ref="T73:T74"/>
    <mergeCell ref="S63:S64"/>
    <mergeCell ref="T63:T64"/>
    <mergeCell ref="S65:S66"/>
    <mergeCell ref="T65:T66"/>
    <mergeCell ref="S67:S68"/>
    <mergeCell ref="T67:T68"/>
    <mergeCell ref="S57:S58"/>
    <mergeCell ref="T57:T58"/>
    <mergeCell ref="S59:S60"/>
    <mergeCell ref="T59:T60"/>
    <mergeCell ref="S61:S62"/>
    <mergeCell ref="T61:T62"/>
    <mergeCell ref="S51:S52"/>
    <mergeCell ref="T51:T52"/>
    <mergeCell ref="S53:S54"/>
    <mergeCell ref="T53:T54"/>
    <mergeCell ref="S55:S56"/>
    <mergeCell ref="T55:T56"/>
    <mergeCell ref="S45:S46"/>
    <mergeCell ref="T45:T46"/>
    <mergeCell ref="S47:S48"/>
    <mergeCell ref="T47:T48"/>
    <mergeCell ref="S49:S50"/>
    <mergeCell ref="T49:T50"/>
    <mergeCell ref="S39:S40"/>
    <mergeCell ref="T39:T40"/>
    <mergeCell ref="S41:S42"/>
    <mergeCell ref="T41:T42"/>
    <mergeCell ref="S43:S44"/>
    <mergeCell ref="T43:T44"/>
    <mergeCell ref="S33:S34"/>
    <mergeCell ref="T33:T34"/>
    <mergeCell ref="S35:S36"/>
    <mergeCell ref="T35:T36"/>
    <mergeCell ref="S37:S38"/>
    <mergeCell ref="T37:T38"/>
    <mergeCell ref="S27:S28"/>
    <mergeCell ref="T27:T28"/>
    <mergeCell ref="S29:S30"/>
    <mergeCell ref="T29:T30"/>
    <mergeCell ref="S31:S32"/>
    <mergeCell ref="T31:T32"/>
    <mergeCell ref="S21:S22"/>
    <mergeCell ref="T21:T22"/>
    <mergeCell ref="S23:S24"/>
    <mergeCell ref="T23:T24"/>
    <mergeCell ref="S25:S26"/>
    <mergeCell ref="T25:T26"/>
    <mergeCell ref="AF7:AF8"/>
    <mergeCell ref="S11:S12"/>
    <mergeCell ref="T11:T12"/>
    <mergeCell ref="S13:S14"/>
    <mergeCell ref="T13:T14"/>
    <mergeCell ref="S15:S16"/>
    <mergeCell ref="T15:T16"/>
    <mergeCell ref="Y11:Y12"/>
    <mergeCell ref="Z11:Z12"/>
    <mergeCell ref="Y13:Y14"/>
    <mergeCell ref="AB7:AB8"/>
    <mergeCell ref="AC7:AE8"/>
    <mergeCell ref="S9:S10"/>
    <mergeCell ref="T9:T10"/>
    <mergeCell ref="T7:T8"/>
    <mergeCell ref="S7:S8"/>
    <mergeCell ref="Z7:Z8"/>
    <mergeCell ref="V9:V10"/>
    <mergeCell ref="W23:W24"/>
    <mergeCell ref="X23:X24"/>
    <mergeCell ref="R179:R180"/>
    <mergeCell ref="R181:R182"/>
    <mergeCell ref="R183:R184"/>
    <mergeCell ref="R185:R186"/>
    <mergeCell ref="V7:V8"/>
    <mergeCell ref="W7:Y8"/>
    <mergeCell ref="S17:S18"/>
    <mergeCell ref="T17:T18"/>
    <mergeCell ref="S19:S20"/>
    <mergeCell ref="T19:T20"/>
    <mergeCell ref="R167:R168"/>
    <mergeCell ref="R169:R170"/>
    <mergeCell ref="R171:R172"/>
    <mergeCell ref="R173:R174"/>
    <mergeCell ref="R175:R176"/>
    <mergeCell ref="R177:R178"/>
    <mergeCell ref="R155:R156"/>
    <mergeCell ref="R157:R158"/>
    <mergeCell ref="R159:R160"/>
    <mergeCell ref="R161:R162"/>
    <mergeCell ref="R163:R164"/>
    <mergeCell ref="R165:R166"/>
    <mergeCell ref="R143:R144"/>
    <mergeCell ref="R145:R146"/>
    <mergeCell ref="R147:R148"/>
    <mergeCell ref="R149:R150"/>
    <mergeCell ref="R151:R152"/>
    <mergeCell ref="R153:R154"/>
    <mergeCell ref="R131:R132"/>
    <mergeCell ref="R133:R134"/>
    <mergeCell ref="R135:R136"/>
    <mergeCell ref="R137:R138"/>
    <mergeCell ref="R139:R140"/>
    <mergeCell ref="R141:R142"/>
    <mergeCell ref="R119:R120"/>
    <mergeCell ref="R121:R122"/>
    <mergeCell ref="R123:R124"/>
    <mergeCell ref="R125:R126"/>
    <mergeCell ref="R127:R128"/>
    <mergeCell ref="R129:R130"/>
    <mergeCell ref="R107:R108"/>
    <mergeCell ref="R109:R110"/>
    <mergeCell ref="R111:R112"/>
    <mergeCell ref="R113:R114"/>
    <mergeCell ref="R115:R116"/>
    <mergeCell ref="R117:R118"/>
    <mergeCell ref="R95:R96"/>
    <mergeCell ref="R97:R98"/>
    <mergeCell ref="R99:R100"/>
    <mergeCell ref="R101:R102"/>
    <mergeCell ref="R103:R104"/>
    <mergeCell ref="R105:R106"/>
    <mergeCell ref="R83:R84"/>
    <mergeCell ref="R85:R86"/>
    <mergeCell ref="R87:R88"/>
    <mergeCell ref="R89:R90"/>
    <mergeCell ref="R91:R92"/>
    <mergeCell ref="R93:R94"/>
    <mergeCell ref="R71:R72"/>
    <mergeCell ref="R73:R74"/>
    <mergeCell ref="R75:R76"/>
    <mergeCell ref="R77:R78"/>
    <mergeCell ref="R79:R80"/>
    <mergeCell ref="R81:R82"/>
    <mergeCell ref="R59:R60"/>
    <mergeCell ref="R61:R62"/>
    <mergeCell ref="R63:R64"/>
    <mergeCell ref="R65:R66"/>
    <mergeCell ref="R67:R68"/>
    <mergeCell ref="R69:R70"/>
    <mergeCell ref="R47:R48"/>
    <mergeCell ref="R49:R50"/>
    <mergeCell ref="R51:R52"/>
    <mergeCell ref="R53:R54"/>
    <mergeCell ref="R55:R56"/>
    <mergeCell ref="R57:R58"/>
    <mergeCell ref="R35:R36"/>
    <mergeCell ref="R37:R38"/>
    <mergeCell ref="R39:R40"/>
    <mergeCell ref="R41:R42"/>
    <mergeCell ref="R43:R44"/>
    <mergeCell ref="R45:R46"/>
    <mergeCell ref="R23:R24"/>
    <mergeCell ref="R25:R26"/>
    <mergeCell ref="R27:R28"/>
    <mergeCell ref="R29:R30"/>
    <mergeCell ref="R31:R32"/>
    <mergeCell ref="R33:R34"/>
    <mergeCell ref="R11:R12"/>
    <mergeCell ref="R13:R14"/>
    <mergeCell ref="R15:R16"/>
    <mergeCell ref="R17:R18"/>
    <mergeCell ref="R19:R20"/>
    <mergeCell ref="R21:R22"/>
    <mergeCell ref="M183:M184"/>
    <mergeCell ref="N183:N184"/>
    <mergeCell ref="O183:O184"/>
    <mergeCell ref="P183:P184"/>
    <mergeCell ref="Q183:Q184"/>
    <mergeCell ref="M185:M186"/>
    <mergeCell ref="N185:N186"/>
    <mergeCell ref="O185:O186"/>
    <mergeCell ref="P185:P186"/>
    <mergeCell ref="Q185:Q186"/>
    <mergeCell ref="M179:M180"/>
    <mergeCell ref="N179:N180"/>
    <mergeCell ref="O179:O180"/>
    <mergeCell ref="P179:P180"/>
    <mergeCell ref="Q179:Q180"/>
    <mergeCell ref="M181:M182"/>
    <mergeCell ref="N181:N182"/>
    <mergeCell ref="O181:O182"/>
    <mergeCell ref="P181:P182"/>
    <mergeCell ref="Q181:Q182"/>
    <mergeCell ref="M175:M176"/>
    <mergeCell ref="N175:N176"/>
    <mergeCell ref="O175:O176"/>
    <mergeCell ref="P175:P176"/>
    <mergeCell ref="Q175:Q176"/>
    <mergeCell ref="M177:M178"/>
    <mergeCell ref="N177:N178"/>
    <mergeCell ref="O177:O178"/>
    <mergeCell ref="P177:P178"/>
    <mergeCell ref="Q177:Q178"/>
    <mergeCell ref="M171:M172"/>
    <mergeCell ref="N171:N172"/>
    <mergeCell ref="O171:O172"/>
    <mergeCell ref="P171:P172"/>
    <mergeCell ref="Q171:Q172"/>
    <mergeCell ref="M173:M174"/>
    <mergeCell ref="N173:N174"/>
    <mergeCell ref="O173:O174"/>
    <mergeCell ref="P173:P174"/>
    <mergeCell ref="Q173:Q174"/>
    <mergeCell ref="M167:M168"/>
    <mergeCell ref="N167:N168"/>
    <mergeCell ref="O167:O168"/>
    <mergeCell ref="P167:P168"/>
    <mergeCell ref="Q167:Q168"/>
    <mergeCell ref="M169:M170"/>
    <mergeCell ref="N169:N170"/>
    <mergeCell ref="O169:O170"/>
    <mergeCell ref="P169:P170"/>
    <mergeCell ref="Q169:Q170"/>
    <mergeCell ref="M163:M164"/>
    <mergeCell ref="N163:N164"/>
    <mergeCell ref="O163:O164"/>
    <mergeCell ref="P163:P164"/>
    <mergeCell ref="Q163:Q164"/>
    <mergeCell ref="M165:M166"/>
    <mergeCell ref="N165:N166"/>
    <mergeCell ref="O165:O166"/>
    <mergeCell ref="P165:P166"/>
    <mergeCell ref="Q165:Q166"/>
    <mergeCell ref="M159:M160"/>
    <mergeCell ref="N159:N160"/>
    <mergeCell ref="O159:O160"/>
    <mergeCell ref="P159:P160"/>
    <mergeCell ref="Q159:Q160"/>
    <mergeCell ref="M161:M162"/>
    <mergeCell ref="N161:N162"/>
    <mergeCell ref="O161:O162"/>
    <mergeCell ref="P161:P162"/>
    <mergeCell ref="Q161:Q162"/>
    <mergeCell ref="M155:M156"/>
    <mergeCell ref="N155:N156"/>
    <mergeCell ref="O155:O156"/>
    <mergeCell ref="P155:P156"/>
    <mergeCell ref="Q155:Q156"/>
    <mergeCell ref="M157:M158"/>
    <mergeCell ref="N157:N158"/>
    <mergeCell ref="O157:O158"/>
    <mergeCell ref="P157:P158"/>
    <mergeCell ref="Q157:Q158"/>
    <mergeCell ref="M151:M152"/>
    <mergeCell ref="N151:N152"/>
    <mergeCell ref="O151:O152"/>
    <mergeCell ref="P151:P152"/>
    <mergeCell ref="Q151:Q152"/>
    <mergeCell ref="M153:M154"/>
    <mergeCell ref="N153:N154"/>
    <mergeCell ref="O153:O154"/>
    <mergeCell ref="P153:P154"/>
    <mergeCell ref="Q153:Q154"/>
    <mergeCell ref="M147:M148"/>
    <mergeCell ref="N147:N148"/>
    <mergeCell ref="O147:O148"/>
    <mergeCell ref="P147:P148"/>
    <mergeCell ref="Q147:Q148"/>
    <mergeCell ref="M149:M150"/>
    <mergeCell ref="N149:N150"/>
    <mergeCell ref="O149:O150"/>
    <mergeCell ref="P149:P150"/>
    <mergeCell ref="Q149:Q150"/>
    <mergeCell ref="M143:M144"/>
    <mergeCell ref="N143:N144"/>
    <mergeCell ref="O143:O144"/>
    <mergeCell ref="P143:P144"/>
    <mergeCell ref="Q143:Q144"/>
    <mergeCell ref="M145:M146"/>
    <mergeCell ref="N145:N146"/>
    <mergeCell ref="O145:O146"/>
    <mergeCell ref="P145:P146"/>
    <mergeCell ref="Q145:Q146"/>
    <mergeCell ref="M139:M140"/>
    <mergeCell ref="N139:N140"/>
    <mergeCell ref="O139:O140"/>
    <mergeCell ref="P139:P140"/>
    <mergeCell ref="Q139:Q140"/>
    <mergeCell ref="M141:M142"/>
    <mergeCell ref="N141:N142"/>
    <mergeCell ref="O141:O142"/>
    <mergeCell ref="P141:P142"/>
    <mergeCell ref="Q141:Q142"/>
    <mergeCell ref="M135:M136"/>
    <mergeCell ref="N135:N136"/>
    <mergeCell ref="O135:O136"/>
    <mergeCell ref="P135:P136"/>
    <mergeCell ref="Q135:Q136"/>
    <mergeCell ref="M137:M138"/>
    <mergeCell ref="N137:N138"/>
    <mergeCell ref="O137:O138"/>
    <mergeCell ref="P137:P138"/>
    <mergeCell ref="Q137:Q138"/>
    <mergeCell ref="M131:M132"/>
    <mergeCell ref="N131:N132"/>
    <mergeCell ref="O131:O132"/>
    <mergeCell ref="P131:P132"/>
    <mergeCell ref="Q131:Q132"/>
    <mergeCell ref="M133:M134"/>
    <mergeCell ref="N133:N134"/>
    <mergeCell ref="O133:O134"/>
    <mergeCell ref="P133:P134"/>
    <mergeCell ref="Q133:Q134"/>
    <mergeCell ref="M127:M128"/>
    <mergeCell ref="N127:N128"/>
    <mergeCell ref="O127:O128"/>
    <mergeCell ref="P127:P128"/>
    <mergeCell ref="Q127:Q128"/>
    <mergeCell ref="M129:M130"/>
    <mergeCell ref="N129:N130"/>
    <mergeCell ref="O129:O130"/>
    <mergeCell ref="P129:P130"/>
    <mergeCell ref="Q129:Q130"/>
    <mergeCell ref="M123:M124"/>
    <mergeCell ref="N123:N124"/>
    <mergeCell ref="O123:O124"/>
    <mergeCell ref="P123:P124"/>
    <mergeCell ref="Q123:Q124"/>
    <mergeCell ref="M125:M126"/>
    <mergeCell ref="N125:N126"/>
    <mergeCell ref="O125:O126"/>
    <mergeCell ref="P125:P126"/>
    <mergeCell ref="Q125:Q126"/>
    <mergeCell ref="M119:M120"/>
    <mergeCell ref="N119:N120"/>
    <mergeCell ref="O119:O120"/>
    <mergeCell ref="P119:P120"/>
    <mergeCell ref="Q119:Q120"/>
    <mergeCell ref="M121:M122"/>
    <mergeCell ref="N121:N122"/>
    <mergeCell ref="O121:O122"/>
    <mergeCell ref="P121:P122"/>
    <mergeCell ref="Q121:Q122"/>
    <mergeCell ref="M115:M116"/>
    <mergeCell ref="N115:N116"/>
    <mergeCell ref="O115:O116"/>
    <mergeCell ref="P115:P116"/>
    <mergeCell ref="Q115:Q116"/>
    <mergeCell ref="M117:M118"/>
    <mergeCell ref="N117:N118"/>
    <mergeCell ref="O117:O118"/>
    <mergeCell ref="P117:P118"/>
    <mergeCell ref="Q117:Q118"/>
    <mergeCell ref="M111:M112"/>
    <mergeCell ref="N111:N112"/>
    <mergeCell ref="O111:O112"/>
    <mergeCell ref="P111:P112"/>
    <mergeCell ref="Q111:Q112"/>
    <mergeCell ref="M113:M114"/>
    <mergeCell ref="N113:N114"/>
    <mergeCell ref="O113:O114"/>
    <mergeCell ref="P113:P114"/>
    <mergeCell ref="Q113:Q114"/>
    <mergeCell ref="M107:M108"/>
    <mergeCell ref="N107:N108"/>
    <mergeCell ref="O107:O108"/>
    <mergeCell ref="P107:P108"/>
    <mergeCell ref="Q107:Q108"/>
    <mergeCell ref="M109:M110"/>
    <mergeCell ref="N109:N110"/>
    <mergeCell ref="O109:O110"/>
    <mergeCell ref="P109:P110"/>
    <mergeCell ref="Q109:Q110"/>
    <mergeCell ref="M103:M104"/>
    <mergeCell ref="N103:N104"/>
    <mergeCell ref="O103:O104"/>
    <mergeCell ref="P103:P104"/>
    <mergeCell ref="Q103:Q104"/>
    <mergeCell ref="M105:M106"/>
    <mergeCell ref="N105:N106"/>
    <mergeCell ref="O105:O106"/>
    <mergeCell ref="P105:P106"/>
    <mergeCell ref="Q105:Q106"/>
    <mergeCell ref="M99:M100"/>
    <mergeCell ref="N99:N100"/>
    <mergeCell ref="O99:O100"/>
    <mergeCell ref="P99:P100"/>
    <mergeCell ref="Q99:Q100"/>
    <mergeCell ref="M101:M102"/>
    <mergeCell ref="N101:N102"/>
    <mergeCell ref="O101:O102"/>
    <mergeCell ref="P101:P102"/>
    <mergeCell ref="Q101:Q102"/>
    <mergeCell ref="M95:M96"/>
    <mergeCell ref="N95:N96"/>
    <mergeCell ref="O95:O96"/>
    <mergeCell ref="P95:P96"/>
    <mergeCell ref="Q95:Q96"/>
    <mergeCell ref="M97:M98"/>
    <mergeCell ref="N97:N98"/>
    <mergeCell ref="O97:O98"/>
    <mergeCell ref="P97:P98"/>
    <mergeCell ref="Q97:Q98"/>
    <mergeCell ref="M91:M92"/>
    <mergeCell ref="N91:N92"/>
    <mergeCell ref="O91:O92"/>
    <mergeCell ref="P91:P92"/>
    <mergeCell ref="Q91:Q92"/>
    <mergeCell ref="M93:M94"/>
    <mergeCell ref="N93:N94"/>
    <mergeCell ref="O93:O94"/>
    <mergeCell ref="P93:P94"/>
    <mergeCell ref="Q93:Q94"/>
    <mergeCell ref="M87:M88"/>
    <mergeCell ref="N87:N88"/>
    <mergeCell ref="O87:O88"/>
    <mergeCell ref="P87:P88"/>
    <mergeCell ref="Q87:Q88"/>
    <mergeCell ref="M89:M90"/>
    <mergeCell ref="N89:N90"/>
    <mergeCell ref="O89:O90"/>
    <mergeCell ref="P89:P90"/>
    <mergeCell ref="Q89:Q90"/>
    <mergeCell ref="M83:M84"/>
    <mergeCell ref="N83:N84"/>
    <mergeCell ref="O83:O84"/>
    <mergeCell ref="P83:P84"/>
    <mergeCell ref="Q83:Q84"/>
    <mergeCell ref="M85:M86"/>
    <mergeCell ref="N85:N86"/>
    <mergeCell ref="O85:O86"/>
    <mergeCell ref="P85:P86"/>
    <mergeCell ref="Q85:Q86"/>
    <mergeCell ref="M79:M80"/>
    <mergeCell ref="N79:N80"/>
    <mergeCell ref="O79:O80"/>
    <mergeCell ref="P79:P80"/>
    <mergeCell ref="Q79:Q80"/>
    <mergeCell ref="M81:M82"/>
    <mergeCell ref="N81:N82"/>
    <mergeCell ref="O81:O82"/>
    <mergeCell ref="P81:P82"/>
    <mergeCell ref="Q81:Q82"/>
    <mergeCell ref="M75:M76"/>
    <mergeCell ref="N75:N76"/>
    <mergeCell ref="O75:O76"/>
    <mergeCell ref="P75:P76"/>
    <mergeCell ref="Q75:Q76"/>
    <mergeCell ref="M77:M78"/>
    <mergeCell ref="N77:N78"/>
    <mergeCell ref="O77:O78"/>
    <mergeCell ref="P77:P78"/>
    <mergeCell ref="Q77:Q78"/>
    <mergeCell ref="M71:M72"/>
    <mergeCell ref="N71:N72"/>
    <mergeCell ref="O71:O72"/>
    <mergeCell ref="P71:P72"/>
    <mergeCell ref="Q71:Q72"/>
    <mergeCell ref="M73:M74"/>
    <mergeCell ref="N73:N74"/>
    <mergeCell ref="O73:O74"/>
    <mergeCell ref="P73:P74"/>
    <mergeCell ref="Q73:Q74"/>
    <mergeCell ref="M67:M68"/>
    <mergeCell ref="N67:N68"/>
    <mergeCell ref="O67:O68"/>
    <mergeCell ref="P67:P68"/>
    <mergeCell ref="Q67:Q68"/>
    <mergeCell ref="M69:M70"/>
    <mergeCell ref="N69:N70"/>
    <mergeCell ref="O69:O70"/>
    <mergeCell ref="P69:P70"/>
    <mergeCell ref="Q69:Q70"/>
    <mergeCell ref="M63:M64"/>
    <mergeCell ref="N63:N64"/>
    <mergeCell ref="O63:O64"/>
    <mergeCell ref="P63:P64"/>
    <mergeCell ref="Q63:Q64"/>
    <mergeCell ref="M65:M66"/>
    <mergeCell ref="N65:N66"/>
    <mergeCell ref="O65:O66"/>
    <mergeCell ref="P65:P66"/>
    <mergeCell ref="Q65:Q66"/>
    <mergeCell ref="M59:M60"/>
    <mergeCell ref="N59:N60"/>
    <mergeCell ref="O59:O60"/>
    <mergeCell ref="P59:P60"/>
    <mergeCell ref="Q59:Q60"/>
    <mergeCell ref="M61:M62"/>
    <mergeCell ref="N61:N62"/>
    <mergeCell ref="O61:O62"/>
    <mergeCell ref="P61:P62"/>
    <mergeCell ref="Q61:Q62"/>
    <mergeCell ref="M55:M56"/>
    <mergeCell ref="N55:N56"/>
    <mergeCell ref="O55:O56"/>
    <mergeCell ref="P55:P56"/>
    <mergeCell ref="Q55:Q56"/>
    <mergeCell ref="M57:M58"/>
    <mergeCell ref="N57:N58"/>
    <mergeCell ref="O57:O58"/>
    <mergeCell ref="P57:P58"/>
    <mergeCell ref="Q57:Q58"/>
    <mergeCell ref="M51:M52"/>
    <mergeCell ref="N51:N52"/>
    <mergeCell ref="O51:O52"/>
    <mergeCell ref="P51:P52"/>
    <mergeCell ref="Q51:Q52"/>
    <mergeCell ref="M53:M54"/>
    <mergeCell ref="N53:N54"/>
    <mergeCell ref="O53:O54"/>
    <mergeCell ref="P53:P54"/>
    <mergeCell ref="Q53:Q54"/>
    <mergeCell ref="M47:M48"/>
    <mergeCell ref="N47:N48"/>
    <mergeCell ref="O47:O48"/>
    <mergeCell ref="P47:P48"/>
    <mergeCell ref="Q47:Q48"/>
    <mergeCell ref="M49:M50"/>
    <mergeCell ref="N49:N50"/>
    <mergeCell ref="O49:O50"/>
    <mergeCell ref="P49:P50"/>
    <mergeCell ref="Q49:Q50"/>
    <mergeCell ref="M43:M44"/>
    <mergeCell ref="N43:N44"/>
    <mergeCell ref="O43:O44"/>
    <mergeCell ref="P43:P44"/>
    <mergeCell ref="Q43:Q44"/>
    <mergeCell ref="M45:M46"/>
    <mergeCell ref="N45:N46"/>
    <mergeCell ref="O45:O46"/>
    <mergeCell ref="P45:P46"/>
    <mergeCell ref="Q45:Q46"/>
    <mergeCell ref="M39:M40"/>
    <mergeCell ref="N39:N40"/>
    <mergeCell ref="O39:O40"/>
    <mergeCell ref="P39:P40"/>
    <mergeCell ref="Q39:Q40"/>
    <mergeCell ref="M41:M42"/>
    <mergeCell ref="N41:N42"/>
    <mergeCell ref="O41:O42"/>
    <mergeCell ref="P41:P42"/>
    <mergeCell ref="Q41:Q42"/>
    <mergeCell ref="M35:M36"/>
    <mergeCell ref="N35:N36"/>
    <mergeCell ref="O35:O36"/>
    <mergeCell ref="P35:P36"/>
    <mergeCell ref="Q35:Q36"/>
    <mergeCell ref="M37:M38"/>
    <mergeCell ref="N37:N38"/>
    <mergeCell ref="O37:O38"/>
    <mergeCell ref="P37:P38"/>
    <mergeCell ref="Q37:Q38"/>
    <mergeCell ref="M31:M32"/>
    <mergeCell ref="N31:N32"/>
    <mergeCell ref="O31:O32"/>
    <mergeCell ref="P31:P32"/>
    <mergeCell ref="Q31:Q32"/>
    <mergeCell ref="M33:M34"/>
    <mergeCell ref="N33:N34"/>
    <mergeCell ref="O33:O34"/>
    <mergeCell ref="P33:P34"/>
    <mergeCell ref="Q33:Q34"/>
    <mergeCell ref="M27:M28"/>
    <mergeCell ref="N27:N28"/>
    <mergeCell ref="O27:O28"/>
    <mergeCell ref="P27:P28"/>
    <mergeCell ref="Q27:Q28"/>
    <mergeCell ref="M29:M30"/>
    <mergeCell ref="N29:N30"/>
    <mergeCell ref="O29:O30"/>
    <mergeCell ref="P29:P30"/>
    <mergeCell ref="Q29:Q30"/>
    <mergeCell ref="M23:M24"/>
    <mergeCell ref="N23:N24"/>
    <mergeCell ref="O23:O24"/>
    <mergeCell ref="P23:P24"/>
    <mergeCell ref="Q23:Q24"/>
    <mergeCell ref="M25:M26"/>
    <mergeCell ref="N25:N26"/>
    <mergeCell ref="O25:O26"/>
    <mergeCell ref="P25:P26"/>
    <mergeCell ref="Q25:Q26"/>
    <mergeCell ref="M19:M20"/>
    <mergeCell ref="N19:N20"/>
    <mergeCell ref="O19:O20"/>
    <mergeCell ref="P19:P20"/>
    <mergeCell ref="Q19:Q20"/>
    <mergeCell ref="M21:M22"/>
    <mergeCell ref="N21:N22"/>
    <mergeCell ref="O21:O22"/>
    <mergeCell ref="P21:P22"/>
    <mergeCell ref="Q21:Q22"/>
    <mergeCell ref="M15:M16"/>
    <mergeCell ref="N15:N16"/>
    <mergeCell ref="O15:O16"/>
    <mergeCell ref="P15:P16"/>
    <mergeCell ref="Q15:Q16"/>
    <mergeCell ref="M17:M18"/>
    <mergeCell ref="N17:N18"/>
    <mergeCell ref="O17:O18"/>
    <mergeCell ref="P17:P18"/>
    <mergeCell ref="Q17:Q18"/>
    <mergeCell ref="M11:M12"/>
    <mergeCell ref="N11:N12"/>
    <mergeCell ref="O11:O12"/>
    <mergeCell ref="P11:P12"/>
    <mergeCell ref="Q11:Q12"/>
    <mergeCell ref="M13:M14"/>
    <mergeCell ref="N13:N14"/>
    <mergeCell ref="O13:O14"/>
    <mergeCell ref="P13:P14"/>
    <mergeCell ref="Q13:Q14"/>
    <mergeCell ref="L175:L176"/>
    <mergeCell ref="L177:L178"/>
    <mergeCell ref="L179:L180"/>
    <mergeCell ref="L181:L182"/>
    <mergeCell ref="L183:L184"/>
    <mergeCell ref="L185:L186"/>
    <mergeCell ref="L163:L164"/>
    <mergeCell ref="L165:L166"/>
    <mergeCell ref="L167:L168"/>
    <mergeCell ref="L169:L170"/>
    <mergeCell ref="L171:L172"/>
    <mergeCell ref="L173:L174"/>
    <mergeCell ref="L151:L152"/>
    <mergeCell ref="L153:L154"/>
    <mergeCell ref="L155:L156"/>
    <mergeCell ref="L157:L158"/>
    <mergeCell ref="L159:L160"/>
    <mergeCell ref="L161:L162"/>
    <mergeCell ref="L139:L140"/>
    <mergeCell ref="L141:L142"/>
    <mergeCell ref="L143:L144"/>
    <mergeCell ref="L145:L146"/>
    <mergeCell ref="L149:L150"/>
    <mergeCell ref="L127:L128"/>
    <mergeCell ref="L129:L130"/>
    <mergeCell ref="L131:L132"/>
    <mergeCell ref="L133:L134"/>
    <mergeCell ref="L135:L136"/>
    <mergeCell ref="L137:L138"/>
    <mergeCell ref="L115:L116"/>
    <mergeCell ref="L117:L118"/>
    <mergeCell ref="L119:L120"/>
    <mergeCell ref="L121:L122"/>
    <mergeCell ref="L123:L124"/>
    <mergeCell ref="L125:L126"/>
    <mergeCell ref="L103:L104"/>
    <mergeCell ref="L105:L106"/>
    <mergeCell ref="L107:L108"/>
    <mergeCell ref="L109:L110"/>
    <mergeCell ref="L111:L112"/>
    <mergeCell ref="L113:L114"/>
    <mergeCell ref="L95:L96"/>
    <mergeCell ref="L97:L98"/>
    <mergeCell ref="L99:L100"/>
    <mergeCell ref="L101:L102"/>
    <mergeCell ref="L79:L80"/>
    <mergeCell ref="L81:L82"/>
    <mergeCell ref="L83:L84"/>
    <mergeCell ref="L85:L86"/>
    <mergeCell ref="L87:L88"/>
    <mergeCell ref="L89:L90"/>
    <mergeCell ref="L67:L68"/>
    <mergeCell ref="L69:L70"/>
    <mergeCell ref="L71:L72"/>
    <mergeCell ref="L73:L74"/>
    <mergeCell ref="L75:L76"/>
    <mergeCell ref="L77:L78"/>
    <mergeCell ref="L147:L148"/>
    <mergeCell ref="L61:L62"/>
    <mergeCell ref="L63:L64"/>
    <mergeCell ref="L65:L66"/>
    <mergeCell ref="L43:L44"/>
    <mergeCell ref="L45:L46"/>
    <mergeCell ref="L47:L48"/>
    <mergeCell ref="L49:L50"/>
    <mergeCell ref="L51:L52"/>
    <mergeCell ref="L53:L54"/>
    <mergeCell ref="L31:L32"/>
    <mergeCell ref="L33:L34"/>
    <mergeCell ref="L35:L36"/>
    <mergeCell ref="L37:L38"/>
    <mergeCell ref="L39:L40"/>
    <mergeCell ref="L41:L42"/>
    <mergeCell ref="L91:L92"/>
    <mergeCell ref="L93:L94"/>
    <mergeCell ref="L25:L26"/>
    <mergeCell ref="L27:L28"/>
    <mergeCell ref="L29:L30"/>
    <mergeCell ref="K201:K202"/>
    <mergeCell ref="K203:K204"/>
    <mergeCell ref="K205:K206"/>
    <mergeCell ref="K207:K208"/>
    <mergeCell ref="K7:K8"/>
    <mergeCell ref="L7:R8"/>
    <mergeCell ref="L11:L12"/>
    <mergeCell ref="L13:L14"/>
    <mergeCell ref="L15:L16"/>
    <mergeCell ref="L17:L18"/>
    <mergeCell ref="K189:K190"/>
    <mergeCell ref="K191:K192"/>
    <mergeCell ref="K193:K194"/>
    <mergeCell ref="K195:K196"/>
    <mergeCell ref="K197:K198"/>
    <mergeCell ref="K199:K200"/>
    <mergeCell ref="K177:K178"/>
    <mergeCell ref="K179:K180"/>
    <mergeCell ref="K181:K182"/>
    <mergeCell ref="K183:K184"/>
    <mergeCell ref="K185:K186"/>
    <mergeCell ref="K187:K188"/>
    <mergeCell ref="K165:K166"/>
    <mergeCell ref="K167:K168"/>
    <mergeCell ref="K169:K170"/>
    <mergeCell ref="K171:K172"/>
    <mergeCell ref="L55:L56"/>
    <mergeCell ref="L57:L58"/>
    <mergeCell ref="L59:L60"/>
    <mergeCell ref="K173:K174"/>
    <mergeCell ref="K175:K176"/>
    <mergeCell ref="K153:K154"/>
    <mergeCell ref="K155:K156"/>
    <mergeCell ref="K157:K158"/>
    <mergeCell ref="K159:K160"/>
    <mergeCell ref="K161:K162"/>
    <mergeCell ref="K163:K164"/>
    <mergeCell ref="K141:K142"/>
    <mergeCell ref="K143:K144"/>
    <mergeCell ref="K145:K146"/>
    <mergeCell ref="K147:K148"/>
    <mergeCell ref="K149:K150"/>
    <mergeCell ref="K151:K152"/>
    <mergeCell ref="K129:K130"/>
    <mergeCell ref="K131:K132"/>
    <mergeCell ref="K133:K134"/>
    <mergeCell ref="K135:K136"/>
    <mergeCell ref="K137:K138"/>
    <mergeCell ref="K139:K140"/>
    <mergeCell ref="K61:K62"/>
    <mergeCell ref="K63:K64"/>
    <mergeCell ref="K65:K66"/>
    <mergeCell ref="K67:K68"/>
    <mergeCell ref="K117:K118"/>
    <mergeCell ref="K119:K120"/>
    <mergeCell ref="K121:K122"/>
    <mergeCell ref="K123:K124"/>
    <mergeCell ref="K125:K126"/>
    <mergeCell ref="K127:K128"/>
    <mergeCell ref="K105:K106"/>
    <mergeCell ref="K107:K108"/>
    <mergeCell ref="K109:K110"/>
    <mergeCell ref="K111:K112"/>
    <mergeCell ref="K113:K114"/>
    <mergeCell ref="K115:K116"/>
    <mergeCell ref="K93:K94"/>
    <mergeCell ref="K95:K96"/>
    <mergeCell ref="K97:K98"/>
    <mergeCell ref="K99:K100"/>
    <mergeCell ref="K101:K102"/>
    <mergeCell ref="K103:K104"/>
    <mergeCell ref="G147:J148"/>
    <mergeCell ref="G149:J150"/>
    <mergeCell ref="G151:J152"/>
    <mergeCell ref="G153:J154"/>
    <mergeCell ref="G155:J156"/>
    <mergeCell ref="G157:J158"/>
    <mergeCell ref="K45:K46"/>
    <mergeCell ref="K47:K48"/>
    <mergeCell ref="K49:K50"/>
    <mergeCell ref="K51:K52"/>
    <mergeCell ref="K53:K54"/>
    <mergeCell ref="K55:K56"/>
    <mergeCell ref="K33:K34"/>
    <mergeCell ref="K35:K36"/>
    <mergeCell ref="K37:K38"/>
    <mergeCell ref="K39:K40"/>
    <mergeCell ref="K41:K42"/>
    <mergeCell ref="K43:K44"/>
    <mergeCell ref="K81:K82"/>
    <mergeCell ref="K83:K84"/>
    <mergeCell ref="K85:K86"/>
    <mergeCell ref="K87:K88"/>
    <mergeCell ref="K89:K90"/>
    <mergeCell ref="K91:K92"/>
    <mergeCell ref="K69:K70"/>
    <mergeCell ref="K71:K72"/>
    <mergeCell ref="K73:K74"/>
    <mergeCell ref="K75:K76"/>
    <mergeCell ref="K77:K78"/>
    <mergeCell ref="K79:K80"/>
    <mergeCell ref="K57:K58"/>
    <mergeCell ref="K59:K60"/>
    <mergeCell ref="C179:F180"/>
    <mergeCell ref="G179:J180"/>
    <mergeCell ref="G181:J182"/>
    <mergeCell ref="C183:F184"/>
    <mergeCell ref="G183:J184"/>
    <mergeCell ref="C185:F186"/>
    <mergeCell ref="G185:J186"/>
    <mergeCell ref="G167:J168"/>
    <mergeCell ref="G169:J170"/>
    <mergeCell ref="G171:J172"/>
    <mergeCell ref="G173:J174"/>
    <mergeCell ref="G175:J176"/>
    <mergeCell ref="C177:F178"/>
    <mergeCell ref="G177:J178"/>
    <mergeCell ref="G159:J160"/>
    <mergeCell ref="G161:J162"/>
    <mergeCell ref="C163:F164"/>
    <mergeCell ref="G163:J164"/>
    <mergeCell ref="C165:F166"/>
    <mergeCell ref="G165:J166"/>
    <mergeCell ref="G135:J136"/>
    <mergeCell ref="G137:J138"/>
    <mergeCell ref="G139:J140"/>
    <mergeCell ref="G141:J142"/>
    <mergeCell ref="G143:J144"/>
    <mergeCell ref="G145:J146"/>
    <mergeCell ref="C125:F126"/>
    <mergeCell ref="G125:J126"/>
    <mergeCell ref="G127:J128"/>
    <mergeCell ref="G129:J130"/>
    <mergeCell ref="G131:J132"/>
    <mergeCell ref="C133:F134"/>
    <mergeCell ref="G133:J134"/>
    <mergeCell ref="G115:J116"/>
    <mergeCell ref="C117:F118"/>
    <mergeCell ref="G117:J118"/>
    <mergeCell ref="G119:J120"/>
    <mergeCell ref="G121:J122"/>
    <mergeCell ref="G123:J124"/>
    <mergeCell ref="C67:F68"/>
    <mergeCell ref="G67:J68"/>
    <mergeCell ref="G49:J50"/>
    <mergeCell ref="G51:J52"/>
    <mergeCell ref="G53:J54"/>
    <mergeCell ref="G55:J56"/>
    <mergeCell ref="C57:F58"/>
    <mergeCell ref="G57:J58"/>
    <mergeCell ref="G103:J104"/>
    <mergeCell ref="G105:J106"/>
    <mergeCell ref="G107:J108"/>
    <mergeCell ref="G109:J110"/>
    <mergeCell ref="G111:J112"/>
    <mergeCell ref="G113:J114"/>
    <mergeCell ref="G91:J92"/>
    <mergeCell ref="G93:J94"/>
    <mergeCell ref="G95:J96"/>
    <mergeCell ref="G97:J98"/>
    <mergeCell ref="G99:J100"/>
    <mergeCell ref="G101:J102"/>
    <mergeCell ref="G81:J82"/>
    <mergeCell ref="G83:J84"/>
    <mergeCell ref="G85:J86"/>
    <mergeCell ref="G87:J88"/>
    <mergeCell ref="C89:F90"/>
    <mergeCell ref="G89:J90"/>
    <mergeCell ref="G15:J16"/>
    <mergeCell ref="G17:J18"/>
    <mergeCell ref="G19:J20"/>
    <mergeCell ref="G21:J22"/>
    <mergeCell ref="G23:J24"/>
    <mergeCell ref="G25:J26"/>
    <mergeCell ref="G69:J70"/>
    <mergeCell ref="G71:J72"/>
    <mergeCell ref="G73:J74"/>
    <mergeCell ref="G75:J76"/>
    <mergeCell ref="G77:J78"/>
    <mergeCell ref="G79:J80"/>
    <mergeCell ref="G59:J60"/>
    <mergeCell ref="G61:J62"/>
    <mergeCell ref="G63:J64"/>
    <mergeCell ref="G65:J66"/>
    <mergeCell ref="G47:J48"/>
    <mergeCell ref="L19:L20"/>
    <mergeCell ref="L21:L22"/>
    <mergeCell ref="L23:L24"/>
    <mergeCell ref="C7:J8"/>
    <mergeCell ref="C9:F10"/>
    <mergeCell ref="G9:J10"/>
    <mergeCell ref="C11:F12"/>
    <mergeCell ref="G11:J12"/>
    <mergeCell ref="G13:J14"/>
    <mergeCell ref="C39:F40"/>
    <mergeCell ref="G39:J40"/>
    <mergeCell ref="G41:J42"/>
    <mergeCell ref="G43:J44"/>
    <mergeCell ref="G45:J46"/>
    <mergeCell ref="K9:K10"/>
    <mergeCell ref="K11:K12"/>
    <mergeCell ref="K13:K14"/>
    <mergeCell ref="K15:K16"/>
    <mergeCell ref="K17:K18"/>
    <mergeCell ref="K19:K20"/>
    <mergeCell ref="K21:K22"/>
    <mergeCell ref="K23:K24"/>
    <mergeCell ref="K25:K26"/>
    <mergeCell ref="K27:K28"/>
    <mergeCell ref="K29:K30"/>
    <mergeCell ref="K31:K32"/>
    <mergeCell ref="G27:J28"/>
    <mergeCell ref="G29:J30"/>
    <mergeCell ref="G31:J32"/>
    <mergeCell ref="G33:J34"/>
    <mergeCell ref="G35:J36"/>
    <mergeCell ref="G37:J38"/>
    <mergeCell ref="AS24:AX24"/>
    <mergeCell ref="AS25:AX25"/>
    <mergeCell ref="AS26:AX26"/>
    <mergeCell ref="AS27:AX27"/>
    <mergeCell ref="AS28:AX28"/>
    <mergeCell ref="AS29:AX29"/>
    <mergeCell ref="AS30:AX30"/>
    <mergeCell ref="AS31:AX31"/>
    <mergeCell ref="AS32:AX32"/>
    <mergeCell ref="AS33:AX33"/>
    <mergeCell ref="AS34:AX34"/>
    <mergeCell ref="AS35:AX35"/>
    <mergeCell ref="AS36:AX36"/>
    <mergeCell ref="AS37:AX37"/>
    <mergeCell ref="AS38:AX38"/>
    <mergeCell ref="AS39:AX39"/>
    <mergeCell ref="AS40:AX40"/>
    <mergeCell ref="AS41:AX41"/>
    <mergeCell ref="AS42:AX42"/>
    <mergeCell ref="AS43:AX43"/>
    <mergeCell ref="AS44:AX44"/>
    <mergeCell ref="AS45:AX45"/>
    <mergeCell ref="AS46:AX46"/>
    <mergeCell ref="AS47:AX47"/>
    <mergeCell ref="AS48:AX48"/>
    <mergeCell ref="AS49:AX49"/>
    <mergeCell ref="AS50:AX50"/>
    <mergeCell ref="AS51:AX51"/>
    <mergeCell ref="AS52:AX52"/>
    <mergeCell ref="AS53:AX53"/>
    <mergeCell ref="AS54:AX54"/>
    <mergeCell ref="AS55:AX55"/>
    <mergeCell ref="AS56:AX56"/>
    <mergeCell ref="AY43:BA43"/>
    <mergeCell ref="AY55:BA55"/>
    <mergeCell ref="AO7:AP8"/>
    <mergeCell ref="AO11:AP12"/>
    <mergeCell ref="AO13:AP14"/>
    <mergeCell ref="AO15:AP16"/>
    <mergeCell ref="AO17:AP18"/>
    <mergeCell ref="AO19:AP20"/>
    <mergeCell ref="AO21:AP22"/>
    <mergeCell ref="AO23:AP24"/>
    <mergeCell ref="AO25:AP26"/>
    <mergeCell ref="AO27:AP28"/>
    <mergeCell ref="AO29:AP30"/>
    <mergeCell ref="AO31:AP32"/>
    <mergeCell ref="AO33:AP34"/>
    <mergeCell ref="AO35:AP36"/>
    <mergeCell ref="AO37:AP38"/>
    <mergeCell ref="AO39:AP40"/>
    <mergeCell ref="AO41:AP42"/>
    <mergeCell ref="AO43:AP44"/>
    <mergeCell ref="AO45:AP46"/>
    <mergeCell ref="AO47:AP48"/>
    <mergeCell ref="AO49:AP50"/>
    <mergeCell ref="AO51:AP52"/>
    <mergeCell ref="AO53:AP54"/>
    <mergeCell ref="AO55:AP56"/>
    <mergeCell ref="AO57:AP58"/>
    <mergeCell ref="AO59:AP60"/>
    <mergeCell ref="AO61:AP62"/>
    <mergeCell ref="AO63:AP64"/>
    <mergeCell ref="AO65:AP66"/>
    <mergeCell ref="AO67:AP68"/>
    <mergeCell ref="AO69:AP70"/>
    <mergeCell ref="AO71:AP72"/>
    <mergeCell ref="AO73:AP74"/>
    <mergeCell ref="AO75:AP76"/>
    <mergeCell ref="AO129:AP130"/>
    <mergeCell ref="AO131:AP132"/>
    <mergeCell ref="AO133:AP134"/>
    <mergeCell ref="AO135:AP136"/>
    <mergeCell ref="AO137:AP138"/>
    <mergeCell ref="AO139:AP140"/>
    <mergeCell ref="AO141:AP142"/>
    <mergeCell ref="AO143:AP144"/>
    <mergeCell ref="AO77:AP78"/>
    <mergeCell ref="AO79:AP80"/>
    <mergeCell ref="AO81:AP82"/>
    <mergeCell ref="AO83:AP84"/>
    <mergeCell ref="AO85:AP86"/>
    <mergeCell ref="AO87:AP88"/>
    <mergeCell ref="AO89:AP90"/>
    <mergeCell ref="AO91:AP92"/>
    <mergeCell ref="AO93:AP94"/>
    <mergeCell ref="AO95:AP96"/>
    <mergeCell ref="AO97:AP98"/>
    <mergeCell ref="AO99:AP100"/>
    <mergeCell ref="AO101:AP102"/>
    <mergeCell ref="AO103:AP104"/>
    <mergeCell ref="AO105:AP106"/>
    <mergeCell ref="AO107:AP108"/>
    <mergeCell ref="AO109:AP110"/>
    <mergeCell ref="AY15:AZ16"/>
    <mergeCell ref="AY14:AZ14"/>
    <mergeCell ref="AO179:AP180"/>
    <mergeCell ref="AO181:AP182"/>
    <mergeCell ref="AO183:AP184"/>
    <mergeCell ref="AO185:AP186"/>
    <mergeCell ref="AO145:AP146"/>
    <mergeCell ref="AO147:AP148"/>
    <mergeCell ref="AO149:AP150"/>
    <mergeCell ref="AO151:AP152"/>
    <mergeCell ref="AO153:AP154"/>
    <mergeCell ref="AO155:AP156"/>
    <mergeCell ref="AO157:AP158"/>
    <mergeCell ref="AO159:AP160"/>
    <mergeCell ref="AO161:AP162"/>
    <mergeCell ref="AO163:AP164"/>
    <mergeCell ref="AO165:AP166"/>
    <mergeCell ref="AO167:AP168"/>
    <mergeCell ref="AO169:AP170"/>
    <mergeCell ref="AO171:AP172"/>
    <mergeCell ref="AO173:AP174"/>
    <mergeCell ref="AO175:AP176"/>
    <mergeCell ref="AO177:AP178"/>
    <mergeCell ref="AO111:AP112"/>
    <mergeCell ref="AO113:AP114"/>
    <mergeCell ref="AO115:AP116"/>
    <mergeCell ref="AO117:AP118"/>
    <mergeCell ref="AO119:AP120"/>
    <mergeCell ref="AO121:AP122"/>
    <mergeCell ref="AO123:AP124"/>
    <mergeCell ref="AO125:AP126"/>
    <mergeCell ref="AO127:AP128"/>
  </mergeCells>
  <conditionalFormatting sqref="AH11:AH12">
    <cfRule type="expression" dxfId="2" priority="1">
      <formula>"&lt;1"</formula>
    </cfRule>
    <cfRule type="expression" dxfId="1" priority="2">
      <formula>"&lt;0,66"</formula>
    </cfRule>
    <cfRule type="expression" dxfId="0" priority="3">
      <formula>"&lt;0,33"</formula>
    </cfRule>
  </conditionalFormatting>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F4E07-C994-450D-9359-CD45F8877A18}">
  <dimension ref="A3:AE67"/>
  <sheetViews>
    <sheetView topLeftCell="A12" zoomScale="55" zoomScaleNormal="55" workbookViewId="0">
      <selection activeCell="I55" sqref="I55"/>
    </sheetView>
  </sheetViews>
  <sheetFormatPr defaultRowHeight="14.4" x14ac:dyDescent="0.3"/>
  <sheetData>
    <row r="3" spans="3:31" x14ac:dyDescent="0.3">
      <c r="C3" s="40"/>
      <c r="D3" s="40"/>
      <c r="E3" s="40"/>
    </row>
    <row r="15" spans="3:31" x14ac:dyDescent="0.3">
      <c r="W15" s="115"/>
      <c r="X15" s="115"/>
      <c r="Y15" s="115"/>
      <c r="Z15" s="115"/>
      <c r="AA15" s="115"/>
      <c r="AB15" s="115"/>
      <c r="AC15" s="115"/>
      <c r="AD15" s="115"/>
      <c r="AE15" s="115"/>
    </row>
    <row r="16" spans="3:31" x14ac:dyDescent="0.3">
      <c r="W16" s="116"/>
      <c r="X16" s="113" t="s">
        <v>196</v>
      </c>
      <c r="Y16" s="114"/>
      <c r="Z16" s="19" t="s">
        <v>151</v>
      </c>
      <c r="AA16" s="19"/>
      <c r="AB16" s="19" t="s">
        <v>152</v>
      </c>
      <c r="AC16" s="19"/>
      <c r="AD16" s="19" t="s">
        <v>133</v>
      </c>
      <c r="AE16" s="115"/>
    </row>
    <row r="17" spans="3:31" x14ac:dyDescent="0.3">
      <c r="C17" s="40"/>
      <c r="D17" s="40"/>
      <c r="E17" s="40"/>
      <c r="W17" s="116"/>
      <c r="X17" s="112" t="s">
        <v>145</v>
      </c>
      <c r="Y17" s="112"/>
      <c r="Z17" s="18">
        <v>1</v>
      </c>
      <c r="AA17" s="18"/>
      <c r="AB17" s="18">
        <v>0</v>
      </c>
      <c r="AC17" s="18"/>
      <c r="AD17" s="18">
        <f>Z17+AB17</f>
        <v>1</v>
      </c>
      <c r="AE17" s="115"/>
    </row>
    <row r="18" spans="3:31" x14ac:dyDescent="0.3">
      <c r="W18" s="116"/>
      <c r="X18" s="112" t="s">
        <v>146</v>
      </c>
      <c r="Y18" s="112"/>
      <c r="Z18" s="18">
        <v>0</v>
      </c>
      <c r="AA18" s="18"/>
      <c r="AB18" s="18">
        <v>5</v>
      </c>
      <c r="AC18" s="18"/>
      <c r="AD18" s="18">
        <f t="shared" ref="AD18:AD22" si="0">Z18+AB18</f>
        <v>5</v>
      </c>
      <c r="AE18" s="115"/>
    </row>
    <row r="19" spans="3:31" x14ac:dyDescent="0.3">
      <c r="W19" s="116"/>
      <c r="X19" s="112" t="s">
        <v>147</v>
      </c>
      <c r="Y19" s="112"/>
      <c r="Z19" s="18">
        <v>6</v>
      </c>
      <c r="AA19" s="18"/>
      <c r="AB19" s="18">
        <v>19</v>
      </c>
      <c r="AC19" s="18"/>
      <c r="AD19" s="18">
        <f t="shared" si="0"/>
        <v>25</v>
      </c>
      <c r="AE19" s="115"/>
    </row>
    <row r="20" spans="3:31" x14ac:dyDescent="0.3">
      <c r="W20" s="116"/>
      <c r="X20" s="112" t="s">
        <v>148</v>
      </c>
      <c r="Y20" s="112"/>
      <c r="Z20" s="18">
        <v>7</v>
      </c>
      <c r="AA20" s="18"/>
      <c r="AB20" s="18">
        <v>25</v>
      </c>
      <c r="AC20" s="18"/>
      <c r="AD20" s="17">
        <f t="shared" si="0"/>
        <v>32</v>
      </c>
      <c r="AE20" s="115"/>
    </row>
    <row r="21" spans="3:31" x14ac:dyDescent="0.3">
      <c r="W21" s="116"/>
      <c r="X21" s="112" t="s">
        <v>149</v>
      </c>
      <c r="Y21" s="112"/>
      <c r="Z21" s="18">
        <v>7</v>
      </c>
      <c r="AA21" s="18"/>
      <c r="AB21" s="18">
        <v>31</v>
      </c>
      <c r="AC21" s="18"/>
      <c r="AD21" s="17">
        <f t="shared" si="0"/>
        <v>38</v>
      </c>
      <c r="AE21" s="115"/>
    </row>
    <row r="22" spans="3:31" x14ac:dyDescent="0.3">
      <c r="W22" s="116"/>
      <c r="X22" s="112" t="s">
        <v>150</v>
      </c>
      <c r="Y22" s="112"/>
      <c r="Z22" s="18">
        <v>6</v>
      </c>
      <c r="AA22" s="18"/>
      <c r="AB22" s="18">
        <v>22</v>
      </c>
      <c r="AC22" s="18"/>
      <c r="AD22" s="18">
        <f t="shared" si="0"/>
        <v>28</v>
      </c>
      <c r="AE22" s="115"/>
    </row>
    <row r="23" spans="3:31" x14ac:dyDescent="0.3">
      <c r="W23" s="115"/>
      <c r="X23" s="115"/>
      <c r="Y23" s="115"/>
      <c r="Z23" s="115"/>
      <c r="AA23" s="115"/>
      <c r="AB23" s="115"/>
      <c r="AC23" s="115"/>
      <c r="AD23" s="115"/>
      <c r="AE23" s="115"/>
    </row>
    <row r="32" spans="3:31" x14ac:dyDescent="0.3">
      <c r="C32" s="40"/>
      <c r="D32" s="40"/>
      <c r="E32" s="40"/>
    </row>
    <row r="47" spans="1:5" x14ac:dyDescent="0.3">
      <c r="A47" s="111"/>
      <c r="B47" s="111"/>
      <c r="C47" s="111"/>
      <c r="D47" s="111"/>
      <c r="E47" s="111"/>
    </row>
    <row r="55" spans="9:9" x14ac:dyDescent="0.3">
      <c r="I55" t="s">
        <v>376</v>
      </c>
    </row>
    <row r="67" spans="1:5" x14ac:dyDescent="0.3">
      <c r="A67" s="40"/>
      <c r="B67" s="40"/>
      <c r="C67" s="40"/>
      <c r="D67" s="40"/>
      <c r="E67" s="40"/>
    </row>
  </sheetData>
  <mergeCells count="16">
    <mergeCell ref="X17:Y17"/>
    <mergeCell ref="X16:Y16"/>
    <mergeCell ref="AE15:AE22"/>
    <mergeCell ref="W23:AE23"/>
    <mergeCell ref="W16:W22"/>
    <mergeCell ref="W15:AD15"/>
    <mergeCell ref="X22:Y22"/>
    <mergeCell ref="X21:Y21"/>
    <mergeCell ref="X20:Y20"/>
    <mergeCell ref="X19:Y19"/>
    <mergeCell ref="X18:Y18"/>
    <mergeCell ref="C3:E3"/>
    <mergeCell ref="C17:E17"/>
    <mergeCell ref="C32:E32"/>
    <mergeCell ref="A47:E47"/>
    <mergeCell ref="A67:E67"/>
  </mergeCells>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7F4B-EA17-4E53-8028-6561BFF51FDC}">
  <dimension ref="A1:BH93"/>
  <sheetViews>
    <sheetView zoomScale="40" zoomScaleNormal="40" workbookViewId="0">
      <selection activeCell="BU33" sqref="BU33"/>
    </sheetView>
  </sheetViews>
  <sheetFormatPr defaultRowHeight="14.4" x14ac:dyDescent="0.3"/>
  <cols>
    <col min="3" max="3" width="18.109375" customWidth="1"/>
    <col min="4" max="4" width="10.5546875" customWidth="1"/>
    <col min="5" max="5" width="9" customWidth="1"/>
    <col min="6" max="6" width="9.44140625" customWidth="1"/>
    <col min="7" max="7" width="10.21875" customWidth="1"/>
    <col min="8" max="8" width="11" customWidth="1"/>
    <col min="9" max="9" width="9.21875" customWidth="1"/>
    <col min="10" max="10" width="9" customWidth="1"/>
    <col min="11" max="11" width="8.77734375" customWidth="1"/>
    <col min="12" max="12" width="9.21875" customWidth="1"/>
    <col min="13" max="13" width="8.77734375" customWidth="1"/>
    <col min="14" max="15" width="8.88671875" customWidth="1"/>
    <col min="16" max="16" width="8.5546875" customWidth="1"/>
    <col min="17" max="17" width="8.6640625" customWidth="1"/>
    <col min="18" max="18" width="9.109375" customWidth="1"/>
    <col min="19" max="19" width="9.33203125" customWidth="1"/>
    <col min="20" max="20" width="9.44140625" customWidth="1"/>
    <col min="21" max="21" width="18.109375" customWidth="1"/>
    <col min="22" max="22" width="8.77734375" customWidth="1"/>
    <col min="23" max="23" width="23.109375" customWidth="1"/>
    <col min="24" max="24" width="11.109375" customWidth="1"/>
    <col min="25" max="25" width="9.44140625" customWidth="1"/>
    <col min="26" max="26" width="9.77734375" customWidth="1"/>
    <col min="27" max="27" width="9.44140625" customWidth="1"/>
    <col min="28" max="28" width="17.88671875" customWidth="1"/>
    <col min="29" max="29" width="9.77734375" customWidth="1"/>
    <col min="30" max="30" width="9.5546875" customWidth="1"/>
    <col min="31" max="31" width="9.77734375" customWidth="1"/>
    <col min="32" max="32" width="9.33203125" customWidth="1"/>
    <col min="33" max="33" width="18.33203125" customWidth="1"/>
    <col min="34" max="34" width="19.33203125" customWidth="1"/>
    <col min="35" max="35" width="19" customWidth="1"/>
  </cols>
  <sheetData>
    <row r="1" spans="1:49" x14ac:dyDescent="0.3">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20"/>
      <c r="AI1" s="20"/>
      <c r="AJ1" s="5"/>
    </row>
    <row r="2" spans="1:49" ht="14.4" customHeight="1" x14ac:dyDescent="0.3">
      <c r="A2" s="139"/>
      <c r="B2" s="140"/>
      <c r="C2" s="137" t="s">
        <v>190</v>
      </c>
      <c r="D2" s="137" t="s">
        <v>220</v>
      </c>
      <c r="E2" s="137" t="s">
        <v>215</v>
      </c>
      <c r="F2" s="137" t="s">
        <v>216</v>
      </c>
      <c r="G2" s="137" t="s">
        <v>217</v>
      </c>
      <c r="H2" s="137" t="s">
        <v>218</v>
      </c>
      <c r="I2" s="137" t="s">
        <v>219</v>
      </c>
      <c r="J2" s="137" t="s">
        <v>221</v>
      </c>
      <c r="K2" s="137" t="s">
        <v>222</v>
      </c>
      <c r="L2" s="137" t="s">
        <v>223</v>
      </c>
      <c r="M2" s="137" t="s">
        <v>224</v>
      </c>
      <c r="N2" s="137" t="s">
        <v>225</v>
      </c>
      <c r="O2" s="137" t="s">
        <v>226</v>
      </c>
      <c r="P2" s="137" t="s">
        <v>227</v>
      </c>
      <c r="Q2" s="137" t="s">
        <v>228</v>
      </c>
      <c r="R2" s="137" t="s">
        <v>229</v>
      </c>
      <c r="S2" s="137" t="s">
        <v>230</v>
      </c>
      <c r="T2" s="137" t="s">
        <v>231</v>
      </c>
      <c r="U2" s="137" t="s">
        <v>191</v>
      </c>
      <c r="V2" s="137" t="s">
        <v>232</v>
      </c>
      <c r="W2" s="137" t="s">
        <v>192</v>
      </c>
      <c r="X2" s="137" t="s">
        <v>233</v>
      </c>
      <c r="Y2" s="137" t="s">
        <v>234</v>
      </c>
      <c r="Z2" s="137" t="s">
        <v>235</v>
      </c>
      <c r="AA2" s="137" t="s">
        <v>236</v>
      </c>
      <c r="AB2" s="137" t="s">
        <v>193</v>
      </c>
      <c r="AC2" s="137" t="s">
        <v>237</v>
      </c>
      <c r="AD2" s="137" t="s">
        <v>238</v>
      </c>
      <c r="AE2" s="137" t="s">
        <v>239</v>
      </c>
      <c r="AF2" s="137" t="s">
        <v>240</v>
      </c>
      <c r="AG2" s="137" t="s">
        <v>241</v>
      </c>
      <c r="AH2" s="138" t="s">
        <v>366</v>
      </c>
      <c r="AI2" s="137" t="s">
        <v>367</v>
      </c>
      <c r="AJ2" s="5"/>
    </row>
    <row r="3" spans="1:49" x14ac:dyDescent="0.3">
      <c r="A3" s="139"/>
      <c r="B3" s="140"/>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5"/>
    </row>
    <row r="4" spans="1:49" x14ac:dyDescent="0.3">
      <c r="A4" s="139"/>
      <c r="B4" s="140"/>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5"/>
    </row>
    <row r="5" spans="1:49" x14ac:dyDescent="0.3">
      <c r="A5" s="139"/>
      <c r="B5" s="140"/>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5"/>
    </row>
    <row r="6" spans="1:49" x14ac:dyDescent="0.3">
      <c r="A6" s="139"/>
      <c r="B6" s="140"/>
      <c r="C6" s="137"/>
      <c r="D6" s="137"/>
      <c r="E6" s="137"/>
      <c r="F6" s="137"/>
      <c r="G6" s="137"/>
      <c r="H6" s="137"/>
      <c r="I6" s="137"/>
      <c r="J6" s="137"/>
      <c r="K6" s="137"/>
      <c r="L6" s="137"/>
      <c r="M6" s="137"/>
      <c r="N6" s="137"/>
      <c r="O6" s="137"/>
      <c r="P6" s="137"/>
      <c r="Q6" s="137"/>
      <c r="R6" s="137"/>
      <c r="S6" s="137"/>
      <c r="T6" s="137"/>
      <c r="U6" s="137"/>
      <c r="V6" s="137"/>
      <c r="W6" s="137"/>
      <c r="X6" s="137"/>
      <c r="Y6" s="137"/>
      <c r="Z6" s="137"/>
      <c r="AA6" s="137"/>
      <c r="AB6" s="137"/>
      <c r="AC6" s="137"/>
      <c r="AD6" s="137"/>
      <c r="AE6" s="137"/>
      <c r="AF6" s="137"/>
      <c r="AG6" s="137"/>
      <c r="AH6" s="137"/>
      <c r="AI6" s="137"/>
      <c r="AJ6" s="5"/>
    </row>
    <row r="7" spans="1:49" x14ac:dyDescent="0.3">
      <c r="A7" s="139"/>
      <c r="B7" s="140"/>
      <c r="C7" s="137"/>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5"/>
    </row>
    <row r="8" spans="1:49" x14ac:dyDescent="0.3">
      <c r="A8" s="139"/>
      <c r="B8" s="140"/>
      <c r="C8" s="137"/>
      <c r="D8" s="137"/>
      <c r="E8" s="137"/>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5"/>
    </row>
    <row r="9" spans="1:49" x14ac:dyDescent="0.3">
      <c r="A9" s="139"/>
      <c r="B9" s="140"/>
      <c r="C9" s="137"/>
      <c r="D9" s="137"/>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5"/>
    </row>
    <row r="10" spans="1:49" x14ac:dyDescent="0.3">
      <c r="A10" s="139"/>
      <c r="B10" s="140"/>
      <c r="C10" s="137"/>
      <c r="D10" s="137"/>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5"/>
    </row>
    <row r="11" spans="1:49" x14ac:dyDescent="0.3">
      <c r="A11" s="139"/>
      <c r="B11" s="140"/>
      <c r="C11" s="137"/>
      <c r="D11" s="137"/>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5"/>
    </row>
    <row r="12" spans="1:49" x14ac:dyDescent="0.3">
      <c r="A12" s="139"/>
      <c r="B12" s="140"/>
      <c r="C12" s="137"/>
      <c r="D12" s="137"/>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c r="AC12" s="137"/>
      <c r="AD12" s="137"/>
      <c r="AE12" s="137"/>
      <c r="AF12" s="137"/>
      <c r="AG12" s="137"/>
      <c r="AH12" s="137"/>
      <c r="AI12" s="137"/>
      <c r="AJ12" s="5"/>
      <c r="AS12" s="129" t="s">
        <v>153</v>
      </c>
      <c r="AT12" s="130"/>
      <c r="AU12" s="131"/>
      <c r="AV12" s="125">
        <v>87</v>
      </c>
      <c r="AW12" s="126"/>
    </row>
    <row r="13" spans="1:49" x14ac:dyDescent="0.3">
      <c r="A13" s="139"/>
      <c r="B13" s="140"/>
      <c r="C13" s="137"/>
      <c r="D13" s="137"/>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c r="AC13" s="137"/>
      <c r="AD13" s="137"/>
      <c r="AE13" s="137"/>
      <c r="AF13" s="137"/>
      <c r="AG13" s="137"/>
      <c r="AH13" s="137"/>
      <c r="AI13" s="137"/>
      <c r="AJ13" s="5"/>
      <c r="AS13" s="132"/>
      <c r="AT13" s="133"/>
      <c r="AU13" s="134"/>
      <c r="AV13" s="127"/>
      <c r="AW13" s="128"/>
    </row>
    <row r="14" spans="1:49" x14ac:dyDescent="0.3">
      <c r="A14" s="139"/>
      <c r="B14" s="140"/>
      <c r="C14" s="137"/>
      <c r="D14" s="137"/>
      <c r="E14" s="137"/>
      <c r="F14" s="137"/>
      <c r="G14" s="137"/>
      <c r="H14" s="137"/>
      <c r="I14" s="137"/>
      <c r="J14" s="137"/>
      <c r="K14" s="137"/>
      <c r="L14" s="137"/>
      <c r="M14" s="137"/>
      <c r="N14" s="137"/>
      <c r="O14" s="137"/>
      <c r="P14" s="137"/>
      <c r="Q14" s="137"/>
      <c r="R14" s="137"/>
      <c r="S14" s="137"/>
      <c r="T14" s="137"/>
      <c r="U14" s="137"/>
      <c r="V14" s="137"/>
      <c r="W14" s="137"/>
      <c r="X14" s="137"/>
      <c r="Y14" s="137"/>
      <c r="Z14" s="137"/>
      <c r="AA14" s="137"/>
      <c r="AB14" s="137"/>
      <c r="AC14" s="137"/>
      <c r="AD14" s="137"/>
      <c r="AE14" s="137"/>
      <c r="AF14" s="137"/>
      <c r="AG14" s="137"/>
      <c r="AH14" s="137"/>
      <c r="AI14" s="137"/>
      <c r="AJ14" s="5"/>
      <c r="AS14" s="129" t="s">
        <v>154</v>
      </c>
      <c r="AT14" s="130"/>
      <c r="AU14" s="131"/>
      <c r="AV14" s="135">
        <v>27</v>
      </c>
      <c r="AW14" s="136"/>
    </row>
    <row r="15" spans="1:49" x14ac:dyDescent="0.3">
      <c r="A15" s="139"/>
      <c r="B15" s="140"/>
      <c r="C15" s="137"/>
      <c r="D15" s="137"/>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5"/>
      <c r="AS15" s="132"/>
      <c r="AT15" s="133"/>
      <c r="AU15" s="134"/>
      <c r="AV15" s="56"/>
      <c r="AW15" s="58"/>
    </row>
    <row r="16" spans="1:49" x14ac:dyDescent="0.3">
      <c r="A16" s="139"/>
      <c r="B16" s="140"/>
      <c r="C16" s="137"/>
      <c r="D16" s="137"/>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5"/>
    </row>
    <row r="17" spans="1:60" x14ac:dyDescent="0.3">
      <c r="A17" s="141"/>
      <c r="B17" s="142"/>
      <c r="C17" s="137"/>
      <c r="D17" s="137"/>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5"/>
    </row>
    <row r="18" spans="1:60" x14ac:dyDescent="0.3">
      <c r="A18" s="118" t="s">
        <v>155</v>
      </c>
      <c r="B18" s="118"/>
      <c r="C18" s="122">
        <v>9</v>
      </c>
      <c r="D18" s="124">
        <v>3</v>
      </c>
      <c r="E18" s="123">
        <v>8</v>
      </c>
      <c r="F18" s="124">
        <v>5</v>
      </c>
      <c r="G18" s="124">
        <v>3</v>
      </c>
      <c r="H18" s="124">
        <v>4</v>
      </c>
      <c r="I18" s="124">
        <v>2</v>
      </c>
      <c r="J18" s="124">
        <v>0</v>
      </c>
      <c r="K18" s="124">
        <v>3</v>
      </c>
      <c r="L18" s="124">
        <v>3</v>
      </c>
      <c r="M18" s="124">
        <v>7</v>
      </c>
      <c r="N18" s="123">
        <v>8</v>
      </c>
      <c r="O18" s="124">
        <v>6</v>
      </c>
      <c r="P18" s="124">
        <v>4</v>
      </c>
      <c r="Q18" s="124">
        <v>4</v>
      </c>
      <c r="R18" s="124">
        <v>2</v>
      </c>
      <c r="S18" s="123">
        <v>8</v>
      </c>
      <c r="T18" s="26">
        <v>7</v>
      </c>
      <c r="U18" s="122">
        <v>9</v>
      </c>
      <c r="V18" s="26">
        <v>4</v>
      </c>
      <c r="W18" s="101">
        <v>10</v>
      </c>
      <c r="X18" s="26">
        <v>3</v>
      </c>
      <c r="Y18" s="26">
        <v>1</v>
      </c>
      <c r="Z18" s="123">
        <v>8</v>
      </c>
      <c r="AA18" s="26">
        <v>5</v>
      </c>
      <c r="AB18" s="101">
        <v>10</v>
      </c>
      <c r="AC18" s="26">
        <v>0</v>
      </c>
      <c r="AD18" s="26">
        <v>2</v>
      </c>
      <c r="AE18" s="26">
        <v>6</v>
      </c>
      <c r="AF18" s="26">
        <v>7</v>
      </c>
      <c r="AG18" s="122">
        <v>9</v>
      </c>
      <c r="AH18" s="124" t="s">
        <v>208</v>
      </c>
      <c r="AI18" s="124" t="s">
        <v>207</v>
      </c>
      <c r="AJ18" s="5"/>
    </row>
    <row r="19" spans="1:60" x14ac:dyDescent="0.3">
      <c r="A19" s="118"/>
      <c r="B19" s="118"/>
      <c r="C19" s="122"/>
      <c r="D19" s="124"/>
      <c r="E19" s="123"/>
      <c r="F19" s="124"/>
      <c r="G19" s="124"/>
      <c r="H19" s="124"/>
      <c r="I19" s="124"/>
      <c r="J19" s="124"/>
      <c r="K19" s="124"/>
      <c r="L19" s="124"/>
      <c r="M19" s="124"/>
      <c r="N19" s="123"/>
      <c r="O19" s="124"/>
      <c r="P19" s="124"/>
      <c r="Q19" s="124"/>
      <c r="R19" s="124"/>
      <c r="S19" s="123"/>
      <c r="T19" s="26"/>
      <c r="U19" s="122"/>
      <c r="V19" s="26"/>
      <c r="W19" s="101"/>
      <c r="X19" s="26"/>
      <c r="Y19" s="26"/>
      <c r="Z19" s="123"/>
      <c r="AA19" s="26"/>
      <c r="AB19" s="101"/>
      <c r="AC19" s="26"/>
      <c r="AD19" s="26"/>
      <c r="AE19" s="26"/>
      <c r="AF19" s="26"/>
      <c r="AG19" s="122"/>
      <c r="AH19" s="124"/>
      <c r="AI19" s="124"/>
      <c r="AJ19" s="5"/>
    </row>
    <row r="20" spans="1:60" x14ac:dyDescent="0.3">
      <c r="A20" s="118"/>
      <c r="B20" s="118"/>
      <c r="C20" s="122"/>
      <c r="D20" s="124"/>
      <c r="E20" s="123"/>
      <c r="F20" s="124"/>
      <c r="G20" s="124"/>
      <c r="H20" s="124"/>
      <c r="I20" s="124"/>
      <c r="J20" s="124"/>
      <c r="K20" s="124"/>
      <c r="L20" s="124"/>
      <c r="M20" s="124"/>
      <c r="N20" s="123"/>
      <c r="O20" s="124"/>
      <c r="P20" s="124"/>
      <c r="Q20" s="124"/>
      <c r="R20" s="124"/>
      <c r="S20" s="123"/>
      <c r="T20" s="26"/>
      <c r="U20" s="122"/>
      <c r="V20" s="26"/>
      <c r="W20" s="101"/>
      <c r="X20" s="26"/>
      <c r="Y20" s="26"/>
      <c r="Z20" s="123"/>
      <c r="AA20" s="26"/>
      <c r="AB20" s="101"/>
      <c r="AC20" s="26"/>
      <c r="AD20" s="26"/>
      <c r="AE20" s="26"/>
      <c r="AF20" s="26"/>
      <c r="AG20" s="122"/>
      <c r="AH20" s="124"/>
      <c r="AI20" s="124"/>
      <c r="AJ20" s="5"/>
      <c r="AS20" s="11"/>
      <c r="AT20" s="11"/>
      <c r="AU20" s="11"/>
      <c r="AV20" s="11"/>
      <c r="AW20" s="11"/>
      <c r="AX20" s="11"/>
      <c r="AY20" s="11"/>
      <c r="AZ20" s="11"/>
      <c r="BA20" s="11"/>
      <c r="BB20" s="11"/>
      <c r="BC20" s="11"/>
      <c r="BD20" s="11"/>
      <c r="BE20" s="11"/>
      <c r="BF20" s="11"/>
      <c r="BG20" s="11"/>
      <c r="BH20" s="11"/>
    </row>
    <row r="21" spans="1:60" x14ac:dyDescent="0.3">
      <c r="A21" s="118" t="s">
        <v>156</v>
      </c>
      <c r="B21" s="118"/>
      <c r="C21" s="121">
        <v>45</v>
      </c>
      <c r="D21" s="72">
        <v>6</v>
      </c>
      <c r="E21" s="119">
        <v>19</v>
      </c>
      <c r="F21" s="72">
        <v>10</v>
      </c>
      <c r="G21" s="72">
        <v>9</v>
      </c>
      <c r="H21" s="72">
        <v>7</v>
      </c>
      <c r="I21" s="72">
        <v>8</v>
      </c>
      <c r="J21" s="72">
        <v>2</v>
      </c>
      <c r="K21" s="72">
        <v>7</v>
      </c>
      <c r="L21" s="72">
        <v>4</v>
      </c>
      <c r="M21" s="121">
        <v>28</v>
      </c>
      <c r="N21" s="72">
        <v>18</v>
      </c>
      <c r="O21" s="119">
        <v>14</v>
      </c>
      <c r="P21" s="72">
        <v>10</v>
      </c>
      <c r="Q21" s="72">
        <v>8</v>
      </c>
      <c r="R21" s="72">
        <v>4</v>
      </c>
      <c r="S21" s="119">
        <v>13</v>
      </c>
      <c r="T21" s="120">
        <v>20</v>
      </c>
      <c r="U21" s="120">
        <v>20</v>
      </c>
      <c r="V21" s="72">
        <v>11</v>
      </c>
      <c r="W21" s="120">
        <v>20</v>
      </c>
      <c r="X21" s="72">
        <v>8</v>
      </c>
      <c r="Y21" s="72">
        <v>5</v>
      </c>
      <c r="Z21" s="119">
        <v>19</v>
      </c>
      <c r="AA21" s="72">
        <v>10</v>
      </c>
      <c r="AB21" s="121">
        <v>25</v>
      </c>
      <c r="AC21" s="72">
        <v>0</v>
      </c>
      <c r="AD21" s="72">
        <v>7</v>
      </c>
      <c r="AE21" s="120">
        <v>21</v>
      </c>
      <c r="AF21" s="120">
        <v>21</v>
      </c>
      <c r="AG21" s="120">
        <v>24</v>
      </c>
      <c r="AH21" s="143"/>
      <c r="AI21" s="143"/>
      <c r="AJ21" s="5"/>
      <c r="AS21" s="11"/>
      <c r="AT21" s="11"/>
      <c r="AU21" s="11"/>
      <c r="AV21" s="11"/>
      <c r="AW21" s="11"/>
      <c r="AX21" s="11"/>
      <c r="AY21" s="11"/>
      <c r="AZ21" s="11"/>
      <c r="BA21" s="11"/>
      <c r="BB21" s="11"/>
      <c r="BC21" s="11"/>
      <c r="BD21" s="11"/>
      <c r="BE21" s="11"/>
      <c r="BF21" s="11"/>
      <c r="BG21" s="11"/>
      <c r="BH21" s="11"/>
    </row>
    <row r="22" spans="1:60" x14ac:dyDescent="0.3">
      <c r="A22" s="118"/>
      <c r="B22" s="118"/>
      <c r="C22" s="121"/>
      <c r="D22" s="72"/>
      <c r="E22" s="119"/>
      <c r="F22" s="72"/>
      <c r="G22" s="72"/>
      <c r="H22" s="72"/>
      <c r="I22" s="72"/>
      <c r="J22" s="72"/>
      <c r="K22" s="72"/>
      <c r="L22" s="72"/>
      <c r="M22" s="121"/>
      <c r="N22" s="72"/>
      <c r="O22" s="119"/>
      <c r="P22" s="72"/>
      <c r="Q22" s="72"/>
      <c r="R22" s="72"/>
      <c r="S22" s="119"/>
      <c r="T22" s="120"/>
      <c r="U22" s="120"/>
      <c r="V22" s="72"/>
      <c r="W22" s="120"/>
      <c r="X22" s="72"/>
      <c r="Y22" s="72"/>
      <c r="Z22" s="119"/>
      <c r="AA22" s="72"/>
      <c r="AB22" s="121"/>
      <c r="AC22" s="72"/>
      <c r="AD22" s="72"/>
      <c r="AE22" s="120"/>
      <c r="AF22" s="120"/>
      <c r="AG22" s="120"/>
      <c r="AH22" s="143"/>
      <c r="AI22" s="143"/>
      <c r="AJ22" s="5"/>
      <c r="AS22" s="11"/>
      <c r="AT22" s="11"/>
      <c r="AU22" s="11"/>
      <c r="AV22" s="11"/>
      <c r="AW22" s="11"/>
      <c r="AX22" s="11"/>
      <c r="AY22" s="11"/>
      <c r="AZ22" s="11"/>
      <c r="BA22" s="11"/>
      <c r="BB22" s="11"/>
      <c r="BC22" s="11"/>
      <c r="BD22" s="11"/>
      <c r="BE22" s="11"/>
      <c r="BF22" s="11"/>
      <c r="BG22" s="11"/>
      <c r="BH22" s="11"/>
    </row>
    <row r="23" spans="1:60" x14ac:dyDescent="0.3">
      <c r="A23" s="118"/>
      <c r="B23" s="118"/>
      <c r="C23" s="121"/>
      <c r="D23" s="72"/>
      <c r="E23" s="119"/>
      <c r="F23" s="72"/>
      <c r="G23" s="72"/>
      <c r="H23" s="72"/>
      <c r="I23" s="72"/>
      <c r="J23" s="72"/>
      <c r="K23" s="72"/>
      <c r="L23" s="72"/>
      <c r="M23" s="121"/>
      <c r="N23" s="72"/>
      <c r="O23" s="119"/>
      <c r="P23" s="72"/>
      <c r="Q23" s="72"/>
      <c r="R23" s="72"/>
      <c r="S23" s="119"/>
      <c r="T23" s="120"/>
      <c r="U23" s="120"/>
      <c r="V23" s="72"/>
      <c r="W23" s="120"/>
      <c r="X23" s="72"/>
      <c r="Y23" s="72"/>
      <c r="Z23" s="119"/>
      <c r="AA23" s="72"/>
      <c r="AB23" s="121"/>
      <c r="AC23" s="72"/>
      <c r="AD23" s="72"/>
      <c r="AE23" s="120"/>
      <c r="AF23" s="120"/>
      <c r="AG23" s="120"/>
      <c r="AH23" s="143"/>
      <c r="AI23" s="143"/>
      <c r="AJ23" s="5"/>
      <c r="AS23" s="11"/>
      <c r="AT23" s="11"/>
      <c r="AU23" s="11"/>
      <c r="AV23" s="11"/>
      <c r="AW23" s="11"/>
      <c r="AX23" s="11"/>
      <c r="AY23" s="11"/>
      <c r="AZ23" s="11"/>
      <c r="BA23" s="11"/>
      <c r="BB23" s="11"/>
      <c r="BC23" s="11"/>
      <c r="BD23" s="11"/>
      <c r="BE23" s="11"/>
      <c r="BF23" s="11"/>
      <c r="BG23" s="11"/>
      <c r="BH23" s="11"/>
    </row>
    <row r="24" spans="1:60" x14ac:dyDescent="0.3">
      <c r="A24" s="118" t="s">
        <v>168</v>
      </c>
      <c r="B24" s="118"/>
      <c r="C24" s="117"/>
      <c r="D24" s="117"/>
      <c r="E24" s="117"/>
      <c r="F24" s="117"/>
      <c r="G24" s="117"/>
      <c r="H24" s="117"/>
      <c r="I24" s="117"/>
      <c r="J24" s="117"/>
      <c r="K24" s="117"/>
      <c r="L24" s="117"/>
      <c r="M24" s="117"/>
      <c r="N24" s="117"/>
      <c r="O24" s="117"/>
      <c r="P24" s="117"/>
      <c r="Q24" s="117"/>
      <c r="R24" s="117"/>
      <c r="S24" s="117"/>
      <c r="T24" s="117"/>
      <c r="U24" s="117"/>
      <c r="V24" s="117"/>
      <c r="W24" s="117" t="s">
        <v>300</v>
      </c>
      <c r="X24" s="117"/>
      <c r="Y24" s="117"/>
      <c r="Z24" s="117"/>
      <c r="AA24" s="117"/>
      <c r="AB24" s="117"/>
      <c r="AC24" s="117"/>
      <c r="AD24" s="117"/>
      <c r="AE24" s="117"/>
      <c r="AF24" s="117"/>
      <c r="AG24" s="117"/>
      <c r="AH24" s="117"/>
      <c r="AI24" s="117"/>
      <c r="AJ24" s="5"/>
      <c r="AS24" s="11"/>
      <c r="AT24" s="11"/>
      <c r="AU24" s="11"/>
      <c r="AV24" s="11"/>
      <c r="AW24" s="11"/>
      <c r="AX24" s="11"/>
      <c r="AY24" s="11"/>
      <c r="AZ24" s="11"/>
      <c r="BA24" s="11"/>
      <c r="BB24" s="11"/>
      <c r="BC24" s="11"/>
      <c r="BD24" s="11"/>
      <c r="BE24" s="11"/>
      <c r="BF24" s="11"/>
      <c r="BG24" s="11"/>
      <c r="BH24" s="11"/>
    </row>
    <row r="25" spans="1:60" x14ac:dyDescent="0.3">
      <c r="A25" s="118"/>
      <c r="B25" s="118"/>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5"/>
      <c r="AS25" s="11"/>
      <c r="AT25" s="11"/>
      <c r="AU25" s="11"/>
      <c r="AV25" s="11"/>
      <c r="AW25" s="11"/>
      <c r="AX25" s="11"/>
      <c r="AY25" s="11"/>
      <c r="AZ25" s="11"/>
      <c r="BA25" s="11"/>
      <c r="BB25" s="11"/>
      <c r="BC25" s="11"/>
      <c r="BD25" s="11"/>
      <c r="BE25" s="11"/>
      <c r="BF25" s="11"/>
      <c r="BG25" s="11"/>
      <c r="BH25" s="11"/>
    </row>
    <row r="26" spans="1:60" ht="49.8" customHeight="1" x14ac:dyDescent="0.3">
      <c r="A26" s="118"/>
      <c r="B26" s="118"/>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5"/>
      <c r="AS26" s="11"/>
      <c r="AT26" s="11"/>
      <c r="AU26" s="11"/>
      <c r="AV26" s="11"/>
      <c r="AW26" s="11"/>
      <c r="AX26" s="11"/>
      <c r="AY26" s="11"/>
      <c r="AZ26" s="11"/>
      <c r="BA26" s="11"/>
      <c r="BB26" s="11"/>
      <c r="BC26" s="11"/>
      <c r="BD26" s="11"/>
      <c r="BE26" s="11"/>
      <c r="BF26" s="11"/>
      <c r="BG26" s="11"/>
      <c r="BH26" s="11"/>
    </row>
    <row r="27" spans="1:60" x14ac:dyDescent="0.3">
      <c r="A27" s="118" t="s">
        <v>169</v>
      </c>
      <c r="B27" s="118"/>
      <c r="C27" s="117" t="s">
        <v>273</v>
      </c>
      <c r="D27" s="117"/>
      <c r="E27" s="117"/>
      <c r="F27" s="117"/>
      <c r="G27" s="117"/>
      <c r="H27" s="117"/>
      <c r="I27" s="117"/>
      <c r="J27" s="117"/>
      <c r="K27" s="117"/>
      <c r="L27" s="117"/>
      <c r="M27" s="117"/>
      <c r="N27" s="117"/>
      <c r="O27" s="117"/>
      <c r="P27" s="117"/>
      <c r="Q27" s="117"/>
      <c r="R27" s="117"/>
      <c r="S27" s="117"/>
      <c r="T27" s="117"/>
      <c r="U27" s="117"/>
      <c r="V27" s="117"/>
      <c r="W27" s="117" t="s">
        <v>358</v>
      </c>
      <c r="X27" s="117"/>
      <c r="Y27" s="117"/>
      <c r="Z27" s="117"/>
      <c r="AA27" s="117"/>
      <c r="AB27" s="117" t="s">
        <v>277</v>
      </c>
      <c r="AC27" s="117"/>
      <c r="AD27" s="117"/>
      <c r="AE27" s="117"/>
      <c r="AF27" s="117"/>
      <c r="AG27" s="117" t="s">
        <v>276</v>
      </c>
      <c r="AH27" s="117" t="s">
        <v>274</v>
      </c>
      <c r="AI27" s="117" t="s">
        <v>275</v>
      </c>
      <c r="AJ27" s="5"/>
      <c r="AS27" s="11"/>
      <c r="AT27" s="11"/>
      <c r="AU27" s="11"/>
      <c r="AV27" s="11"/>
      <c r="AW27" s="11"/>
      <c r="AX27" s="11"/>
      <c r="AY27" s="11"/>
      <c r="AZ27" s="11"/>
      <c r="BA27" s="11"/>
      <c r="BB27" s="11"/>
      <c r="BC27" s="11"/>
      <c r="BD27" s="11"/>
      <c r="BE27" s="11"/>
      <c r="BF27" s="11"/>
      <c r="BG27" s="11"/>
      <c r="BH27" s="11"/>
    </row>
    <row r="28" spans="1:60" x14ac:dyDescent="0.3">
      <c r="A28" s="118"/>
      <c r="B28" s="118"/>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5"/>
      <c r="AS28" s="11"/>
      <c r="AT28" s="11"/>
      <c r="AU28" s="11"/>
      <c r="AV28" s="11"/>
      <c r="AW28" s="11"/>
      <c r="AX28" s="11"/>
      <c r="AY28" s="11"/>
      <c r="AZ28" s="11"/>
      <c r="BA28" s="11"/>
      <c r="BB28" s="11"/>
      <c r="BC28" s="11"/>
      <c r="BD28" s="11"/>
      <c r="BE28" s="11"/>
      <c r="BF28" s="11"/>
      <c r="BG28" s="11"/>
      <c r="BH28" s="11"/>
    </row>
    <row r="29" spans="1:60" ht="408.6" customHeight="1" x14ac:dyDescent="0.3">
      <c r="A29" s="118"/>
      <c r="B29" s="118"/>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5"/>
      <c r="AR29" s="5"/>
      <c r="AS29" s="11"/>
      <c r="AT29" s="11"/>
      <c r="AU29" s="11"/>
      <c r="AV29" s="11"/>
      <c r="AW29" s="11"/>
      <c r="AX29" s="11"/>
      <c r="AY29" s="11"/>
      <c r="AZ29" s="11"/>
      <c r="BA29" s="11"/>
      <c r="BB29" s="11"/>
      <c r="BC29" s="11"/>
      <c r="BD29" s="11"/>
      <c r="BE29" s="11"/>
      <c r="BF29" s="11"/>
      <c r="BG29" s="11"/>
      <c r="BH29" s="11"/>
    </row>
    <row r="30" spans="1:60" x14ac:dyDescent="0.3">
      <c r="A30" s="118" t="s">
        <v>170</v>
      </c>
      <c r="B30" s="118"/>
      <c r="C30" s="117" t="s">
        <v>368</v>
      </c>
      <c r="D30" s="117"/>
      <c r="E30" s="117"/>
      <c r="F30" s="117"/>
      <c r="G30" s="117"/>
      <c r="H30" s="117"/>
      <c r="I30" s="117"/>
      <c r="J30" s="117"/>
      <c r="K30" s="117"/>
      <c r="L30" s="117"/>
      <c r="M30" s="117"/>
      <c r="N30" s="117"/>
      <c r="O30" s="117"/>
      <c r="P30" s="117"/>
      <c r="Q30" s="117"/>
      <c r="R30" s="117"/>
      <c r="S30" s="117"/>
      <c r="T30" s="117"/>
      <c r="U30" s="117"/>
      <c r="V30" s="117"/>
      <c r="W30" s="117" t="s">
        <v>298</v>
      </c>
      <c r="X30" s="117"/>
      <c r="Y30" s="117"/>
      <c r="Z30" s="117"/>
      <c r="AA30" s="117"/>
      <c r="AB30" s="117" t="s">
        <v>178</v>
      </c>
      <c r="AC30" s="117"/>
      <c r="AD30" s="117"/>
      <c r="AE30" s="117"/>
      <c r="AF30" s="117"/>
      <c r="AG30" s="117" t="s">
        <v>278</v>
      </c>
      <c r="AH30" s="117" t="s">
        <v>278</v>
      </c>
      <c r="AI30" s="117" t="s">
        <v>278</v>
      </c>
      <c r="AJ30" s="5"/>
      <c r="AR30" s="5"/>
      <c r="AS30" s="21"/>
      <c r="AT30" s="21"/>
      <c r="AU30" s="21"/>
      <c r="AV30" s="21"/>
      <c r="AW30" s="21"/>
      <c r="AX30" s="21"/>
      <c r="AY30" s="21"/>
      <c r="AZ30" s="21"/>
      <c r="BA30" s="21"/>
      <c r="BB30" s="21"/>
      <c r="BC30" s="21"/>
      <c r="BD30" s="11"/>
      <c r="BE30" s="11"/>
      <c r="BF30" s="11"/>
      <c r="BG30" s="11"/>
      <c r="BH30" s="11"/>
    </row>
    <row r="31" spans="1:60" x14ac:dyDescent="0.3">
      <c r="A31" s="118"/>
      <c r="B31" s="118"/>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5"/>
      <c r="AR31" s="5"/>
      <c r="AS31" s="21"/>
      <c r="AT31" s="21"/>
      <c r="AU31" s="21"/>
      <c r="AV31" s="21"/>
      <c r="AW31" s="21"/>
      <c r="AX31" s="21"/>
      <c r="AY31" s="21"/>
      <c r="AZ31" s="21"/>
      <c r="BA31" s="21"/>
      <c r="BB31" s="21"/>
      <c r="BC31" s="21"/>
      <c r="BD31" s="11"/>
      <c r="BE31" s="11"/>
      <c r="BF31" s="11"/>
      <c r="BG31" s="11"/>
      <c r="BH31" s="11"/>
    </row>
    <row r="32" spans="1:60" ht="340.8" customHeight="1" x14ac:dyDescent="0.3">
      <c r="A32" s="118"/>
      <c r="B32" s="118"/>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5"/>
      <c r="AR32" s="5"/>
      <c r="AS32" s="22"/>
      <c r="AT32" s="22"/>
      <c r="AU32" s="22"/>
      <c r="AV32" s="23"/>
      <c r="AW32" s="23"/>
      <c r="AX32" s="23"/>
      <c r="AY32" s="23"/>
      <c r="AZ32" s="23"/>
      <c r="BA32" s="23"/>
      <c r="BB32" s="23"/>
      <c r="BC32" s="22"/>
      <c r="BD32" s="11"/>
      <c r="BE32" s="11"/>
      <c r="BF32" s="11"/>
      <c r="BG32" s="11"/>
      <c r="BH32" s="11"/>
    </row>
    <row r="33" spans="1:60" x14ac:dyDescent="0.3">
      <c r="A33" s="118" t="s">
        <v>171</v>
      </c>
      <c r="B33" s="118"/>
      <c r="C33" s="117" t="s">
        <v>369</v>
      </c>
      <c r="D33" s="117"/>
      <c r="E33" s="117"/>
      <c r="F33" s="117"/>
      <c r="G33" s="117"/>
      <c r="H33" s="117"/>
      <c r="I33" s="117"/>
      <c r="J33" s="117"/>
      <c r="K33" s="117"/>
      <c r="L33" s="117"/>
      <c r="M33" s="117"/>
      <c r="N33" s="117"/>
      <c r="O33" s="117"/>
      <c r="P33" s="117"/>
      <c r="Q33" s="117"/>
      <c r="R33" s="117"/>
      <c r="S33" s="117"/>
      <c r="T33" s="117"/>
      <c r="U33" s="117"/>
      <c r="V33" s="117"/>
      <c r="W33" s="117" t="s">
        <v>359</v>
      </c>
      <c r="X33" s="117"/>
      <c r="Y33" s="117"/>
      <c r="Z33" s="117"/>
      <c r="AA33" s="117"/>
      <c r="AB33" s="117" t="s">
        <v>188</v>
      </c>
      <c r="AC33" s="117"/>
      <c r="AD33" s="117"/>
      <c r="AE33" s="117"/>
      <c r="AF33" s="117"/>
      <c r="AG33" s="117" t="s">
        <v>282</v>
      </c>
      <c r="AH33" s="117" t="s">
        <v>283</v>
      </c>
      <c r="AI33" s="117" t="s">
        <v>284</v>
      </c>
      <c r="AJ33" s="5"/>
      <c r="AR33" s="5"/>
      <c r="AS33" s="22"/>
      <c r="AT33" s="22"/>
      <c r="AU33" s="22"/>
      <c r="AV33" s="23"/>
      <c r="AW33" s="23"/>
      <c r="AX33" s="23"/>
      <c r="AY33" s="23"/>
      <c r="AZ33" s="23"/>
      <c r="BA33" s="23"/>
      <c r="BB33" s="23"/>
      <c r="BC33" s="22"/>
      <c r="BD33" s="11"/>
      <c r="BE33" s="11"/>
      <c r="BF33" s="11"/>
      <c r="BG33" s="11"/>
      <c r="BH33" s="11"/>
    </row>
    <row r="34" spans="1:60" ht="14.4" customHeight="1" x14ac:dyDescent="0.3">
      <c r="A34" s="118"/>
      <c r="B34" s="118"/>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5"/>
      <c r="AR34" s="5"/>
      <c r="AS34" s="22"/>
      <c r="AT34" s="22"/>
      <c r="AU34" s="22"/>
      <c r="AV34" s="23"/>
      <c r="AW34" s="23"/>
      <c r="AX34" s="23"/>
      <c r="AY34" s="23"/>
      <c r="AZ34" s="23"/>
      <c r="BA34" s="23"/>
      <c r="BB34" s="23"/>
      <c r="BC34" s="22"/>
      <c r="BD34" s="11"/>
      <c r="BE34" s="11"/>
      <c r="BF34" s="11"/>
      <c r="BG34" s="11"/>
      <c r="BH34" s="11"/>
    </row>
    <row r="35" spans="1:60" ht="187.8" customHeight="1" x14ac:dyDescent="0.3">
      <c r="A35" s="118"/>
      <c r="B35" s="118"/>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5"/>
      <c r="AR35" s="5"/>
      <c r="AS35" s="22"/>
      <c r="AT35" s="22"/>
      <c r="AU35" s="22"/>
      <c r="AV35" s="23"/>
      <c r="AW35" s="23"/>
      <c r="AX35" s="23"/>
      <c r="AY35" s="23"/>
      <c r="AZ35" s="23"/>
      <c r="BA35" s="23"/>
      <c r="BB35" s="23"/>
      <c r="BC35" s="22"/>
      <c r="BD35" s="11"/>
      <c r="BE35" s="11"/>
      <c r="BF35" s="11"/>
      <c r="BG35" s="11"/>
      <c r="BH35" s="11"/>
    </row>
    <row r="36" spans="1:60" ht="14.4" customHeight="1" x14ac:dyDescent="0.3">
      <c r="A36" s="118" t="s">
        <v>172</v>
      </c>
      <c r="B36" s="118"/>
      <c r="C36" s="117" t="s">
        <v>308</v>
      </c>
      <c r="D36" s="117"/>
      <c r="E36" s="117"/>
      <c r="F36" s="117"/>
      <c r="G36" s="117"/>
      <c r="H36" s="117"/>
      <c r="I36" s="117"/>
      <c r="J36" s="117"/>
      <c r="K36" s="117"/>
      <c r="L36" s="117"/>
      <c r="M36" s="117"/>
      <c r="N36" s="117"/>
      <c r="O36" s="117"/>
      <c r="P36" s="117"/>
      <c r="Q36" s="117"/>
      <c r="R36" s="117"/>
      <c r="S36" s="117"/>
      <c r="T36" s="117"/>
      <c r="U36" s="117"/>
      <c r="V36" s="117"/>
      <c r="W36" s="117" t="s">
        <v>360</v>
      </c>
      <c r="X36" s="117"/>
      <c r="Y36" s="117"/>
      <c r="Z36" s="117"/>
      <c r="AA36" s="117"/>
      <c r="AB36" s="117" t="s">
        <v>187</v>
      </c>
      <c r="AC36" s="117"/>
      <c r="AD36" s="117"/>
      <c r="AE36" s="117"/>
      <c r="AF36" s="117"/>
      <c r="AG36" s="117" t="s">
        <v>285</v>
      </c>
      <c r="AH36" s="117" t="s">
        <v>280</v>
      </c>
      <c r="AI36" s="117" t="s">
        <v>280</v>
      </c>
      <c r="AJ36" s="5"/>
      <c r="AR36" s="5"/>
      <c r="AS36" s="22"/>
      <c r="AT36" s="22"/>
      <c r="AU36" s="22"/>
      <c r="AV36" s="23"/>
      <c r="AW36" s="23"/>
      <c r="AX36" s="23"/>
      <c r="AY36" s="23"/>
      <c r="AZ36" s="23"/>
      <c r="BA36" s="23"/>
      <c r="BB36" s="23"/>
      <c r="BC36" s="22"/>
      <c r="BD36" s="11"/>
      <c r="BE36" s="11"/>
      <c r="BF36" s="11"/>
      <c r="BG36" s="11"/>
      <c r="BH36" s="11"/>
    </row>
    <row r="37" spans="1:60" x14ac:dyDescent="0.3">
      <c r="A37" s="118"/>
      <c r="B37" s="118"/>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5"/>
      <c r="AR37" s="5"/>
      <c r="AS37" s="22"/>
      <c r="AT37" s="22"/>
      <c r="AU37" s="22"/>
      <c r="AV37" s="23"/>
      <c r="AW37" s="23"/>
      <c r="AX37" s="23"/>
      <c r="AY37" s="23"/>
      <c r="AZ37" s="23"/>
      <c r="BA37" s="23"/>
      <c r="BB37" s="23"/>
      <c r="BC37" s="22"/>
      <c r="BD37" s="11"/>
      <c r="BE37" s="11"/>
      <c r="BF37" s="11"/>
      <c r="BG37" s="11"/>
      <c r="BH37" s="11"/>
    </row>
    <row r="38" spans="1:60" ht="349.2" customHeight="1" x14ac:dyDescent="0.3">
      <c r="A38" s="118"/>
      <c r="B38" s="118"/>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5"/>
      <c r="AR38" s="5"/>
      <c r="AS38" s="23"/>
      <c r="AT38" s="23"/>
      <c r="AU38" s="23"/>
      <c r="AV38" s="23"/>
      <c r="AW38" s="23"/>
      <c r="AX38" s="23"/>
      <c r="AY38" s="23"/>
      <c r="AZ38" s="23"/>
      <c r="BA38" s="23"/>
      <c r="BB38" s="23"/>
      <c r="BC38" s="22"/>
      <c r="BD38" s="11"/>
      <c r="BE38" s="11"/>
      <c r="BF38" s="11"/>
      <c r="BG38" s="11"/>
      <c r="BH38" s="11"/>
    </row>
    <row r="39" spans="1:60" x14ac:dyDescent="0.3">
      <c r="A39" s="118" t="s">
        <v>173</v>
      </c>
      <c r="B39" s="118"/>
      <c r="C39" s="117" t="s">
        <v>310</v>
      </c>
      <c r="D39" s="117"/>
      <c r="E39" s="117"/>
      <c r="F39" s="117"/>
      <c r="G39" s="117"/>
      <c r="H39" s="117"/>
      <c r="I39" s="117"/>
      <c r="J39" s="117"/>
      <c r="K39" s="117"/>
      <c r="L39" s="117"/>
      <c r="M39" s="117"/>
      <c r="N39" s="117"/>
      <c r="O39" s="117"/>
      <c r="P39" s="117"/>
      <c r="Q39" s="117"/>
      <c r="R39" s="117"/>
      <c r="S39" s="117"/>
      <c r="T39" s="117"/>
      <c r="U39" s="117"/>
      <c r="V39" s="117"/>
      <c r="W39" s="117" t="s">
        <v>361</v>
      </c>
      <c r="X39" s="117"/>
      <c r="Y39" s="117"/>
      <c r="Z39" s="117"/>
      <c r="AA39" s="117"/>
      <c r="AB39" s="117" t="s">
        <v>186</v>
      </c>
      <c r="AC39" s="117"/>
      <c r="AD39" s="117"/>
      <c r="AE39" s="117"/>
      <c r="AF39" s="117"/>
      <c r="AG39" s="117" t="s">
        <v>281</v>
      </c>
      <c r="AH39" s="117" t="s">
        <v>281</v>
      </c>
      <c r="AI39" s="117" t="s">
        <v>281</v>
      </c>
      <c r="AJ39" s="5"/>
      <c r="AR39" s="5"/>
      <c r="AS39" s="23"/>
      <c r="AT39" s="23"/>
      <c r="AU39" s="23"/>
      <c r="AV39" s="23"/>
      <c r="AW39" s="23"/>
      <c r="AX39" s="23"/>
      <c r="AY39" s="23"/>
      <c r="AZ39" s="23"/>
      <c r="BA39" s="23"/>
      <c r="BB39" s="23"/>
      <c r="BC39" s="22"/>
      <c r="BD39" s="11"/>
      <c r="BE39" s="11"/>
      <c r="BF39" s="11"/>
      <c r="BG39" s="11"/>
      <c r="BH39" s="11"/>
    </row>
    <row r="40" spans="1:60" ht="14.4" customHeight="1" x14ac:dyDescent="0.3">
      <c r="A40" s="118"/>
      <c r="B40" s="118"/>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5"/>
      <c r="AR40" s="5"/>
      <c r="AS40" s="22"/>
      <c r="AT40" s="22"/>
      <c r="AU40" s="22"/>
      <c r="AV40" s="23"/>
      <c r="AW40" s="23"/>
      <c r="AX40" s="23"/>
      <c r="AY40" s="23"/>
      <c r="AZ40" s="23"/>
      <c r="BA40" s="23"/>
      <c r="BB40" s="23"/>
      <c r="BC40" s="22"/>
      <c r="BD40" s="11"/>
      <c r="BE40" s="11"/>
      <c r="BF40" s="11"/>
      <c r="BG40" s="11"/>
      <c r="BH40" s="11"/>
    </row>
    <row r="41" spans="1:60" ht="228" customHeight="1" x14ac:dyDescent="0.3">
      <c r="A41" s="118"/>
      <c r="B41" s="118"/>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5"/>
      <c r="AR41" s="5"/>
      <c r="AS41" s="22"/>
      <c r="AT41" s="22"/>
      <c r="AU41" s="22"/>
      <c r="AV41" s="23"/>
      <c r="AW41" s="23"/>
      <c r="AX41" s="23"/>
      <c r="AY41" s="23"/>
      <c r="AZ41" s="23"/>
      <c r="BA41" s="23"/>
      <c r="BB41" s="23"/>
      <c r="BC41" s="22"/>
      <c r="BD41" s="11"/>
      <c r="BE41" s="11"/>
      <c r="BF41" s="11"/>
      <c r="BG41" s="11"/>
      <c r="BH41" s="11"/>
    </row>
    <row r="42" spans="1:60" ht="14.4" customHeight="1" x14ac:dyDescent="0.3">
      <c r="A42" s="118" t="s">
        <v>174</v>
      </c>
      <c r="B42" s="118"/>
      <c r="C42" s="117" t="s">
        <v>307</v>
      </c>
      <c r="D42" s="117"/>
      <c r="E42" s="117"/>
      <c r="F42" s="117"/>
      <c r="G42" s="117"/>
      <c r="H42" s="117"/>
      <c r="I42" s="117"/>
      <c r="J42" s="117"/>
      <c r="K42" s="117"/>
      <c r="L42" s="117"/>
      <c r="M42" s="117"/>
      <c r="N42" s="117"/>
      <c r="O42" s="117"/>
      <c r="P42" s="117"/>
      <c r="Q42" s="117"/>
      <c r="R42" s="117"/>
      <c r="S42" s="117"/>
      <c r="T42" s="117"/>
      <c r="U42" s="117"/>
      <c r="V42" s="117"/>
      <c r="W42" s="117" t="s">
        <v>362</v>
      </c>
      <c r="X42" s="117"/>
      <c r="Y42" s="117"/>
      <c r="Z42" s="117"/>
      <c r="AA42" s="117"/>
      <c r="AB42" s="117" t="s">
        <v>178</v>
      </c>
      <c r="AC42" s="117"/>
      <c r="AD42" s="117"/>
      <c r="AE42" s="117"/>
      <c r="AF42" s="117"/>
      <c r="AG42" s="117" t="s">
        <v>296</v>
      </c>
      <c r="AH42" s="117" t="s">
        <v>296</v>
      </c>
      <c r="AI42" s="117" t="s">
        <v>296</v>
      </c>
      <c r="AJ42" s="5"/>
      <c r="AR42" s="5"/>
      <c r="AS42" s="22"/>
      <c r="AT42" s="22"/>
      <c r="AU42" s="22"/>
      <c r="AV42" s="23"/>
      <c r="AW42" s="23"/>
      <c r="AX42" s="23"/>
      <c r="AY42" s="23"/>
      <c r="AZ42" s="23"/>
      <c r="BA42" s="23"/>
      <c r="BB42" s="23"/>
      <c r="BC42" s="22"/>
      <c r="BD42" s="11"/>
      <c r="BE42" s="11"/>
      <c r="BF42" s="11"/>
      <c r="BG42" s="11"/>
      <c r="BH42" s="11"/>
    </row>
    <row r="43" spans="1:60" x14ac:dyDescent="0.3">
      <c r="A43" s="118"/>
      <c r="B43" s="118"/>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5"/>
      <c r="AR43" s="5"/>
      <c r="AS43" s="22"/>
      <c r="AT43" s="22"/>
      <c r="AU43" s="22"/>
      <c r="AV43" s="23"/>
      <c r="AW43" s="23"/>
      <c r="AX43" s="23"/>
      <c r="AY43" s="23"/>
      <c r="AZ43" s="23"/>
      <c r="BA43" s="23"/>
      <c r="BB43" s="23"/>
      <c r="BC43" s="22"/>
      <c r="BD43" s="11"/>
      <c r="BE43" s="11"/>
      <c r="BF43" s="11"/>
      <c r="BG43" s="11"/>
      <c r="BH43" s="11"/>
    </row>
    <row r="44" spans="1:60" ht="222" customHeight="1" x14ac:dyDescent="0.3">
      <c r="A44" s="118"/>
      <c r="B44" s="118"/>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5"/>
      <c r="AR44" s="5"/>
      <c r="AS44" s="22"/>
      <c r="AT44" s="22"/>
      <c r="AU44" s="22"/>
      <c r="AV44" s="23"/>
      <c r="AW44" s="23"/>
      <c r="AX44" s="23"/>
      <c r="AY44" s="23"/>
      <c r="AZ44" s="23"/>
      <c r="BA44" s="23"/>
      <c r="BB44" s="23"/>
      <c r="BC44" s="22"/>
      <c r="BD44" s="11"/>
      <c r="BE44" s="11"/>
      <c r="BF44" s="11"/>
      <c r="BG44" s="11"/>
      <c r="BH44" s="11"/>
    </row>
    <row r="45" spans="1:60" x14ac:dyDescent="0.3">
      <c r="A45" s="118" t="s">
        <v>175</v>
      </c>
      <c r="B45" s="118"/>
      <c r="C45" s="117" t="s">
        <v>309</v>
      </c>
      <c r="D45" s="117"/>
      <c r="E45" s="117"/>
      <c r="F45" s="117"/>
      <c r="G45" s="117"/>
      <c r="H45" s="117"/>
      <c r="I45" s="117"/>
      <c r="J45" s="117"/>
      <c r="K45" s="117"/>
      <c r="L45" s="117"/>
      <c r="M45" s="117"/>
      <c r="N45" s="117"/>
      <c r="O45" s="117"/>
      <c r="P45" s="117"/>
      <c r="Q45" s="117"/>
      <c r="R45" s="117"/>
      <c r="S45" s="117"/>
      <c r="T45" s="117"/>
      <c r="U45" s="117"/>
      <c r="V45" s="117"/>
      <c r="W45" s="117" t="s">
        <v>363</v>
      </c>
      <c r="X45" s="117"/>
      <c r="Y45" s="117"/>
      <c r="Z45" s="117"/>
      <c r="AA45" s="117"/>
      <c r="AB45" s="117" t="s">
        <v>185</v>
      </c>
      <c r="AC45" s="117"/>
      <c r="AD45" s="117"/>
      <c r="AE45" s="117"/>
      <c r="AF45" s="117"/>
      <c r="AG45" s="117" t="s">
        <v>290</v>
      </c>
      <c r="AH45" s="117" t="s">
        <v>292</v>
      </c>
      <c r="AI45" s="117" t="s">
        <v>292</v>
      </c>
      <c r="AJ45" s="5"/>
      <c r="AR45" s="5"/>
      <c r="AS45" s="22"/>
      <c r="AT45" s="22"/>
      <c r="AU45" s="22"/>
      <c r="AV45" s="23"/>
      <c r="AW45" s="23"/>
      <c r="AX45" s="23"/>
      <c r="AY45" s="23"/>
      <c r="AZ45" s="23"/>
      <c r="BA45" s="23"/>
      <c r="BB45" s="23"/>
      <c r="BC45" s="22"/>
      <c r="BD45" s="11"/>
      <c r="BE45" s="11"/>
      <c r="BF45" s="11"/>
      <c r="BG45" s="11"/>
      <c r="BH45" s="11"/>
    </row>
    <row r="46" spans="1:60" ht="14.4" customHeight="1" x14ac:dyDescent="0.3">
      <c r="A46" s="118"/>
      <c r="B46" s="118"/>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5"/>
      <c r="AR46" s="5"/>
      <c r="AS46" s="22"/>
      <c r="AT46" s="22"/>
      <c r="AU46" s="22"/>
      <c r="AV46" s="23"/>
      <c r="AW46" s="23"/>
      <c r="AX46" s="23"/>
      <c r="AY46" s="23"/>
      <c r="AZ46" s="23"/>
      <c r="BA46" s="23"/>
      <c r="BB46" s="23"/>
      <c r="BC46" s="22"/>
      <c r="BD46" s="11"/>
      <c r="BE46" s="11"/>
      <c r="BF46" s="11"/>
      <c r="BG46" s="11"/>
      <c r="BH46" s="11"/>
    </row>
    <row r="47" spans="1:60" ht="181.2" customHeight="1" x14ac:dyDescent="0.3">
      <c r="A47" s="118"/>
      <c r="B47" s="118"/>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5"/>
      <c r="AR47" s="5"/>
      <c r="AS47" s="22"/>
      <c r="AT47" s="22"/>
      <c r="AU47" s="22"/>
      <c r="AV47" s="23"/>
      <c r="AW47" s="23"/>
      <c r="AX47" s="23"/>
      <c r="AY47" s="23"/>
      <c r="AZ47" s="23"/>
      <c r="BA47" s="23"/>
      <c r="BB47" s="23"/>
      <c r="BC47" s="22"/>
      <c r="BD47" s="11"/>
      <c r="BE47" s="11"/>
      <c r="BF47" s="11"/>
      <c r="BG47" s="11"/>
      <c r="BH47" s="11"/>
    </row>
    <row r="48" spans="1:60" ht="14.4" customHeight="1" x14ac:dyDescent="0.3">
      <c r="A48" s="118" t="s">
        <v>176</v>
      </c>
      <c r="B48" s="118"/>
      <c r="C48" s="117" t="s">
        <v>304</v>
      </c>
      <c r="D48" s="117"/>
      <c r="E48" s="117"/>
      <c r="F48" s="117"/>
      <c r="G48" s="117"/>
      <c r="H48" s="117"/>
      <c r="I48" s="117"/>
      <c r="J48" s="117"/>
      <c r="K48" s="117"/>
      <c r="L48" s="117"/>
      <c r="M48" s="117"/>
      <c r="N48" s="117"/>
      <c r="O48" s="117"/>
      <c r="P48" s="117"/>
      <c r="Q48" s="117"/>
      <c r="R48" s="117"/>
      <c r="S48" s="117"/>
      <c r="T48" s="117"/>
      <c r="U48" s="117"/>
      <c r="V48" s="117"/>
      <c r="W48" s="117" t="s">
        <v>302</v>
      </c>
      <c r="X48" s="117"/>
      <c r="Y48" s="117"/>
      <c r="Z48" s="117"/>
      <c r="AA48" s="117"/>
      <c r="AB48" s="117"/>
      <c r="AC48" s="117"/>
      <c r="AD48" s="117"/>
      <c r="AE48" s="117"/>
      <c r="AF48" s="117"/>
      <c r="AG48" s="117" t="s">
        <v>287</v>
      </c>
      <c r="AH48" s="117" t="s">
        <v>288</v>
      </c>
      <c r="AI48" s="117" t="s">
        <v>289</v>
      </c>
      <c r="AJ48" s="5"/>
      <c r="AR48" s="5"/>
      <c r="AS48" s="22"/>
      <c r="AT48" s="22"/>
      <c r="AU48" s="22"/>
      <c r="AV48" s="23"/>
      <c r="AW48" s="23"/>
      <c r="AX48" s="23"/>
      <c r="AY48" s="23"/>
      <c r="AZ48" s="23"/>
      <c r="BA48" s="23"/>
      <c r="BB48" s="23"/>
      <c r="BC48" s="22"/>
      <c r="BD48" s="11"/>
      <c r="BE48" s="11"/>
      <c r="BF48" s="11"/>
      <c r="BG48" s="11"/>
      <c r="BH48" s="11"/>
    </row>
    <row r="49" spans="1:60" x14ac:dyDescent="0.3">
      <c r="A49" s="118"/>
      <c r="B49" s="118"/>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5"/>
      <c r="AR49" s="5"/>
      <c r="AS49" s="22"/>
      <c r="AT49" s="22"/>
      <c r="AU49" s="22"/>
      <c r="AV49" s="23"/>
      <c r="AW49" s="23"/>
      <c r="AX49" s="23"/>
      <c r="AY49" s="23"/>
      <c r="AZ49" s="23"/>
      <c r="BA49" s="23"/>
      <c r="BB49" s="23"/>
      <c r="BC49" s="22"/>
      <c r="BD49" s="11"/>
      <c r="BE49" s="11"/>
      <c r="BF49" s="11"/>
      <c r="BG49" s="11"/>
      <c r="BH49" s="11"/>
    </row>
    <row r="50" spans="1:60" ht="255.6" customHeight="1" x14ac:dyDescent="0.3">
      <c r="A50" s="118"/>
      <c r="B50" s="118"/>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5"/>
      <c r="AR50" s="5"/>
      <c r="AS50" s="22"/>
      <c r="AT50" s="22"/>
      <c r="AU50" s="22"/>
      <c r="AV50" s="23"/>
      <c r="AW50" s="23"/>
      <c r="AX50" s="23"/>
      <c r="AY50" s="23"/>
      <c r="AZ50" s="23"/>
      <c r="BA50" s="23"/>
      <c r="BB50" s="23"/>
      <c r="BC50" s="22"/>
      <c r="BD50" s="11"/>
      <c r="BE50" s="11"/>
      <c r="BF50" s="11"/>
      <c r="BG50" s="11"/>
      <c r="BH50" s="11"/>
    </row>
    <row r="51" spans="1:60" x14ac:dyDescent="0.3">
      <c r="A51" s="118" t="s">
        <v>177</v>
      </c>
      <c r="B51" s="118"/>
      <c r="C51" s="117" t="s">
        <v>182</v>
      </c>
      <c r="D51" s="117"/>
      <c r="E51" s="117"/>
      <c r="F51" s="117"/>
      <c r="G51" s="117"/>
      <c r="H51" s="117"/>
      <c r="I51" s="117"/>
      <c r="J51" s="117"/>
      <c r="K51" s="117"/>
      <c r="L51" s="117"/>
      <c r="M51" s="117"/>
      <c r="N51" s="117"/>
      <c r="O51" s="117"/>
      <c r="P51" s="117"/>
      <c r="Q51" s="117"/>
      <c r="R51" s="117"/>
      <c r="S51" s="117"/>
      <c r="T51" s="117"/>
      <c r="U51" s="117"/>
      <c r="V51" s="117"/>
      <c r="W51" s="117" t="s">
        <v>184</v>
      </c>
      <c r="X51" s="117"/>
      <c r="Y51" s="117"/>
      <c r="Z51" s="117"/>
      <c r="AA51" s="117"/>
      <c r="AB51" s="117" t="s">
        <v>183</v>
      </c>
      <c r="AC51" s="117"/>
      <c r="AD51" s="117"/>
      <c r="AE51" s="117"/>
      <c r="AF51" s="117"/>
      <c r="AG51" s="117"/>
      <c r="AH51" s="117"/>
      <c r="AI51" s="117"/>
      <c r="AJ51" s="5"/>
      <c r="AR51" s="5"/>
      <c r="AS51" s="22"/>
      <c r="AT51" s="22"/>
      <c r="AU51" s="22"/>
      <c r="AV51" s="23"/>
      <c r="AW51" s="23"/>
      <c r="AX51" s="23"/>
      <c r="AY51" s="23"/>
      <c r="AZ51" s="23"/>
      <c r="BA51" s="23"/>
      <c r="BB51" s="23"/>
      <c r="BC51" s="22"/>
      <c r="BD51" s="11"/>
      <c r="BE51" s="11"/>
      <c r="BF51" s="11"/>
      <c r="BG51" s="11"/>
      <c r="BH51" s="11"/>
    </row>
    <row r="52" spans="1:60" ht="14.4" customHeight="1" x14ac:dyDescent="0.3">
      <c r="A52" s="118"/>
      <c r="B52" s="118"/>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5"/>
      <c r="AR52" s="5"/>
      <c r="AS52" s="22"/>
      <c r="AT52" s="22"/>
      <c r="AU52" s="22"/>
      <c r="AV52" s="23"/>
      <c r="AW52" s="23"/>
      <c r="AX52" s="23"/>
      <c r="AY52" s="23"/>
      <c r="AZ52" s="23"/>
      <c r="BA52" s="23"/>
      <c r="BB52" s="23"/>
      <c r="BC52" s="22"/>
      <c r="BD52" s="11"/>
      <c r="BE52" s="11"/>
      <c r="BF52" s="11"/>
      <c r="BG52" s="11"/>
      <c r="BH52" s="11"/>
    </row>
    <row r="53" spans="1:60" ht="91.2" customHeight="1" x14ac:dyDescent="0.3">
      <c r="A53" s="118"/>
      <c r="B53" s="118"/>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5"/>
      <c r="AR53" s="5"/>
      <c r="AS53" s="22"/>
      <c r="AT53" s="22"/>
      <c r="AU53" s="22"/>
      <c r="AV53" s="23"/>
      <c r="AW53" s="23"/>
      <c r="AX53" s="23"/>
      <c r="AY53" s="23"/>
      <c r="AZ53" s="23"/>
      <c r="BA53" s="23"/>
      <c r="BB53" s="23"/>
      <c r="BC53" s="22"/>
      <c r="BD53" s="11"/>
      <c r="BE53" s="11"/>
      <c r="BF53" s="11"/>
      <c r="BG53" s="11"/>
      <c r="BH53" s="11"/>
    </row>
    <row r="54" spans="1:60" ht="14.4" customHeight="1" x14ac:dyDescent="0.3">
      <c r="A54" s="118" t="s">
        <v>180</v>
      </c>
      <c r="B54" s="118"/>
      <c r="C54" s="117" t="s">
        <v>306</v>
      </c>
      <c r="D54" s="117"/>
      <c r="E54" s="117"/>
      <c r="F54" s="117"/>
      <c r="G54" s="117"/>
      <c r="H54" s="117"/>
      <c r="I54" s="117"/>
      <c r="J54" s="117"/>
      <c r="K54" s="117"/>
      <c r="L54" s="117"/>
      <c r="M54" s="117"/>
      <c r="N54" s="117"/>
      <c r="O54" s="117"/>
      <c r="P54" s="117"/>
      <c r="Q54" s="117"/>
      <c r="R54" s="117"/>
      <c r="S54" s="117"/>
      <c r="T54" s="117"/>
      <c r="U54" s="117" t="s">
        <v>279</v>
      </c>
      <c r="V54" s="117"/>
      <c r="W54" s="117" t="s">
        <v>364</v>
      </c>
      <c r="X54" s="117"/>
      <c r="Y54" s="117"/>
      <c r="Z54" s="117"/>
      <c r="AA54" s="117"/>
      <c r="AB54" s="117" t="s">
        <v>189</v>
      </c>
      <c r="AC54" s="117"/>
      <c r="AD54" s="117"/>
      <c r="AE54" s="117"/>
      <c r="AF54" s="117"/>
      <c r="AG54" s="117" t="s">
        <v>286</v>
      </c>
      <c r="AH54" s="117" t="s">
        <v>293</v>
      </c>
      <c r="AI54" s="117" t="s">
        <v>294</v>
      </c>
      <c r="AJ54" s="5"/>
      <c r="AR54" s="5"/>
      <c r="AS54" s="22"/>
      <c r="AT54" s="22"/>
      <c r="AU54" s="22"/>
      <c r="AV54" s="23"/>
      <c r="AW54" s="23"/>
      <c r="AX54" s="23"/>
      <c r="AY54" s="23"/>
      <c r="AZ54" s="23"/>
      <c r="BA54" s="23"/>
      <c r="BB54" s="23"/>
      <c r="BC54" s="22"/>
      <c r="BD54" s="11"/>
      <c r="BE54" s="11"/>
      <c r="BF54" s="11"/>
      <c r="BG54" s="11"/>
      <c r="BH54" s="11"/>
    </row>
    <row r="55" spans="1:60" x14ac:dyDescent="0.3">
      <c r="A55" s="118"/>
      <c r="B55" s="118"/>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5"/>
      <c r="AR55" s="5"/>
      <c r="AS55" s="22"/>
      <c r="AT55" s="22"/>
      <c r="AU55" s="22"/>
      <c r="AV55" s="23"/>
      <c r="AW55" s="23"/>
      <c r="AX55" s="23"/>
      <c r="AY55" s="23"/>
      <c r="AZ55" s="23"/>
      <c r="BA55" s="23"/>
      <c r="BB55" s="23"/>
      <c r="BC55" s="22"/>
      <c r="BD55" s="11"/>
      <c r="BE55" s="11"/>
      <c r="BF55" s="11"/>
      <c r="BG55" s="11"/>
      <c r="BH55" s="11"/>
    </row>
    <row r="56" spans="1:60" ht="285" customHeight="1" x14ac:dyDescent="0.3">
      <c r="A56" s="118"/>
      <c r="B56" s="118"/>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5"/>
      <c r="AR56" s="5"/>
      <c r="AS56" s="22"/>
      <c r="AT56" s="22"/>
      <c r="AU56" s="22"/>
      <c r="AV56" s="23"/>
      <c r="AW56" s="23"/>
      <c r="AX56" s="23"/>
      <c r="AY56" s="23"/>
      <c r="AZ56" s="23"/>
      <c r="BA56" s="23"/>
      <c r="BB56" s="23"/>
      <c r="BC56" s="22"/>
      <c r="BD56" s="11"/>
      <c r="BE56" s="11"/>
      <c r="BF56" s="11"/>
      <c r="BG56" s="11"/>
      <c r="BH56" s="11"/>
    </row>
    <row r="57" spans="1:60" x14ac:dyDescent="0.3">
      <c r="A57" s="118" t="s">
        <v>179</v>
      </c>
      <c r="B57" s="118"/>
      <c r="C57" s="117" t="s">
        <v>370</v>
      </c>
      <c r="D57" s="117"/>
      <c r="E57" s="117"/>
      <c r="F57" s="117"/>
      <c r="G57" s="117"/>
      <c r="H57" s="117"/>
      <c r="I57" s="117"/>
      <c r="J57" s="117"/>
      <c r="K57" s="117"/>
      <c r="L57" s="117"/>
      <c r="M57" s="117"/>
      <c r="N57" s="117"/>
      <c r="O57" s="117"/>
      <c r="P57" s="117"/>
      <c r="Q57" s="117"/>
      <c r="R57" s="117"/>
      <c r="S57" s="117"/>
      <c r="T57" s="117"/>
      <c r="U57" s="117" t="s">
        <v>297</v>
      </c>
      <c r="V57" s="117" t="s">
        <v>181</v>
      </c>
      <c r="W57" s="117"/>
      <c r="X57" s="117"/>
      <c r="Y57" s="117"/>
      <c r="Z57" s="117"/>
      <c r="AA57" s="117"/>
      <c r="AB57" s="117" t="s">
        <v>371</v>
      </c>
      <c r="AC57" s="117"/>
      <c r="AD57" s="117"/>
      <c r="AE57" s="117"/>
      <c r="AF57" s="117"/>
      <c r="AG57" s="117"/>
      <c r="AH57" s="117" t="s">
        <v>295</v>
      </c>
      <c r="AI57" s="117" t="s">
        <v>295</v>
      </c>
      <c r="AJ57" s="5"/>
      <c r="AR57" s="5"/>
      <c r="AS57" s="22"/>
      <c r="AT57" s="22"/>
      <c r="AU57" s="22"/>
      <c r="AV57" s="23"/>
      <c r="AW57" s="23"/>
      <c r="AX57" s="23"/>
      <c r="AY57" s="23"/>
      <c r="AZ57" s="23"/>
      <c r="BA57" s="23"/>
      <c r="BB57" s="23"/>
      <c r="BC57" s="22"/>
      <c r="BD57" s="11"/>
      <c r="BE57" s="11"/>
      <c r="BF57" s="11"/>
      <c r="BG57" s="11"/>
      <c r="BH57" s="11"/>
    </row>
    <row r="58" spans="1:60" ht="29.4" customHeight="1" x14ac:dyDescent="0.3">
      <c r="A58" s="118"/>
      <c r="B58" s="118"/>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5"/>
      <c r="AR58" s="5"/>
      <c r="AS58" s="22"/>
      <c r="AT58" s="22"/>
      <c r="AU58" s="22"/>
      <c r="AV58" s="23"/>
      <c r="AW58" s="23"/>
      <c r="AX58" s="23"/>
      <c r="AY58" s="23"/>
      <c r="AZ58" s="23"/>
      <c r="BA58" s="23"/>
      <c r="BB58" s="23"/>
      <c r="BC58" s="22"/>
      <c r="BD58" s="11"/>
      <c r="BE58" s="11"/>
      <c r="BF58" s="11"/>
      <c r="BG58" s="11"/>
      <c r="BH58" s="11"/>
    </row>
    <row r="59" spans="1:60" ht="226.8" customHeight="1" x14ac:dyDescent="0.3">
      <c r="A59" s="118"/>
      <c r="B59" s="118"/>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5"/>
      <c r="AR59" s="5"/>
      <c r="AS59" s="22"/>
      <c r="AT59" s="22"/>
      <c r="AU59" s="22"/>
      <c r="AV59" s="23"/>
      <c r="AW59" s="23"/>
      <c r="AX59" s="23"/>
      <c r="AY59" s="23"/>
      <c r="AZ59" s="23"/>
      <c r="BA59" s="23"/>
      <c r="BB59" s="23"/>
      <c r="BC59" s="22"/>
      <c r="BD59" s="11"/>
      <c r="BE59" s="11"/>
      <c r="BF59" s="11"/>
      <c r="BG59" s="11"/>
      <c r="BH59" s="11"/>
    </row>
    <row r="60" spans="1:60" x14ac:dyDescent="0.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R60" s="5"/>
      <c r="AS60" s="22"/>
      <c r="AT60" s="22"/>
      <c r="AU60" s="22"/>
      <c r="AV60" s="23"/>
      <c r="AW60" s="23"/>
      <c r="AX60" s="23"/>
      <c r="AY60" s="23"/>
      <c r="AZ60" s="23"/>
      <c r="BA60" s="23"/>
      <c r="BB60" s="23"/>
      <c r="BC60" s="22"/>
      <c r="BD60" s="11"/>
      <c r="BE60" s="11"/>
      <c r="BF60" s="11"/>
      <c r="BG60" s="11"/>
      <c r="BH60" s="11"/>
    </row>
    <row r="61" spans="1:60" x14ac:dyDescent="0.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R61" s="5"/>
      <c r="AS61" s="22"/>
      <c r="AT61" s="22"/>
      <c r="AU61" s="22"/>
      <c r="AV61" s="23"/>
      <c r="AW61" s="23"/>
      <c r="AX61" s="23"/>
      <c r="AY61" s="23"/>
      <c r="AZ61" s="23"/>
      <c r="BA61" s="23"/>
      <c r="BB61" s="23"/>
      <c r="BC61" s="22"/>
      <c r="BD61" s="11"/>
      <c r="BE61" s="11"/>
      <c r="BF61" s="11"/>
      <c r="BG61" s="11"/>
      <c r="BH61" s="11"/>
    </row>
    <row r="62" spans="1:60" x14ac:dyDescent="0.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R62" s="5"/>
      <c r="AS62" s="22"/>
      <c r="AT62" s="22"/>
      <c r="AU62" s="22"/>
      <c r="AV62" s="23"/>
      <c r="AW62" s="23"/>
      <c r="AX62" s="23"/>
      <c r="AY62" s="23"/>
      <c r="AZ62" s="23"/>
      <c r="BA62" s="23"/>
      <c r="BB62" s="23"/>
      <c r="BC62" s="22"/>
      <c r="BD62" s="11"/>
      <c r="BE62" s="11"/>
      <c r="BF62" s="11"/>
      <c r="BG62" s="11"/>
      <c r="BH62" s="11"/>
    </row>
    <row r="63" spans="1:60" x14ac:dyDescent="0.3">
      <c r="AR63" s="5"/>
      <c r="AS63" s="22"/>
      <c r="AT63" s="22"/>
      <c r="AU63" s="22"/>
      <c r="AV63" s="23"/>
      <c r="AW63" s="23"/>
      <c r="AX63" s="23"/>
      <c r="AY63" s="23"/>
      <c r="AZ63" s="23"/>
      <c r="BA63" s="23"/>
      <c r="BB63" s="23"/>
      <c r="BC63" s="22"/>
      <c r="BD63" s="11"/>
      <c r="BE63" s="11"/>
      <c r="BF63" s="11"/>
      <c r="BG63" s="11"/>
      <c r="BH63" s="11"/>
    </row>
    <row r="64" spans="1:60" x14ac:dyDescent="0.3">
      <c r="AR64" s="5"/>
      <c r="AS64" s="22"/>
      <c r="AT64" s="22"/>
      <c r="AU64" s="22"/>
      <c r="AV64" s="23"/>
      <c r="AW64" s="23"/>
      <c r="AX64" s="23"/>
      <c r="AY64" s="23"/>
      <c r="AZ64" s="23"/>
      <c r="BA64" s="23"/>
      <c r="BB64" s="23"/>
      <c r="BC64" s="22"/>
      <c r="BD64" s="11"/>
      <c r="BE64" s="11"/>
      <c r="BF64" s="11"/>
      <c r="BG64" s="11"/>
      <c r="BH64" s="11"/>
    </row>
    <row r="65" spans="44:60" x14ac:dyDescent="0.3">
      <c r="AR65" s="5"/>
      <c r="AS65" s="22"/>
      <c r="AT65" s="22"/>
      <c r="AU65" s="22"/>
      <c r="AV65" s="23"/>
      <c r="AW65" s="23"/>
      <c r="AX65" s="23"/>
      <c r="AY65" s="23"/>
      <c r="AZ65" s="23"/>
      <c r="BA65" s="23"/>
      <c r="BB65" s="23"/>
      <c r="BC65" s="22"/>
      <c r="BD65" s="11"/>
      <c r="BE65" s="11"/>
      <c r="BF65" s="11"/>
      <c r="BG65" s="11"/>
      <c r="BH65" s="11"/>
    </row>
    <row r="66" spans="44:60" x14ac:dyDescent="0.3">
      <c r="AR66" s="5"/>
      <c r="AS66" s="22"/>
      <c r="AT66" s="22"/>
      <c r="AU66" s="22"/>
      <c r="AV66" s="23"/>
      <c r="AW66" s="23"/>
      <c r="AX66" s="23"/>
      <c r="AY66" s="23"/>
      <c r="AZ66" s="23"/>
      <c r="BA66" s="23"/>
      <c r="BB66" s="23"/>
      <c r="BC66" s="22"/>
      <c r="BD66" s="11"/>
      <c r="BE66" s="11"/>
      <c r="BF66" s="11"/>
      <c r="BG66" s="11"/>
      <c r="BH66" s="11"/>
    </row>
    <row r="67" spans="44:60" x14ac:dyDescent="0.3">
      <c r="AR67" s="5"/>
      <c r="AS67" s="22"/>
      <c r="AT67" s="22"/>
      <c r="AU67" s="22"/>
      <c r="AV67" s="23"/>
      <c r="AW67" s="23"/>
      <c r="AX67" s="23"/>
      <c r="AY67" s="23"/>
      <c r="AZ67" s="23"/>
      <c r="BA67" s="23"/>
      <c r="BB67" s="23"/>
      <c r="BC67" s="22"/>
      <c r="BD67" s="11"/>
      <c r="BE67" s="11"/>
      <c r="BF67" s="11"/>
      <c r="BG67" s="11"/>
      <c r="BH67" s="11"/>
    </row>
    <row r="68" spans="44:60" x14ac:dyDescent="0.3">
      <c r="AR68" s="5"/>
      <c r="AS68" s="22"/>
      <c r="AT68" s="22"/>
      <c r="AU68" s="22"/>
      <c r="AV68" s="23"/>
      <c r="AW68" s="23"/>
      <c r="AX68" s="23"/>
      <c r="AY68" s="23"/>
      <c r="AZ68" s="23"/>
      <c r="BA68" s="23"/>
      <c r="BB68" s="23"/>
      <c r="BC68" s="22"/>
      <c r="BD68" s="11"/>
      <c r="BE68" s="11"/>
      <c r="BF68" s="11"/>
      <c r="BG68" s="11"/>
      <c r="BH68" s="11"/>
    </row>
    <row r="69" spans="44:60" x14ac:dyDescent="0.3">
      <c r="AR69" s="5"/>
      <c r="AS69" s="22"/>
      <c r="AT69" s="22"/>
      <c r="AU69" s="22"/>
      <c r="AV69" s="23"/>
      <c r="AW69" s="23"/>
      <c r="AX69" s="23"/>
      <c r="AY69" s="23"/>
      <c r="AZ69" s="23"/>
      <c r="BA69" s="23"/>
      <c r="BB69" s="23"/>
      <c r="BC69" s="22"/>
      <c r="BD69" s="11"/>
      <c r="BE69" s="11"/>
      <c r="BF69" s="11"/>
      <c r="BG69" s="11"/>
      <c r="BH69" s="11"/>
    </row>
    <row r="70" spans="44:60" x14ac:dyDescent="0.3">
      <c r="AR70" s="5"/>
      <c r="AS70" s="22"/>
      <c r="AT70" s="22"/>
      <c r="AU70" s="22"/>
      <c r="AV70" s="23"/>
      <c r="AW70" s="23"/>
      <c r="AX70" s="23"/>
      <c r="AY70" s="23"/>
      <c r="AZ70" s="23"/>
      <c r="BA70" s="23"/>
      <c r="BB70" s="23"/>
      <c r="BC70" s="22"/>
      <c r="BD70" s="11"/>
      <c r="BE70" s="11"/>
      <c r="BF70" s="11"/>
      <c r="BG70" s="11"/>
      <c r="BH70" s="11"/>
    </row>
    <row r="71" spans="44:60" x14ac:dyDescent="0.3">
      <c r="AR71" s="5"/>
      <c r="AS71" s="22"/>
      <c r="AT71" s="22"/>
      <c r="AU71" s="22"/>
      <c r="AV71" s="23"/>
      <c r="AW71" s="23"/>
      <c r="AX71" s="23"/>
      <c r="AY71" s="23"/>
      <c r="AZ71" s="23"/>
      <c r="BA71" s="23"/>
      <c r="BB71" s="23"/>
      <c r="BC71" s="22"/>
      <c r="BD71" s="11"/>
      <c r="BE71" s="11"/>
      <c r="BF71" s="11"/>
      <c r="BG71" s="11"/>
      <c r="BH71" s="11"/>
    </row>
    <row r="72" spans="44:60" x14ac:dyDescent="0.3">
      <c r="AR72" s="5"/>
      <c r="AS72" s="22"/>
      <c r="AT72" s="22"/>
      <c r="AU72" s="22"/>
      <c r="AV72" s="23"/>
      <c r="AW72" s="23"/>
      <c r="AX72" s="23"/>
      <c r="AY72" s="23"/>
      <c r="AZ72" s="23"/>
      <c r="BA72" s="23"/>
      <c r="BB72" s="23"/>
      <c r="BC72" s="22"/>
      <c r="BD72" s="11"/>
      <c r="BE72" s="11"/>
      <c r="BF72" s="11"/>
      <c r="BG72" s="11"/>
      <c r="BH72" s="11"/>
    </row>
    <row r="73" spans="44:60" x14ac:dyDescent="0.3">
      <c r="AR73" s="5"/>
      <c r="AS73" s="22"/>
      <c r="AT73" s="22"/>
      <c r="AU73" s="22"/>
      <c r="AV73" s="23"/>
      <c r="AW73" s="23"/>
      <c r="AX73" s="23"/>
      <c r="AY73" s="23"/>
      <c r="AZ73" s="23"/>
      <c r="BA73" s="23"/>
      <c r="BB73" s="23"/>
      <c r="BC73" s="22"/>
      <c r="BD73" s="11"/>
      <c r="BE73" s="11"/>
      <c r="BF73" s="11"/>
      <c r="BG73" s="11"/>
      <c r="BH73" s="11"/>
    </row>
    <row r="74" spans="44:60" x14ac:dyDescent="0.3">
      <c r="AR74" s="5"/>
      <c r="AS74" s="22"/>
      <c r="AT74" s="22"/>
      <c r="AU74" s="22"/>
      <c r="AV74" s="23"/>
      <c r="AW74" s="23"/>
      <c r="AX74" s="23"/>
      <c r="AY74" s="23"/>
      <c r="AZ74" s="23"/>
      <c r="BA74" s="23"/>
      <c r="BB74" s="23"/>
      <c r="BC74" s="22"/>
      <c r="BD74" s="11"/>
      <c r="BE74" s="11"/>
      <c r="BF74" s="11"/>
      <c r="BG74" s="11"/>
      <c r="BH74" s="11"/>
    </row>
    <row r="75" spans="44:60" x14ac:dyDescent="0.3">
      <c r="AR75" s="5"/>
      <c r="AS75" s="22"/>
      <c r="AT75" s="22"/>
      <c r="AU75" s="22"/>
      <c r="AV75" s="23"/>
      <c r="AW75" s="23"/>
      <c r="AX75" s="23"/>
      <c r="AY75" s="23"/>
      <c r="AZ75" s="23"/>
      <c r="BA75" s="23"/>
      <c r="BB75" s="23"/>
      <c r="BC75" s="22"/>
      <c r="BD75" s="11"/>
      <c r="BE75" s="11"/>
      <c r="BF75" s="11"/>
      <c r="BG75" s="11"/>
      <c r="BH75" s="11"/>
    </row>
    <row r="76" spans="44:60" x14ac:dyDescent="0.3">
      <c r="AR76" s="5"/>
      <c r="AS76" s="22"/>
      <c r="AT76" s="22"/>
      <c r="AU76" s="22"/>
      <c r="AV76" s="23"/>
      <c r="AW76" s="23"/>
      <c r="AX76" s="23"/>
      <c r="AY76" s="23"/>
      <c r="AZ76" s="23"/>
      <c r="BA76" s="23"/>
      <c r="BB76" s="23"/>
      <c r="BC76" s="22"/>
      <c r="BD76" s="11"/>
      <c r="BE76" s="11"/>
      <c r="BF76" s="11"/>
      <c r="BG76" s="11"/>
      <c r="BH76" s="11"/>
    </row>
    <row r="77" spans="44:60" x14ac:dyDescent="0.3">
      <c r="AR77" s="5"/>
      <c r="AS77" s="22"/>
      <c r="AT77" s="22"/>
      <c r="AU77" s="22"/>
      <c r="AV77" s="23"/>
      <c r="AW77" s="23"/>
      <c r="AX77" s="23"/>
      <c r="AY77" s="23"/>
      <c r="AZ77" s="23"/>
      <c r="BA77" s="23"/>
      <c r="BB77" s="23"/>
      <c r="BC77" s="22"/>
      <c r="BD77" s="11"/>
      <c r="BE77" s="11"/>
      <c r="BF77" s="11"/>
      <c r="BG77" s="11"/>
      <c r="BH77" s="11"/>
    </row>
    <row r="78" spans="44:60" x14ac:dyDescent="0.3">
      <c r="AR78" s="5"/>
      <c r="AS78" s="22"/>
      <c r="AT78" s="22"/>
      <c r="AU78" s="22"/>
      <c r="AV78" s="23"/>
      <c r="AW78" s="23"/>
      <c r="AX78" s="23"/>
      <c r="AY78" s="23"/>
      <c r="AZ78" s="23"/>
      <c r="BA78" s="23"/>
      <c r="BB78" s="23"/>
      <c r="BC78" s="22"/>
      <c r="BD78" s="11"/>
      <c r="BE78" s="11"/>
      <c r="BF78" s="11"/>
      <c r="BG78" s="11"/>
      <c r="BH78" s="11"/>
    </row>
    <row r="79" spans="44:60" x14ac:dyDescent="0.3">
      <c r="AR79" s="5"/>
      <c r="AS79" s="22"/>
      <c r="AT79" s="22"/>
      <c r="AU79" s="22"/>
      <c r="AV79" s="23"/>
      <c r="AW79" s="23"/>
      <c r="AX79" s="23"/>
      <c r="AY79" s="23"/>
      <c r="AZ79" s="23"/>
      <c r="BA79" s="23"/>
      <c r="BB79" s="23"/>
      <c r="BC79" s="22"/>
      <c r="BD79" s="11"/>
      <c r="BE79" s="11"/>
      <c r="BF79" s="11"/>
      <c r="BG79" s="11"/>
      <c r="BH79" s="11"/>
    </row>
    <row r="80" spans="44:60" x14ac:dyDescent="0.3">
      <c r="AR80" s="5"/>
      <c r="AS80" s="22"/>
      <c r="AT80" s="22"/>
      <c r="AU80" s="22"/>
      <c r="AV80" s="23"/>
      <c r="AW80" s="23"/>
      <c r="AX80" s="23"/>
      <c r="AY80" s="23"/>
      <c r="AZ80" s="23"/>
      <c r="BA80" s="23"/>
      <c r="BB80" s="23"/>
      <c r="BC80" s="22"/>
      <c r="BD80" s="11"/>
      <c r="BE80" s="11"/>
      <c r="BF80" s="11"/>
      <c r="BG80" s="11"/>
      <c r="BH80" s="11"/>
    </row>
    <row r="81" spans="44:60" x14ac:dyDescent="0.3">
      <c r="AR81" s="5"/>
      <c r="AS81" s="22"/>
      <c r="AT81" s="22"/>
      <c r="AU81" s="22"/>
      <c r="AV81" s="23"/>
      <c r="AW81" s="23"/>
      <c r="AX81" s="23"/>
      <c r="AY81" s="23"/>
      <c r="AZ81" s="23"/>
      <c r="BA81" s="23"/>
      <c r="BB81" s="23"/>
      <c r="BC81" s="22"/>
      <c r="BD81" s="11"/>
      <c r="BE81" s="11"/>
      <c r="BF81" s="11"/>
      <c r="BG81" s="11"/>
      <c r="BH81" s="11"/>
    </row>
    <row r="82" spans="44:60" x14ac:dyDescent="0.3">
      <c r="AR82" s="5"/>
      <c r="AS82" s="22"/>
      <c r="AT82" s="22"/>
      <c r="AU82" s="22"/>
      <c r="AV82" s="23"/>
      <c r="AW82" s="23"/>
      <c r="AX82" s="23"/>
      <c r="AY82" s="23"/>
      <c r="AZ82" s="23"/>
      <c r="BA82" s="23"/>
      <c r="BB82" s="23"/>
      <c r="BC82" s="22"/>
      <c r="BD82" s="11"/>
      <c r="BE82" s="11"/>
      <c r="BF82" s="11"/>
      <c r="BG82" s="11"/>
      <c r="BH82" s="11"/>
    </row>
    <row r="83" spans="44:60" x14ac:dyDescent="0.3">
      <c r="AR83" s="5"/>
      <c r="AS83" s="22"/>
      <c r="AT83" s="22"/>
      <c r="AU83" s="22"/>
      <c r="AV83" s="23"/>
      <c r="AW83" s="23"/>
      <c r="AX83" s="23"/>
      <c r="AY83" s="23"/>
      <c r="AZ83" s="23"/>
      <c r="BA83" s="23"/>
      <c r="BB83" s="23"/>
      <c r="BC83" s="22"/>
      <c r="BD83" s="11"/>
      <c r="BE83" s="11"/>
      <c r="BF83" s="11"/>
      <c r="BG83" s="11"/>
      <c r="BH83" s="11"/>
    </row>
    <row r="84" spans="44:60" x14ac:dyDescent="0.3">
      <c r="AR84" s="5"/>
      <c r="AS84" s="22"/>
      <c r="AT84" s="22"/>
      <c r="AU84" s="22"/>
      <c r="AV84" s="23"/>
      <c r="AW84" s="23"/>
      <c r="AX84" s="23"/>
      <c r="AY84" s="23"/>
      <c r="AZ84" s="23"/>
      <c r="BA84" s="23"/>
      <c r="BB84" s="23"/>
      <c r="BC84" s="22"/>
      <c r="BD84" s="11"/>
      <c r="BE84" s="11"/>
      <c r="BF84" s="11"/>
      <c r="BG84" s="11"/>
      <c r="BH84" s="11"/>
    </row>
    <row r="85" spans="44:60" x14ac:dyDescent="0.3">
      <c r="AR85" s="5"/>
      <c r="AS85" s="22"/>
      <c r="AT85" s="22"/>
      <c r="AU85" s="22"/>
      <c r="AV85" s="23"/>
      <c r="AW85" s="23"/>
      <c r="AX85" s="23"/>
      <c r="AY85" s="23"/>
      <c r="AZ85" s="23"/>
      <c r="BA85" s="23"/>
      <c r="BB85" s="23"/>
      <c r="BC85" s="22"/>
      <c r="BD85" s="11"/>
      <c r="BE85" s="11"/>
      <c r="BF85" s="11"/>
      <c r="BG85" s="11"/>
      <c r="BH85" s="11"/>
    </row>
    <row r="86" spans="44:60" x14ac:dyDescent="0.3">
      <c r="AR86" s="5"/>
      <c r="AS86" s="22"/>
      <c r="AT86" s="22"/>
      <c r="AU86" s="22"/>
      <c r="AV86" s="22"/>
      <c r="AW86" s="22"/>
      <c r="AX86" s="22"/>
      <c r="AY86" s="22"/>
      <c r="AZ86" s="22"/>
      <c r="BA86" s="22"/>
      <c r="BB86" s="22"/>
      <c r="BC86" s="22"/>
      <c r="BD86" s="11"/>
      <c r="BE86" s="11"/>
      <c r="BF86" s="11"/>
      <c r="BG86" s="11"/>
      <c r="BH86" s="11"/>
    </row>
    <row r="87" spans="44:60" x14ac:dyDescent="0.3">
      <c r="AR87" s="5"/>
      <c r="AS87" s="11"/>
      <c r="AT87" s="11"/>
      <c r="AU87" s="11"/>
      <c r="AV87" s="11"/>
      <c r="AW87" s="11"/>
      <c r="AX87" s="11"/>
      <c r="AY87" s="11"/>
      <c r="AZ87" s="11"/>
      <c r="BA87" s="11"/>
      <c r="BB87" s="11"/>
      <c r="BC87" s="11"/>
      <c r="BD87" s="11"/>
      <c r="BE87" s="11"/>
      <c r="BF87" s="11"/>
      <c r="BG87" s="11"/>
      <c r="BH87" s="11"/>
    </row>
    <row r="88" spans="44:60" x14ac:dyDescent="0.3">
      <c r="AR88" s="5"/>
      <c r="AS88" s="11"/>
      <c r="AT88" s="11"/>
      <c r="AU88" s="11"/>
      <c r="AV88" s="11"/>
      <c r="AW88" s="11"/>
      <c r="AX88" s="11"/>
      <c r="AY88" s="11"/>
      <c r="AZ88" s="11"/>
      <c r="BA88" s="11"/>
      <c r="BB88" s="11"/>
      <c r="BC88" s="11"/>
      <c r="BD88" s="11"/>
      <c r="BE88" s="11"/>
      <c r="BF88" s="11"/>
      <c r="BG88" s="11"/>
      <c r="BH88" s="11"/>
    </row>
    <row r="89" spans="44:60" x14ac:dyDescent="0.3">
      <c r="AR89" s="5"/>
      <c r="AS89" s="11"/>
      <c r="AT89" s="11"/>
      <c r="AU89" s="11"/>
      <c r="AV89" s="11"/>
      <c r="AW89" s="11"/>
      <c r="AX89" s="11"/>
      <c r="AY89" s="11"/>
      <c r="AZ89" s="11"/>
      <c r="BA89" s="11"/>
      <c r="BB89" s="11"/>
      <c r="BC89" s="11"/>
      <c r="BD89" s="11"/>
      <c r="BE89" s="11"/>
      <c r="BF89" s="11"/>
      <c r="BG89" s="11"/>
      <c r="BH89" s="11"/>
    </row>
    <row r="90" spans="44:60" x14ac:dyDescent="0.3">
      <c r="AS90" s="11"/>
      <c r="AT90" s="11"/>
      <c r="AU90" s="11"/>
      <c r="AV90" s="11"/>
      <c r="AW90" s="11"/>
      <c r="AX90" s="11"/>
      <c r="AY90" s="11"/>
      <c r="AZ90" s="11"/>
      <c r="BA90" s="11"/>
      <c r="BB90" s="11"/>
      <c r="BC90" s="11"/>
      <c r="BD90" s="11"/>
      <c r="BE90" s="11"/>
      <c r="BF90" s="11"/>
      <c r="BG90" s="11"/>
      <c r="BH90" s="11"/>
    </row>
    <row r="91" spans="44:60" x14ac:dyDescent="0.3">
      <c r="AS91" s="11"/>
      <c r="AT91" s="11"/>
      <c r="AU91" s="11"/>
      <c r="AV91" s="11"/>
      <c r="AW91" s="11"/>
      <c r="AX91" s="11"/>
      <c r="AY91" s="11"/>
      <c r="AZ91" s="11"/>
      <c r="BA91" s="11"/>
      <c r="BB91" s="11"/>
      <c r="BC91" s="11"/>
      <c r="BD91" s="11"/>
      <c r="BE91" s="11"/>
      <c r="BF91" s="11"/>
      <c r="BG91" s="11"/>
      <c r="BH91" s="11"/>
    </row>
    <row r="92" spans="44:60" x14ac:dyDescent="0.3">
      <c r="AS92" s="11"/>
      <c r="AT92" s="11"/>
      <c r="AU92" s="11"/>
      <c r="AV92" s="11"/>
      <c r="AW92" s="11"/>
      <c r="AX92" s="11"/>
      <c r="AY92" s="11"/>
      <c r="AZ92" s="11"/>
      <c r="BA92" s="11"/>
      <c r="BB92" s="11"/>
      <c r="BC92" s="11"/>
      <c r="BD92" s="11"/>
      <c r="BE92" s="11"/>
      <c r="BF92" s="11"/>
      <c r="BG92" s="11"/>
      <c r="BH92" s="11"/>
    </row>
    <row r="93" spans="44:60" x14ac:dyDescent="0.3">
      <c r="AS93" s="11"/>
      <c r="AT93" s="11"/>
      <c r="AU93" s="11"/>
      <c r="AV93" s="11"/>
      <c r="AW93" s="11"/>
      <c r="AX93" s="11"/>
      <c r="AY93" s="11"/>
      <c r="AZ93" s="11"/>
      <c r="BA93" s="11"/>
      <c r="BB93" s="11"/>
      <c r="BC93" s="11"/>
      <c r="BD93" s="11"/>
      <c r="BE93" s="11"/>
      <c r="BF93" s="11"/>
      <c r="BG93" s="11"/>
      <c r="BH93" s="11"/>
    </row>
  </sheetData>
  <mergeCells count="514">
    <mergeCell ref="AH30:AH32"/>
    <mergeCell ref="AH33:AH35"/>
    <mergeCell ref="Z24:Z26"/>
    <mergeCell ref="AF24:AF26"/>
    <mergeCell ref="A2:B17"/>
    <mergeCell ref="AH48:AH50"/>
    <mergeCell ref="AH51:AH53"/>
    <mergeCell ref="AH54:AH56"/>
    <mergeCell ref="AH57:AH59"/>
    <mergeCell ref="AI18:AI20"/>
    <mergeCell ref="AI21:AI23"/>
    <mergeCell ref="AI24:AI26"/>
    <mergeCell ref="AI27:AI29"/>
    <mergeCell ref="AI30:AI32"/>
    <mergeCell ref="AI33:AI35"/>
    <mergeCell ref="AI36:AI38"/>
    <mergeCell ref="AI39:AI41"/>
    <mergeCell ref="AI42:AI44"/>
    <mergeCell ref="AI45:AI47"/>
    <mergeCell ref="AI48:AI50"/>
    <mergeCell ref="AI51:AI53"/>
    <mergeCell ref="AI54:AI56"/>
    <mergeCell ref="AI57:AI59"/>
    <mergeCell ref="AH21:AH23"/>
    <mergeCell ref="AH24:AH26"/>
    <mergeCell ref="AH27:AH29"/>
    <mergeCell ref="S2:S17"/>
    <mergeCell ref="T2:T17"/>
    <mergeCell ref="AH36:AH38"/>
    <mergeCell ref="AH39:AH41"/>
    <mergeCell ref="AH42:AH44"/>
    <mergeCell ref="AH45:AH47"/>
    <mergeCell ref="U2:U17"/>
    <mergeCell ref="V2:V17"/>
    <mergeCell ref="W2:W17"/>
    <mergeCell ref="X2:X17"/>
    <mergeCell ref="Y2:Y17"/>
    <mergeCell ref="Z2:Z17"/>
    <mergeCell ref="AA2:AA17"/>
    <mergeCell ref="AB2:AB17"/>
    <mergeCell ref="AC2:AC17"/>
    <mergeCell ref="AC21:AC23"/>
    <mergeCell ref="AD21:AD23"/>
    <mergeCell ref="AE21:AE23"/>
    <mergeCell ref="AF21:AF23"/>
    <mergeCell ref="AG21:AG23"/>
    <mergeCell ref="AB21:AB23"/>
    <mergeCell ref="Z21:Z23"/>
    <mergeCell ref="AA21:AA23"/>
    <mergeCell ref="Y24:Y26"/>
    <mergeCell ref="G18:G20"/>
    <mergeCell ref="H18:H20"/>
    <mergeCell ref="I18:I20"/>
    <mergeCell ref="J18:J20"/>
    <mergeCell ref="K18:K20"/>
    <mergeCell ref="L18:L20"/>
    <mergeCell ref="W18:W20"/>
    <mergeCell ref="X18:X20"/>
    <mergeCell ref="C2:C17"/>
    <mergeCell ref="D2:D17"/>
    <mergeCell ref="E2:E17"/>
    <mergeCell ref="F2:F17"/>
    <mergeCell ref="G2:G17"/>
    <mergeCell ref="H2:H17"/>
    <mergeCell ref="I2:I17"/>
    <mergeCell ref="J2:J17"/>
    <mergeCell ref="K2:K17"/>
    <mergeCell ref="L2:L17"/>
    <mergeCell ref="M2:M17"/>
    <mergeCell ref="N2:N17"/>
    <mergeCell ref="O2:O17"/>
    <mergeCell ref="P2:P17"/>
    <mergeCell ref="Q2:Q17"/>
    <mergeCell ref="R2:R17"/>
    <mergeCell ref="AV12:AW13"/>
    <mergeCell ref="AS14:AU15"/>
    <mergeCell ref="AV14:AW15"/>
    <mergeCell ref="Z18:Z20"/>
    <mergeCell ref="AA18:AA20"/>
    <mergeCell ref="AB18:AB20"/>
    <mergeCell ref="AC18:AC20"/>
    <mergeCell ref="AD18:AD20"/>
    <mergeCell ref="AE18:AE20"/>
    <mergeCell ref="AH18:AH20"/>
    <mergeCell ref="AD2:AD17"/>
    <mergeCell ref="AE2:AE17"/>
    <mergeCell ref="AF2:AF17"/>
    <mergeCell ref="AG2:AG17"/>
    <mergeCell ref="AH2:AH17"/>
    <mergeCell ref="AI2:AI17"/>
    <mergeCell ref="AS12:AU13"/>
    <mergeCell ref="A21:B23"/>
    <mergeCell ref="A24:B26"/>
    <mergeCell ref="A27:B29"/>
    <mergeCell ref="A30:B32"/>
    <mergeCell ref="C21:C23"/>
    <mergeCell ref="D21:D23"/>
    <mergeCell ref="AF18:AF20"/>
    <mergeCell ref="AG18:AG20"/>
    <mergeCell ref="T18:T20"/>
    <mergeCell ref="U18:U20"/>
    <mergeCell ref="V18:V20"/>
    <mergeCell ref="Y18:Y20"/>
    <mergeCell ref="N18:N20"/>
    <mergeCell ref="O18:O20"/>
    <mergeCell ref="P18:P20"/>
    <mergeCell ref="Q18:Q20"/>
    <mergeCell ref="R18:R20"/>
    <mergeCell ref="S18:S20"/>
    <mergeCell ref="M18:M20"/>
    <mergeCell ref="A18:B20"/>
    <mergeCell ref="C18:C20"/>
    <mergeCell ref="D18:D20"/>
    <mergeCell ref="E18:E20"/>
    <mergeCell ref="F18:F20"/>
    <mergeCell ref="P21:P23"/>
    <mergeCell ref="E21:E23"/>
    <mergeCell ref="F21:F23"/>
    <mergeCell ref="G21:G23"/>
    <mergeCell ref="H21:H23"/>
    <mergeCell ref="I21:I23"/>
    <mergeCell ref="J21:J23"/>
    <mergeCell ref="K21:K23"/>
    <mergeCell ref="L21:L23"/>
    <mergeCell ref="M21:M23"/>
    <mergeCell ref="N21:N23"/>
    <mergeCell ref="O21:O23"/>
    <mergeCell ref="Q21:Q23"/>
    <mergeCell ref="R21:R23"/>
    <mergeCell ref="S21:S23"/>
    <mergeCell ref="T21:T23"/>
    <mergeCell ref="U21:U23"/>
    <mergeCell ref="V21:V23"/>
    <mergeCell ref="W21:W23"/>
    <mergeCell ref="X21:X23"/>
    <mergeCell ref="Y21:Y23"/>
    <mergeCell ref="G24:G26"/>
    <mergeCell ref="H24:H26"/>
    <mergeCell ref="I24:I26"/>
    <mergeCell ref="J24:J26"/>
    <mergeCell ref="K24:K26"/>
    <mergeCell ref="A48:B50"/>
    <mergeCell ref="C24:C26"/>
    <mergeCell ref="D24:D26"/>
    <mergeCell ref="E24:E26"/>
    <mergeCell ref="F24:F26"/>
    <mergeCell ref="A33:B35"/>
    <mergeCell ref="A36:B38"/>
    <mergeCell ref="A39:B41"/>
    <mergeCell ref="A42:B44"/>
    <mergeCell ref="A45:B47"/>
    <mergeCell ref="C30:C32"/>
    <mergeCell ref="D30:D32"/>
    <mergeCell ref="E30:E32"/>
    <mergeCell ref="F30:F32"/>
    <mergeCell ref="G30:G32"/>
    <mergeCell ref="H30:H32"/>
    <mergeCell ref="I30:I32"/>
    <mergeCell ref="J30:J32"/>
    <mergeCell ref="K30:K32"/>
    <mergeCell ref="R24:R26"/>
    <mergeCell ref="S24:S26"/>
    <mergeCell ref="T24:T26"/>
    <mergeCell ref="U24:U26"/>
    <mergeCell ref="L24:L26"/>
    <mergeCell ref="M24:M26"/>
    <mergeCell ref="N24:N26"/>
    <mergeCell ref="O24:O26"/>
    <mergeCell ref="P24:P26"/>
    <mergeCell ref="AG24:AG26"/>
    <mergeCell ref="C27:C29"/>
    <mergeCell ref="D27:D29"/>
    <mergeCell ref="E27:E29"/>
    <mergeCell ref="F27:F29"/>
    <mergeCell ref="G27:G29"/>
    <mergeCell ref="H27:H29"/>
    <mergeCell ref="I27:I29"/>
    <mergeCell ref="J27:J29"/>
    <mergeCell ref="K27:K29"/>
    <mergeCell ref="L27:L29"/>
    <mergeCell ref="M27:M29"/>
    <mergeCell ref="N27:N29"/>
    <mergeCell ref="O27:O29"/>
    <mergeCell ref="P27:P29"/>
    <mergeCell ref="AA24:AA26"/>
    <mergeCell ref="AB24:AB26"/>
    <mergeCell ref="AC24:AC26"/>
    <mergeCell ref="AD24:AD26"/>
    <mergeCell ref="AE24:AE26"/>
    <mergeCell ref="V24:V26"/>
    <mergeCell ref="W24:W26"/>
    <mergeCell ref="X24:X26"/>
    <mergeCell ref="Q24:Q26"/>
    <mergeCell ref="L30:L32"/>
    <mergeCell ref="M30:M32"/>
    <mergeCell ref="N30:N32"/>
    <mergeCell ref="O30:O32"/>
    <mergeCell ref="P30:P32"/>
    <mergeCell ref="AA27:AA29"/>
    <mergeCell ref="AB27:AB29"/>
    <mergeCell ref="AC27:AC29"/>
    <mergeCell ref="AD27:AD29"/>
    <mergeCell ref="V27:V29"/>
    <mergeCell ref="W27:W29"/>
    <mergeCell ref="X27:X29"/>
    <mergeCell ref="Y27:Y29"/>
    <mergeCell ref="Z27:Z29"/>
    <mergeCell ref="Q27:Q29"/>
    <mergeCell ref="R27:R29"/>
    <mergeCell ref="S27:S29"/>
    <mergeCell ref="T27:T29"/>
    <mergeCell ref="U27:U29"/>
    <mergeCell ref="Y30:Y32"/>
    <mergeCell ref="Z30:Z32"/>
    <mergeCell ref="Q30:Q32"/>
    <mergeCell ref="R30:R32"/>
    <mergeCell ref="S30:S32"/>
    <mergeCell ref="T30:T32"/>
    <mergeCell ref="U30:U32"/>
    <mergeCell ref="AF27:AF29"/>
    <mergeCell ref="AG27:AG29"/>
    <mergeCell ref="AE27:AE29"/>
    <mergeCell ref="AF30:AF32"/>
    <mergeCell ref="AG30:AG32"/>
    <mergeCell ref="C33:C35"/>
    <mergeCell ref="D33:D35"/>
    <mergeCell ref="E33:E35"/>
    <mergeCell ref="F33:F35"/>
    <mergeCell ref="G33:G35"/>
    <mergeCell ref="H33:H35"/>
    <mergeCell ref="I33:I35"/>
    <mergeCell ref="J33:J35"/>
    <mergeCell ref="K33:K35"/>
    <mergeCell ref="L33:L35"/>
    <mergeCell ref="M33:M35"/>
    <mergeCell ref="N33:N35"/>
    <mergeCell ref="O33:O35"/>
    <mergeCell ref="P33:P35"/>
    <mergeCell ref="AA30:AA32"/>
    <mergeCell ref="AB30:AB32"/>
    <mergeCell ref="AC30:AC32"/>
    <mergeCell ref="AD30:AD32"/>
    <mergeCell ref="AE30:AE32"/>
    <mergeCell ref="V30:V32"/>
    <mergeCell ref="W30:W32"/>
    <mergeCell ref="X30:X32"/>
    <mergeCell ref="L36:L38"/>
    <mergeCell ref="M36:M38"/>
    <mergeCell ref="N36:N38"/>
    <mergeCell ref="O36:O38"/>
    <mergeCell ref="P36:P38"/>
    <mergeCell ref="AA33:AA35"/>
    <mergeCell ref="AB33:AB35"/>
    <mergeCell ref="AC33:AC35"/>
    <mergeCell ref="AD33:AD35"/>
    <mergeCell ref="V33:V35"/>
    <mergeCell ref="W33:W35"/>
    <mergeCell ref="X33:X35"/>
    <mergeCell ref="Y33:Y35"/>
    <mergeCell ref="Z33:Z35"/>
    <mergeCell ref="Q33:Q35"/>
    <mergeCell ref="R33:R35"/>
    <mergeCell ref="S33:S35"/>
    <mergeCell ref="T33:T35"/>
    <mergeCell ref="U33:U35"/>
    <mergeCell ref="AF33:AF35"/>
    <mergeCell ref="AG33:AG35"/>
    <mergeCell ref="AE33:AE35"/>
    <mergeCell ref="AF36:AF38"/>
    <mergeCell ref="AG36:AG38"/>
    <mergeCell ref="AE36:AE38"/>
    <mergeCell ref="C36:C38"/>
    <mergeCell ref="D36:D38"/>
    <mergeCell ref="E36:E38"/>
    <mergeCell ref="F36:F38"/>
    <mergeCell ref="G36:G38"/>
    <mergeCell ref="H36:H38"/>
    <mergeCell ref="I36:I38"/>
    <mergeCell ref="J36:J38"/>
    <mergeCell ref="K36:K38"/>
    <mergeCell ref="C39:C41"/>
    <mergeCell ref="D39:D41"/>
    <mergeCell ref="E39:E41"/>
    <mergeCell ref="F39:F41"/>
    <mergeCell ref="G39:G41"/>
    <mergeCell ref="H39:H41"/>
    <mergeCell ref="I39:I41"/>
    <mergeCell ref="J39:J41"/>
    <mergeCell ref="K39:K41"/>
    <mergeCell ref="L39:L41"/>
    <mergeCell ref="M39:M41"/>
    <mergeCell ref="N39:N41"/>
    <mergeCell ref="O39:O41"/>
    <mergeCell ref="P39:P41"/>
    <mergeCell ref="AA36:AA38"/>
    <mergeCell ref="AB36:AB38"/>
    <mergeCell ref="AC36:AC38"/>
    <mergeCell ref="AD36:AD38"/>
    <mergeCell ref="V36:V38"/>
    <mergeCell ref="W36:W38"/>
    <mergeCell ref="X36:X38"/>
    <mergeCell ref="Y36:Y38"/>
    <mergeCell ref="Z36:Z38"/>
    <mergeCell ref="Q36:Q38"/>
    <mergeCell ref="R36:R38"/>
    <mergeCell ref="S36:S38"/>
    <mergeCell ref="T36:T38"/>
    <mergeCell ref="U36:U38"/>
    <mergeCell ref="L42:L44"/>
    <mergeCell ref="M42:M44"/>
    <mergeCell ref="N42:N44"/>
    <mergeCell ref="O42:O44"/>
    <mergeCell ref="P42:P44"/>
    <mergeCell ref="AA39:AA41"/>
    <mergeCell ref="AB39:AB41"/>
    <mergeCell ref="AC39:AC41"/>
    <mergeCell ref="AD39:AD41"/>
    <mergeCell ref="V39:V41"/>
    <mergeCell ref="W39:W41"/>
    <mergeCell ref="X39:X41"/>
    <mergeCell ref="Y39:Y41"/>
    <mergeCell ref="Z39:Z41"/>
    <mergeCell ref="Q39:Q41"/>
    <mergeCell ref="R39:R41"/>
    <mergeCell ref="S39:S41"/>
    <mergeCell ref="T39:T41"/>
    <mergeCell ref="U39:U41"/>
    <mergeCell ref="Y42:Y44"/>
    <mergeCell ref="Z42:Z44"/>
    <mergeCell ref="Q42:Q44"/>
    <mergeCell ref="R42:R44"/>
    <mergeCell ref="S42:S44"/>
    <mergeCell ref="C42:C44"/>
    <mergeCell ref="D42:D44"/>
    <mergeCell ref="E42:E44"/>
    <mergeCell ref="F42:F44"/>
    <mergeCell ref="G42:G44"/>
    <mergeCell ref="H42:H44"/>
    <mergeCell ref="I42:I44"/>
    <mergeCell ref="J42:J44"/>
    <mergeCell ref="K42:K44"/>
    <mergeCell ref="T42:T44"/>
    <mergeCell ref="U42:U44"/>
    <mergeCell ref="AF39:AF41"/>
    <mergeCell ref="AG39:AG41"/>
    <mergeCell ref="AE39:AE41"/>
    <mergeCell ref="AF42:AF44"/>
    <mergeCell ref="AG42:AG44"/>
    <mergeCell ref="C45:C47"/>
    <mergeCell ref="D45:D47"/>
    <mergeCell ref="E45:E47"/>
    <mergeCell ref="F45:F47"/>
    <mergeCell ref="G45:G47"/>
    <mergeCell ref="H45:H47"/>
    <mergeCell ref="I45:I47"/>
    <mergeCell ref="J45:J47"/>
    <mergeCell ref="K45:K47"/>
    <mergeCell ref="L45:L47"/>
    <mergeCell ref="M45:M47"/>
    <mergeCell ref="N45:N47"/>
    <mergeCell ref="O45:O47"/>
    <mergeCell ref="P45:P47"/>
    <mergeCell ref="AA42:AA44"/>
    <mergeCell ref="AB42:AB44"/>
    <mergeCell ref="AC42:AC44"/>
    <mergeCell ref="AD42:AD44"/>
    <mergeCell ref="AE42:AE44"/>
    <mergeCell ref="V42:V44"/>
    <mergeCell ref="W42:W44"/>
    <mergeCell ref="X42:X44"/>
    <mergeCell ref="L48:L50"/>
    <mergeCell ref="M48:M50"/>
    <mergeCell ref="N48:N50"/>
    <mergeCell ref="O48:O50"/>
    <mergeCell ref="P48:P50"/>
    <mergeCell ref="AA45:AA47"/>
    <mergeCell ref="AB45:AB47"/>
    <mergeCell ref="AC45:AC47"/>
    <mergeCell ref="AD45:AD47"/>
    <mergeCell ref="V45:V47"/>
    <mergeCell ref="W45:W47"/>
    <mergeCell ref="X45:X47"/>
    <mergeCell ref="Y45:Y47"/>
    <mergeCell ref="Z45:Z47"/>
    <mergeCell ref="Q45:Q47"/>
    <mergeCell ref="R45:R47"/>
    <mergeCell ref="S45:S47"/>
    <mergeCell ref="T45:T47"/>
    <mergeCell ref="U45:U47"/>
    <mergeCell ref="AF45:AF47"/>
    <mergeCell ref="AG45:AG47"/>
    <mergeCell ref="AE45:AE47"/>
    <mergeCell ref="AF48:AF50"/>
    <mergeCell ref="AG48:AG50"/>
    <mergeCell ref="AE48:AE50"/>
    <mergeCell ref="C48:C50"/>
    <mergeCell ref="D48:D50"/>
    <mergeCell ref="E48:E50"/>
    <mergeCell ref="F48:F50"/>
    <mergeCell ref="G48:G50"/>
    <mergeCell ref="H48:H50"/>
    <mergeCell ref="I48:I50"/>
    <mergeCell ref="J48:J50"/>
    <mergeCell ref="K48:K50"/>
    <mergeCell ref="A51:B53"/>
    <mergeCell ref="C51:C53"/>
    <mergeCell ref="D51:D53"/>
    <mergeCell ref="E51:E53"/>
    <mergeCell ref="F51:F53"/>
    <mergeCell ref="G51:G53"/>
    <mergeCell ref="H51:H53"/>
    <mergeCell ref="I51:I53"/>
    <mergeCell ref="J51:J53"/>
    <mergeCell ref="K51:K53"/>
    <mergeCell ref="L51:L53"/>
    <mergeCell ref="M51:M53"/>
    <mergeCell ref="N51:N53"/>
    <mergeCell ref="O51:O53"/>
    <mergeCell ref="AA48:AA50"/>
    <mergeCell ref="AB48:AB50"/>
    <mergeCell ref="AC48:AC50"/>
    <mergeCell ref="AD48:AD50"/>
    <mergeCell ref="V48:V50"/>
    <mergeCell ref="W48:W50"/>
    <mergeCell ref="X48:X50"/>
    <mergeCell ref="Y48:Y50"/>
    <mergeCell ref="Z48:Z50"/>
    <mergeCell ref="Q48:Q50"/>
    <mergeCell ref="R48:R50"/>
    <mergeCell ref="S48:S50"/>
    <mergeCell ref="T48:T50"/>
    <mergeCell ref="U48:U50"/>
    <mergeCell ref="AG51:AG53"/>
    <mergeCell ref="A54:B56"/>
    <mergeCell ref="C54:C56"/>
    <mergeCell ref="D54:D56"/>
    <mergeCell ref="E54:E56"/>
    <mergeCell ref="F54:F56"/>
    <mergeCell ref="G54:G56"/>
    <mergeCell ref="H54:H56"/>
    <mergeCell ref="I54:I56"/>
    <mergeCell ref="J54:J56"/>
    <mergeCell ref="K54:K56"/>
    <mergeCell ref="L54:L56"/>
    <mergeCell ref="M54:M56"/>
    <mergeCell ref="N54:N56"/>
    <mergeCell ref="Z51:Z53"/>
    <mergeCell ref="AA51:AA53"/>
    <mergeCell ref="AB51:AB53"/>
    <mergeCell ref="AC51:AC53"/>
    <mergeCell ref="AD51:AD53"/>
    <mergeCell ref="U51:U53"/>
    <mergeCell ref="V51:V53"/>
    <mergeCell ref="W51:W53"/>
    <mergeCell ref="X51:X53"/>
    <mergeCell ref="Y51:Y53"/>
    <mergeCell ref="R54:R56"/>
    <mergeCell ref="AE51:AE53"/>
    <mergeCell ref="AF51:AF53"/>
    <mergeCell ref="P51:P53"/>
    <mergeCell ref="Q51:Q53"/>
    <mergeCell ref="R51:R53"/>
    <mergeCell ref="S51:S53"/>
    <mergeCell ref="T51:T53"/>
    <mergeCell ref="AD54:AD56"/>
    <mergeCell ref="AE54:AE56"/>
    <mergeCell ref="AF54:AF56"/>
    <mergeCell ref="AC54:AC56"/>
    <mergeCell ref="T54:T56"/>
    <mergeCell ref="U54:U56"/>
    <mergeCell ref="V54:V56"/>
    <mergeCell ref="AE57:AE59"/>
    <mergeCell ref="AF57:AF59"/>
    <mergeCell ref="AG57:AG59"/>
    <mergeCell ref="X57:X59"/>
    <mergeCell ref="Y57:Y59"/>
    <mergeCell ref="S57:S59"/>
    <mergeCell ref="T57:T59"/>
    <mergeCell ref="U57:U59"/>
    <mergeCell ref="W54:W56"/>
    <mergeCell ref="X54:X56"/>
    <mergeCell ref="S54:S56"/>
    <mergeCell ref="Z57:Z59"/>
    <mergeCell ref="AA57:AA59"/>
    <mergeCell ref="AB57:AB59"/>
    <mergeCell ref="V57:V59"/>
    <mergeCell ref="W57:W59"/>
    <mergeCell ref="AC57:AC59"/>
    <mergeCell ref="AD57:AD59"/>
    <mergeCell ref="AG54:AG56"/>
    <mergeCell ref="K57:K59"/>
    <mergeCell ref="L57:L59"/>
    <mergeCell ref="M57:M59"/>
    <mergeCell ref="Y54:Y56"/>
    <mergeCell ref="Z54:Z56"/>
    <mergeCell ref="AA54:AA56"/>
    <mergeCell ref="AB54:AB56"/>
    <mergeCell ref="A57:B59"/>
    <mergeCell ref="C57:C59"/>
    <mergeCell ref="D57:D59"/>
    <mergeCell ref="E57:E59"/>
    <mergeCell ref="F57:F59"/>
    <mergeCell ref="G57:G59"/>
    <mergeCell ref="H57:H59"/>
    <mergeCell ref="I57:I59"/>
    <mergeCell ref="J57:J59"/>
    <mergeCell ref="N57:N59"/>
    <mergeCell ref="O57:O59"/>
    <mergeCell ref="P57:P59"/>
    <mergeCell ref="Q57:Q59"/>
    <mergeCell ref="R57:R59"/>
    <mergeCell ref="O54:O56"/>
    <mergeCell ref="P54:P56"/>
    <mergeCell ref="Q54:Q56"/>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B6D43-2912-48CC-A7E1-C36966C28AED}">
  <dimension ref="A2:S107"/>
  <sheetViews>
    <sheetView topLeftCell="A17" zoomScale="40" zoomScaleNormal="40" workbookViewId="0">
      <selection activeCell="Q5" sqref="Q5"/>
    </sheetView>
  </sheetViews>
  <sheetFormatPr defaultRowHeight="14.4" x14ac:dyDescent="0.3"/>
  <cols>
    <col min="6" max="6" width="26.5546875" customWidth="1"/>
    <col min="7" max="7" width="17.21875" customWidth="1"/>
    <col min="8" max="8" width="13.88671875" customWidth="1"/>
    <col min="9" max="9" width="15" customWidth="1"/>
    <col min="10" max="10" width="14.5546875" customWidth="1"/>
  </cols>
  <sheetData>
    <row r="2" spans="2:19" x14ac:dyDescent="0.3">
      <c r="C2" s="5"/>
      <c r="D2" s="5"/>
      <c r="E2" s="5"/>
      <c r="F2" s="5"/>
      <c r="G2" s="5"/>
      <c r="H2" s="5"/>
      <c r="I2" s="5"/>
      <c r="J2" s="5"/>
    </row>
    <row r="3" spans="2:19" x14ac:dyDescent="0.3">
      <c r="B3" s="5"/>
      <c r="C3" s="5"/>
      <c r="D3" s="5"/>
      <c r="E3" s="5"/>
      <c r="F3" s="5"/>
      <c r="G3" s="5"/>
      <c r="H3" s="5"/>
      <c r="I3" s="5"/>
      <c r="J3" s="5"/>
      <c r="K3" s="5"/>
    </row>
    <row r="4" spans="2:19" x14ac:dyDescent="0.3">
      <c r="B4" s="5"/>
      <c r="C4" s="5"/>
      <c r="D4" s="5"/>
      <c r="E4" s="5"/>
      <c r="F4" s="5"/>
      <c r="G4" s="144" t="s">
        <v>192</v>
      </c>
      <c r="H4" s="144" t="s">
        <v>194</v>
      </c>
      <c r="I4" s="144" t="s">
        <v>210</v>
      </c>
      <c r="J4" s="144" t="s">
        <v>195</v>
      </c>
      <c r="K4" s="5"/>
    </row>
    <row r="5" spans="2:19" x14ac:dyDescent="0.3">
      <c r="B5" s="5"/>
      <c r="C5" s="5"/>
      <c r="D5" s="5"/>
      <c r="E5" s="5"/>
      <c r="F5" s="5"/>
      <c r="G5" s="144"/>
      <c r="H5" s="144"/>
      <c r="I5" s="144"/>
      <c r="J5" s="144"/>
      <c r="K5" s="5"/>
    </row>
    <row r="6" spans="2:19" x14ac:dyDescent="0.3">
      <c r="B6" s="5"/>
      <c r="C6" s="5"/>
      <c r="D6" s="5"/>
      <c r="E6" s="5"/>
      <c r="F6" s="5"/>
      <c r="G6" s="144"/>
      <c r="H6" s="144"/>
      <c r="I6" s="144"/>
      <c r="J6" s="144"/>
      <c r="K6" s="5"/>
    </row>
    <row r="7" spans="2:19" ht="75" customHeight="1" x14ac:dyDescent="0.3">
      <c r="B7" s="5"/>
      <c r="C7" s="5"/>
      <c r="D7" s="5"/>
      <c r="E7" s="5"/>
      <c r="F7" s="5"/>
      <c r="G7" s="144"/>
      <c r="H7" s="144"/>
      <c r="I7" s="144"/>
      <c r="J7" s="144"/>
      <c r="K7" s="5"/>
    </row>
    <row r="8" spans="2:19" x14ac:dyDescent="0.3">
      <c r="B8" s="5"/>
      <c r="C8" s="145" t="s">
        <v>196</v>
      </c>
      <c r="D8" s="145"/>
      <c r="E8" s="145"/>
      <c r="F8" s="145"/>
      <c r="G8" s="147" t="s">
        <v>205</v>
      </c>
      <c r="H8" s="147" t="s">
        <v>206</v>
      </c>
      <c r="I8" s="147" t="s">
        <v>211</v>
      </c>
      <c r="J8" s="147" t="s">
        <v>149</v>
      </c>
      <c r="K8" s="5"/>
    </row>
    <row r="9" spans="2:19" ht="96.6" customHeight="1" x14ac:dyDescent="0.3">
      <c r="B9" s="5"/>
      <c r="C9" s="145"/>
      <c r="D9" s="145"/>
      <c r="E9" s="145"/>
      <c r="F9" s="145"/>
      <c r="G9" s="147"/>
      <c r="H9" s="147"/>
      <c r="I9" s="147"/>
      <c r="J9" s="147"/>
      <c r="K9" s="5"/>
    </row>
    <row r="10" spans="2:19" x14ac:dyDescent="0.3">
      <c r="B10" s="5"/>
      <c r="C10" s="146" t="s">
        <v>197</v>
      </c>
      <c r="D10" s="146"/>
      <c r="E10" s="146"/>
      <c r="F10" s="146"/>
      <c r="G10" s="148">
        <v>10</v>
      </c>
      <c r="H10" s="149" t="s">
        <v>207</v>
      </c>
      <c r="I10" s="148" t="s">
        <v>351</v>
      </c>
      <c r="J10" s="148" t="s">
        <v>355</v>
      </c>
      <c r="K10" s="5"/>
      <c r="N10" s="24"/>
      <c r="O10" s="24"/>
      <c r="P10" s="24"/>
      <c r="Q10" s="24"/>
      <c r="R10" s="24"/>
      <c r="S10" s="24"/>
    </row>
    <row r="11" spans="2:19" x14ac:dyDescent="0.3">
      <c r="B11" s="5"/>
      <c r="C11" s="146"/>
      <c r="D11" s="146"/>
      <c r="E11" s="146"/>
      <c r="F11" s="146"/>
      <c r="G11" s="148"/>
      <c r="H11" s="149"/>
      <c r="I11" s="148"/>
      <c r="J11" s="148"/>
      <c r="K11" s="5"/>
      <c r="N11" s="24"/>
      <c r="O11" s="24"/>
      <c r="P11" s="24"/>
      <c r="Q11" s="24"/>
      <c r="R11" s="24"/>
      <c r="S11" s="24"/>
    </row>
    <row r="12" spans="2:19" x14ac:dyDescent="0.3">
      <c r="B12" s="5"/>
      <c r="C12" s="146" t="s">
        <v>198</v>
      </c>
      <c r="D12" s="146"/>
      <c r="E12" s="146"/>
      <c r="F12" s="146"/>
      <c r="G12" s="148">
        <v>20</v>
      </c>
      <c r="H12" s="148" t="s">
        <v>208</v>
      </c>
      <c r="I12" s="148" t="s">
        <v>349</v>
      </c>
      <c r="J12" s="148" t="s">
        <v>356</v>
      </c>
      <c r="K12" s="5"/>
      <c r="N12" s="24"/>
      <c r="O12" s="24"/>
      <c r="P12" s="24"/>
      <c r="Q12" s="24"/>
      <c r="R12" s="24"/>
      <c r="S12" s="24"/>
    </row>
    <row r="13" spans="2:19" x14ac:dyDescent="0.3">
      <c r="B13" s="5"/>
      <c r="C13" s="146"/>
      <c r="D13" s="146"/>
      <c r="E13" s="146"/>
      <c r="F13" s="146"/>
      <c r="G13" s="148"/>
      <c r="H13" s="148"/>
      <c r="I13" s="148"/>
      <c r="J13" s="148"/>
      <c r="K13" s="5"/>
      <c r="N13" s="24"/>
      <c r="O13" s="24"/>
      <c r="P13" s="24"/>
      <c r="Q13" s="24"/>
      <c r="R13" s="24"/>
      <c r="S13" s="24"/>
    </row>
    <row r="14" spans="2:19" ht="140.4" customHeight="1" x14ac:dyDescent="0.3">
      <c r="B14" s="5"/>
      <c r="C14" s="146" t="s">
        <v>168</v>
      </c>
      <c r="D14" s="146"/>
      <c r="E14" s="146"/>
      <c r="F14" s="146"/>
      <c r="G14" s="28" t="s">
        <v>301</v>
      </c>
      <c r="H14" s="28" t="s">
        <v>303</v>
      </c>
      <c r="I14" s="28" t="s">
        <v>209</v>
      </c>
      <c r="J14" s="28" t="s">
        <v>209</v>
      </c>
      <c r="K14" s="5"/>
    </row>
    <row r="15" spans="2:19" hidden="1" x14ac:dyDescent="0.3">
      <c r="B15" s="5"/>
      <c r="C15" s="146"/>
      <c r="D15" s="146"/>
      <c r="E15" s="146"/>
      <c r="F15" s="146"/>
      <c r="G15" s="28"/>
      <c r="H15" s="28"/>
      <c r="I15" s="28"/>
      <c r="J15" s="28"/>
      <c r="K15" s="5"/>
    </row>
    <row r="16" spans="2:19" x14ac:dyDescent="0.3">
      <c r="B16" s="5"/>
      <c r="C16" s="146" t="s">
        <v>169</v>
      </c>
      <c r="D16" s="146"/>
      <c r="E16" s="146"/>
      <c r="F16" s="146"/>
      <c r="G16" s="148">
        <v>3</v>
      </c>
      <c r="H16" s="148">
        <v>5</v>
      </c>
      <c r="I16" s="148">
        <v>3</v>
      </c>
      <c r="J16" s="148">
        <v>3</v>
      </c>
      <c r="K16" s="5"/>
    </row>
    <row r="17" spans="2:11" x14ac:dyDescent="0.3">
      <c r="B17" s="5"/>
      <c r="C17" s="146"/>
      <c r="D17" s="146"/>
      <c r="E17" s="146"/>
      <c r="F17" s="146"/>
      <c r="G17" s="148"/>
      <c r="H17" s="148"/>
      <c r="I17" s="148"/>
      <c r="J17" s="148"/>
      <c r="K17" s="5"/>
    </row>
    <row r="18" spans="2:11" x14ac:dyDescent="0.3">
      <c r="B18" s="5"/>
      <c r="C18" s="146" t="s">
        <v>199</v>
      </c>
      <c r="D18" s="146"/>
      <c r="E18" s="146"/>
      <c r="F18" s="146"/>
      <c r="G18" s="148">
        <v>5</v>
      </c>
      <c r="H18" s="148">
        <v>0</v>
      </c>
      <c r="I18" s="148">
        <v>0</v>
      </c>
      <c r="J18" s="148">
        <v>0</v>
      </c>
      <c r="K18" s="5"/>
    </row>
    <row r="19" spans="2:11" x14ac:dyDescent="0.3">
      <c r="B19" s="5"/>
      <c r="C19" s="146"/>
      <c r="D19" s="146"/>
      <c r="E19" s="146"/>
      <c r="F19" s="146"/>
      <c r="G19" s="148"/>
      <c r="H19" s="148"/>
      <c r="I19" s="148"/>
      <c r="J19" s="148"/>
      <c r="K19" s="5"/>
    </row>
    <row r="20" spans="2:11" x14ac:dyDescent="0.3">
      <c r="B20" s="5"/>
      <c r="C20" s="146" t="s">
        <v>200</v>
      </c>
      <c r="D20" s="146"/>
      <c r="E20" s="146"/>
      <c r="F20" s="146"/>
      <c r="G20" s="148">
        <v>3</v>
      </c>
      <c r="H20" s="148">
        <v>3</v>
      </c>
      <c r="I20" s="148">
        <v>3</v>
      </c>
      <c r="J20" s="148">
        <v>3</v>
      </c>
      <c r="K20" s="5"/>
    </row>
    <row r="21" spans="2:11" x14ac:dyDescent="0.3">
      <c r="B21" s="5"/>
      <c r="C21" s="146"/>
      <c r="D21" s="146"/>
      <c r="E21" s="146"/>
      <c r="F21" s="146"/>
      <c r="G21" s="148"/>
      <c r="H21" s="148"/>
      <c r="I21" s="148"/>
      <c r="J21" s="148"/>
      <c r="K21" s="5"/>
    </row>
    <row r="22" spans="2:11" x14ac:dyDescent="0.3">
      <c r="B22" s="5"/>
      <c r="C22" s="146" t="s">
        <v>172</v>
      </c>
      <c r="D22" s="146"/>
      <c r="E22" s="146"/>
      <c r="F22" s="146"/>
      <c r="G22" s="148">
        <v>5</v>
      </c>
      <c r="H22" s="148">
        <v>3</v>
      </c>
      <c r="I22" s="148">
        <v>0</v>
      </c>
      <c r="J22" s="148">
        <v>0</v>
      </c>
      <c r="K22" s="5"/>
    </row>
    <row r="23" spans="2:11" x14ac:dyDescent="0.3">
      <c r="B23" s="5"/>
      <c r="C23" s="146"/>
      <c r="D23" s="146"/>
      <c r="E23" s="146"/>
      <c r="F23" s="146"/>
      <c r="G23" s="148"/>
      <c r="H23" s="148"/>
      <c r="I23" s="148"/>
      <c r="J23" s="148"/>
      <c r="K23" s="5"/>
    </row>
    <row r="24" spans="2:11" x14ac:dyDescent="0.3">
      <c r="B24" s="5"/>
      <c r="C24" s="146" t="s">
        <v>201</v>
      </c>
      <c r="D24" s="146"/>
      <c r="E24" s="146"/>
      <c r="F24" s="146"/>
      <c r="G24" s="148">
        <v>5</v>
      </c>
      <c r="H24" s="148">
        <v>5</v>
      </c>
      <c r="I24" s="148">
        <v>5</v>
      </c>
      <c r="J24" s="148">
        <v>5</v>
      </c>
      <c r="K24" s="5"/>
    </row>
    <row r="25" spans="2:11" x14ac:dyDescent="0.3">
      <c r="B25" s="5"/>
      <c r="C25" s="146"/>
      <c r="D25" s="146"/>
      <c r="E25" s="146"/>
      <c r="F25" s="146"/>
      <c r="G25" s="148"/>
      <c r="H25" s="148"/>
      <c r="I25" s="148"/>
      <c r="J25" s="148"/>
      <c r="K25" s="5"/>
    </row>
    <row r="26" spans="2:11" x14ac:dyDescent="0.3">
      <c r="B26" s="5"/>
      <c r="C26" s="146" t="s">
        <v>202</v>
      </c>
      <c r="D26" s="146"/>
      <c r="E26" s="146"/>
      <c r="F26" s="146"/>
      <c r="G26" s="148">
        <v>5</v>
      </c>
      <c r="H26" s="148">
        <v>0</v>
      </c>
      <c r="I26" s="148">
        <v>0</v>
      </c>
      <c r="J26" s="148">
        <v>0</v>
      </c>
      <c r="K26" s="5"/>
    </row>
    <row r="27" spans="2:11" x14ac:dyDescent="0.3">
      <c r="B27" s="5"/>
      <c r="C27" s="146"/>
      <c r="D27" s="146"/>
      <c r="E27" s="146"/>
      <c r="F27" s="146"/>
      <c r="G27" s="148"/>
      <c r="H27" s="148"/>
      <c r="I27" s="148"/>
      <c r="J27" s="148"/>
      <c r="K27" s="5"/>
    </row>
    <row r="28" spans="2:11" x14ac:dyDescent="0.3">
      <c r="B28" s="5"/>
      <c r="C28" s="146" t="s">
        <v>175</v>
      </c>
      <c r="D28" s="146"/>
      <c r="E28" s="146"/>
      <c r="F28" s="146"/>
      <c r="G28" s="148">
        <v>5</v>
      </c>
      <c r="H28" s="148">
        <v>3</v>
      </c>
      <c r="I28" s="148">
        <v>0</v>
      </c>
      <c r="J28" s="148">
        <v>0</v>
      </c>
      <c r="K28" s="5"/>
    </row>
    <row r="29" spans="2:11" x14ac:dyDescent="0.3">
      <c r="B29" s="5"/>
      <c r="C29" s="146"/>
      <c r="D29" s="146"/>
      <c r="E29" s="146"/>
      <c r="F29" s="146"/>
      <c r="G29" s="148"/>
      <c r="H29" s="148"/>
      <c r="I29" s="148"/>
      <c r="J29" s="148"/>
      <c r="K29" s="5"/>
    </row>
    <row r="30" spans="2:11" x14ac:dyDescent="0.3">
      <c r="B30" s="5"/>
      <c r="C30" s="146" t="s">
        <v>203</v>
      </c>
      <c r="D30" s="146"/>
      <c r="E30" s="146"/>
      <c r="F30" s="146"/>
      <c r="G30" s="148">
        <v>5</v>
      </c>
      <c r="H30" s="148">
        <v>5</v>
      </c>
      <c r="I30" s="148">
        <v>3</v>
      </c>
      <c r="J30" s="148">
        <v>5</v>
      </c>
      <c r="K30" s="5"/>
    </row>
    <row r="31" spans="2:11" x14ac:dyDescent="0.3">
      <c r="B31" s="5"/>
      <c r="C31" s="146"/>
      <c r="D31" s="146"/>
      <c r="E31" s="146"/>
      <c r="F31" s="146"/>
      <c r="G31" s="148"/>
      <c r="H31" s="148"/>
      <c r="I31" s="148"/>
      <c r="J31" s="148"/>
      <c r="K31" s="5"/>
    </row>
    <row r="32" spans="2:11" x14ac:dyDescent="0.3">
      <c r="B32" s="5"/>
      <c r="C32" s="146" t="s">
        <v>204</v>
      </c>
      <c r="D32" s="146"/>
      <c r="E32" s="146"/>
      <c r="F32" s="146"/>
      <c r="G32" s="148">
        <v>3</v>
      </c>
      <c r="H32" s="148">
        <v>5</v>
      </c>
      <c r="I32" s="148">
        <v>3</v>
      </c>
      <c r="J32" s="148">
        <v>3</v>
      </c>
      <c r="K32" s="5"/>
    </row>
    <row r="33" spans="1:15" x14ac:dyDescent="0.3">
      <c r="B33" s="5"/>
      <c r="C33" s="146"/>
      <c r="D33" s="146"/>
      <c r="E33" s="146"/>
      <c r="F33" s="146"/>
      <c r="G33" s="148"/>
      <c r="H33" s="148"/>
      <c r="I33" s="148"/>
      <c r="J33" s="148"/>
      <c r="K33" s="5"/>
    </row>
    <row r="34" spans="1:15" x14ac:dyDescent="0.3">
      <c r="B34" s="5"/>
      <c r="C34" s="146" t="s">
        <v>291</v>
      </c>
      <c r="D34" s="146"/>
      <c r="E34" s="146"/>
      <c r="F34" s="146"/>
      <c r="G34" s="150">
        <v>39</v>
      </c>
      <c r="H34" s="150">
        <v>29</v>
      </c>
      <c r="I34" s="150">
        <v>17</v>
      </c>
      <c r="J34" s="150">
        <v>19</v>
      </c>
      <c r="K34" s="5"/>
    </row>
    <row r="35" spans="1:15" ht="144" customHeight="1" x14ac:dyDescent="0.3">
      <c r="B35" s="5"/>
      <c r="C35" s="146"/>
      <c r="D35" s="146"/>
      <c r="E35" s="146"/>
      <c r="F35" s="146"/>
      <c r="G35" s="150"/>
      <c r="H35" s="150"/>
      <c r="I35" s="150"/>
      <c r="J35" s="150"/>
      <c r="K35" s="5"/>
    </row>
    <row r="36" spans="1:15" x14ac:dyDescent="0.3">
      <c r="B36" s="5"/>
      <c r="C36" s="151" t="s">
        <v>213</v>
      </c>
      <c r="D36" s="151"/>
      <c r="E36" s="151"/>
      <c r="F36" s="151"/>
      <c r="G36" s="151"/>
      <c r="H36" s="151"/>
      <c r="I36" s="151"/>
      <c r="J36" s="151"/>
      <c r="K36" s="5"/>
    </row>
    <row r="37" spans="1:15" x14ac:dyDescent="0.3">
      <c r="B37" s="5"/>
      <c r="C37" s="151" t="s">
        <v>214</v>
      </c>
      <c r="D37" s="151"/>
      <c r="E37" s="151"/>
      <c r="F37" s="151"/>
      <c r="G37" s="151"/>
      <c r="H37" s="151"/>
      <c r="I37" s="151"/>
      <c r="J37" s="151"/>
      <c r="K37" s="5"/>
    </row>
    <row r="38" spans="1:15" x14ac:dyDescent="0.3">
      <c r="B38" s="5"/>
      <c r="C38" s="5"/>
      <c r="D38" s="5"/>
      <c r="E38" s="5"/>
      <c r="F38" s="5"/>
      <c r="G38" s="5"/>
      <c r="H38" s="5"/>
      <c r="I38" s="5"/>
      <c r="J38" s="5"/>
      <c r="K38" s="5"/>
    </row>
    <row r="39" spans="1:15" x14ac:dyDescent="0.3">
      <c r="C39" s="16" t="s">
        <v>305</v>
      </c>
    </row>
    <row r="40" spans="1:15" x14ac:dyDescent="0.3">
      <c r="A40" s="5"/>
      <c r="B40" s="5"/>
      <c r="C40" s="5"/>
      <c r="D40" s="5"/>
      <c r="E40" s="5"/>
      <c r="F40" s="5"/>
      <c r="G40" s="5"/>
      <c r="H40" s="5"/>
      <c r="I40" s="5"/>
      <c r="J40" s="5"/>
      <c r="K40" s="5"/>
      <c r="L40" s="5"/>
      <c r="M40" s="5"/>
    </row>
    <row r="41" spans="1:15" x14ac:dyDescent="0.3">
      <c r="A41" s="5"/>
      <c r="B41" s="5"/>
      <c r="C41" s="5"/>
      <c r="D41" s="5"/>
      <c r="E41" s="5"/>
      <c r="F41" s="5"/>
      <c r="G41" s="5"/>
      <c r="H41" s="5"/>
      <c r="I41" s="5"/>
      <c r="J41" s="5"/>
      <c r="K41" s="5"/>
      <c r="L41" s="5"/>
      <c r="M41" s="5"/>
      <c r="N41" s="5"/>
      <c r="O41" s="5"/>
    </row>
    <row r="42" spans="1:15" x14ac:dyDescent="0.3">
      <c r="A42" s="5"/>
      <c r="B42" s="5"/>
      <c r="C42" s="5"/>
      <c r="D42" s="5"/>
      <c r="E42" s="5"/>
      <c r="F42" s="5"/>
      <c r="G42" s="5"/>
      <c r="H42" s="5"/>
      <c r="I42" s="5"/>
      <c r="J42" s="5"/>
      <c r="K42" s="5"/>
      <c r="L42" s="5"/>
      <c r="M42" s="5"/>
      <c r="N42" s="5"/>
      <c r="O42" s="5"/>
    </row>
    <row r="43" spans="1:15" ht="15" thickBot="1" x14ac:dyDescent="0.35">
      <c r="A43" s="5"/>
      <c r="B43" s="5"/>
      <c r="C43" s="5"/>
      <c r="D43" s="5"/>
      <c r="E43" s="5"/>
      <c r="F43" s="5"/>
      <c r="G43" s="5"/>
      <c r="H43" s="5"/>
      <c r="I43" s="5"/>
      <c r="J43" s="5"/>
      <c r="K43" s="5"/>
      <c r="L43" s="5"/>
      <c r="M43" s="5"/>
      <c r="N43" s="5"/>
      <c r="O43" s="5"/>
    </row>
    <row r="44" spans="1:15" x14ac:dyDescent="0.3">
      <c r="A44" s="5"/>
      <c r="B44" s="5"/>
      <c r="C44" s="199"/>
      <c r="D44" s="200"/>
      <c r="E44" s="200"/>
      <c r="F44" s="200"/>
      <c r="G44" s="200"/>
      <c r="H44" s="200"/>
      <c r="I44" s="200"/>
      <c r="J44" s="200"/>
      <c r="K44" s="200"/>
      <c r="L44" s="200"/>
      <c r="M44" s="201"/>
      <c r="N44" s="5"/>
      <c r="O44" s="5"/>
    </row>
    <row r="45" spans="1:15" ht="15" thickBot="1" x14ac:dyDescent="0.35">
      <c r="A45" s="5"/>
      <c r="B45" s="5"/>
      <c r="C45" s="202"/>
      <c r="D45" s="203"/>
      <c r="E45" s="203"/>
      <c r="F45" s="203"/>
      <c r="G45" s="203"/>
      <c r="H45" s="203"/>
      <c r="I45" s="203"/>
      <c r="J45" s="203"/>
      <c r="K45" s="203"/>
      <c r="L45" s="203"/>
      <c r="M45" s="204"/>
      <c r="N45" s="5"/>
      <c r="O45" s="5"/>
    </row>
    <row r="46" spans="1:15" ht="22.2" customHeight="1" x14ac:dyDescent="0.3">
      <c r="A46" s="5"/>
      <c r="B46" s="5"/>
      <c r="C46" s="156" t="s">
        <v>169</v>
      </c>
      <c r="D46" s="157"/>
      <c r="E46" s="158"/>
      <c r="F46" s="173" t="s">
        <v>244</v>
      </c>
      <c r="G46" s="174"/>
      <c r="H46" s="174"/>
      <c r="I46" s="174"/>
      <c r="J46" s="174"/>
      <c r="K46" s="174"/>
      <c r="L46" s="174"/>
      <c r="M46" s="166">
        <v>0</v>
      </c>
      <c r="N46" s="5"/>
      <c r="O46" s="5"/>
    </row>
    <row r="47" spans="1:15" ht="15" thickBot="1" x14ac:dyDescent="0.35">
      <c r="A47" s="5"/>
      <c r="B47" s="5"/>
      <c r="C47" s="159"/>
      <c r="D47" s="160"/>
      <c r="E47" s="161"/>
      <c r="F47" s="175"/>
      <c r="G47" s="162"/>
      <c r="H47" s="162"/>
      <c r="I47" s="162"/>
      <c r="J47" s="162"/>
      <c r="K47" s="162"/>
      <c r="L47" s="162"/>
      <c r="M47" s="154"/>
      <c r="N47" s="5"/>
      <c r="O47" s="5"/>
    </row>
    <row r="48" spans="1:15" x14ac:dyDescent="0.3">
      <c r="A48" s="5"/>
      <c r="B48" s="5"/>
      <c r="C48" s="167"/>
      <c r="D48" s="168"/>
      <c r="E48" s="169"/>
      <c r="F48" s="152" t="s">
        <v>243</v>
      </c>
      <c r="G48" s="152"/>
      <c r="H48" s="152"/>
      <c r="I48" s="152"/>
      <c r="J48" s="152"/>
      <c r="K48" s="152"/>
      <c r="L48" s="152"/>
      <c r="M48" s="154">
        <v>3</v>
      </c>
      <c r="N48" s="5"/>
      <c r="O48" s="5"/>
    </row>
    <row r="49" spans="1:15" x14ac:dyDescent="0.3">
      <c r="A49" s="5"/>
      <c r="B49" s="5"/>
      <c r="C49" s="167"/>
      <c r="D49" s="168"/>
      <c r="E49" s="169"/>
      <c r="F49" s="152"/>
      <c r="G49" s="152"/>
      <c r="H49" s="152"/>
      <c r="I49" s="152"/>
      <c r="J49" s="152"/>
      <c r="K49" s="152"/>
      <c r="L49" s="152"/>
      <c r="M49" s="154"/>
      <c r="N49" s="5"/>
      <c r="O49" s="5"/>
    </row>
    <row r="50" spans="1:15" x14ac:dyDescent="0.3">
      <c r="A50" s="5"/>
      <c r="B50" s="5"/>
      <c r="C50" s="167"/>
      <c r="D50" s="168"/>
      <c r="E50" s="169"/>
      <c r="F50" s="148" t="s">
        <v>242</v>
      </c>
      <c r="G50" s="148"/>
      <c r="H50" s="148"/>
      <c r="I50" s="148"/>
      <c r="J50" s="148"/>
      <c r="K50" s="148"/>
      <c r="L50" s="148"/>
      <c r="M50" s="154">
        <v>5</v>
      </c>
      <c r="N50" s="5"/>
      <c r="O50" s="5"/>
    </row>
    <row r="51" spans="1:15" ht="15" thickBot="1" x14ac:dyDescent="0.35">
      <c r="A51" s="5"/>
      <c r="B51" s="5"/>
      <c r="C51" s="170"/>
      <c r="D51" s="171"/>
      <c r="E51" s="172"/>
      <c r="F51" s="153"/>
      <c r="G51" s="153"/>
      <c r="H51" s="153"/>
      <c r="I51" s="153"/>
      <c r="J51" s="153"/>
      <c r="K51" s="153"/>
      <c r="L51" s="153"/>
      <c r="M51" s="155"/>
      <c r="N51" s="5"/>
      <c r="O51" s="5"/>
    </row>
    <row r="52" spans="1:15" x14ac:dyDescent="0.3">
      <c r="A52" s="5"/>
      <c r="B52" s="5"/>
      <c r="C52" s="176" t="s">
        <v>170</v>
      </c>
      <c r="D52" s="177"/>
      <c r="E52" s="178"/>
      <c r="F52" s="173" t="s">
        <v>245</v>
      </c>
      <c r="G52" s="174"/>
      <c r="H52" s="174"/>
      <c r="I52" s="174"/>
      <c r="J52" s="174"/>
      <c r="K52" s="174"/>
      <c r="L52" s="174"/>
      <c r="M52" s="166">
        <v>0</v>
      </c>
      <c r="N52" s="5"/>
      <c r="O52" s="5"/>
    </row>
    <row r="53" spans="1:15" ht="15" thickBot="1" x14ac:dyDescent="0.35">
      <c r="A53" s="5"/>
      <c r="B53" s="5"/>
      <c r="C53" s="179"/>
      <c r="D53" s="180"/>
      <c r="E53" s="181"/>
      <c r="F53" s="175"/>
      <c r="G53" s="162"/>
      <c r="H53" s="162"/>
      <c r="I53" s="162"/>
      <c r="J53" s="162"/>
      <c r="K53" s="162"/>
      <c r="L53" s="162"/>
      <c r="M53" s="154"/>
      <c r="N53" s="5"/>
      <c r="O53" s="5"/>
    </row>
    <row r="54" spans="1:15" x14ac:dyDescent="0.3">
      <c r="A54" s="5"/>
      <c r="B54" s="5"/>
      <c r="C54" s="167"/>
      <c r="D54" s="168"/>
      <c r="E54" s="169"/>
      <c r="F54" s="152" t="s">
        <v>262</v>
      </c>
      <c r="G54" s="152"/>
      <c r="H54" s="152"/>
      <c r="I54" s="152"/>
      <c r="J54" s="152"/>
      <c r="K54" s="152"/>
      <c r="L54" s="152"/>
      <c r="M54" s="154">
        <v>3</v>
      </c>
      <c r="N54" s="5"/>
      <c r="O54" s="5"/>
    </row>
    <row r="55" spans="1:15" ht="31.8" customHeight="1" x14ac:dyDescent="0.3">
      <c r="A55" s="5"/>
      <c r="B55" s="5"/>
      <c r="C55" s="167"/>
      <c r="D55" s="168"/>
      <c r="E55" s="169"/>
      <c r="F55" s="152"/>
      <c r="G55" s="152"/>
      <c r="H55" s="152"/>
      <c r="I55" s="152"/>
      <c r="J55" s="152"/>
      <c r="K55" s="152"/>
      <c r="L55" s="152"/>
      <c r="M55" s="154"/>
      <c r="N55" s="5"/>
      <c r="O55" s="5"/>
    </row>
    <row r="56" spans="1:15" ht="25.2" customHeight="1" x14ac:dyDescent="0.3">
      <c r="A56" s="5"/>
      <c r="B56" s="5"/>
      <c r="C56" s="167"/>
      <c r="D56" s="168"/>
      <c r="E56" s="169"/>
      <c r="F56" s="148" t="s">
        <v>246</v>
      </c>
      <c r="G56" s="148"/>
      <c r="H56" s="148"/>
      <c r="I56" s="148"/>
      <c r="J56" s="148"/>
      <c r="K56" s="148"/>
      <c r="L56" s="148"/>
      <c r="M56" s="154">
        <v>5</v>
      </c>
      <c r="N56" s="5"/>
      <c r="O56" s="5"/>
    </row>
    <row r="57" spans="1:15" ht="15" thickBot="1" x14ac:dyDescent="0.35">
      <c r="A57" s="5"/>
      <c r="B57" s="5"/>
      <c r="C57" s="170"/>
      <c r="D57" s="171"/>
      <c r="E57" s="172"/>
      <c r="F57" s="153"/>
      <c r="G57" s="153"/>
      <c r="H57" s="153"/>
      <c r="I57" s="153"/>
      <c r="J57" s="153"/>
      <c r="K57" s="153"/>
      <c r="L57" s="153"/>
      <c r="M57" s="155"/>
      <c r="N57" s="5"/>
      <c r="O57" s="5"/>
    </row>
    <row r="58" spans="1:15" x14ac:dyDescent="0.3">
      <c r="A58" s="5"/>
      <c r="B58" s="5"/>
      <c r="C58" s="156" t="s">
        <v>200</v>
      </c>
      <c r="D58" s="157"/>
      <c r="E58" s="158"/>
      <c r="F58" s="162" t="s">
        <v>256</v>
      </c>
      <c r="G58" s="162"/>
      <c r="H58" s="162"/>
      <c r="I58" s="162"/>
      <c r="J58" s="162"/>
      <c r="K58" s="162"/>
      <c r="L58" s="163"/>
      <c r="M58" s="166">
        <v>0</v>
      </c>
      <c r="N58" s="5"/>
      <c r="O58" s="5"/>
    </row>
    <row r="59" spans="1:15" ht="37.799999999999997" customHeight="1" thickBot="1" x14ac:dyDescent="0.35">
      <c r="A59" s="5"/>
      <c r="B59" s="5"/>
      <c r="C59" s="159"/>
      <c r="D59" s="160"/>
      <c r="E59" s="161"/>
      <c r="F59" s="164"/>
      <c r="G59" s="164"/>
      <c r="H59" s="164"/>
      <c r="I59" s="164"/>
      <c r="J59" s="164"/>
      <c r="K59" s="164"/>
      <c r="L59" s="165"/>
      <c r="M59" s="154"/>
      <c r="N59" s="5"/>
      <c r="O59" s="5"/>
    </row>
    <row r="60" spans="1:15" ht="40.799999999999997" customHeight="1" x14ac:dyDescent="0.3">
      <c r="A60" s="5"/>
      <c r="B60" s="5"/>
      <c r="C60" s="167"/>
      <c r="D60" s="168"/>
      <c r="E60" s="169"/>
      <c r="F60" s="182" t="s">
        <v>261</v>
      </c>
      <c r="G60" s="183"/>
      <c r="H60" s="183"/>
      <c r="I60" s="183"/>
      <c r="J60" s="183"/>
      <c r="K60" s="183"/>
      <c r="L60" s="183"/>
      <c r="M60" s="154">
        <v>3</v>
      </c>
      <c r="N60" s="5"/>
      <c r="O60" s="5"/>
    </row>
    <row r="61" spans="1:15" ht="17.399999999999999" customHeight="1" x14ac:dyDescent="0.3">
      <c r="A61" s="5"/>
      <c r="B61" s="5"/>
      <c r="C61" s="167"/>
      <c r="D61" s="168"/>
      <c r="E61" s="169"/>
      <c r="F61" s="184"/>
      <c r="G61" s="185"/>
      <c r="H61" s="185"/>
      <c r="I61" s="185"/>
      <c r="J61" s="185"/>
      <c r="K61" s="185"/>
      <c r="L61" s="185"/>
      <c r="M61" s="154"/>
      <c r="N61" s="5"/>
      <c r="O61" s="5"/>
    </row>
    <row r="62" spans="1:15" ht="38.4" customHeight="1" x14ac:dyDescent="0.3">
      <c r="A62" s="5"/>
      <c r="B62" s="5"/>
      <c r="C62" s="167"/>
      <c r="D62" s="168"/>
      <c r="E62" s="169"/>
      <c r="F62" s="148" t="s">
        <v>255</v>
      </c>
      <c r="G62" s="148"/>
      <c r="H62" s="148"/>
      <c r="I62" s="148"/>
      <c r="J62" s="148"/>
      <c r="K62" s="148"/>
      <c r="L62" s="186"/>
      <c r="M62" s="154">
        <v>5</v>
      </c>
      <c r="N62" s="5"/>
      <c r="O62" s="5"/>
    </row>
    <row r="63" spans="1:15" ht="15" thickBot="1" x14ac:dyDescent="0.35">
      <c r="A63" s="5"/>
      <c r="B63" s="5"/>
      <c r="C63" s="170"/>
      <c r="D63" s="171"/>
      <c r="E63" s="172"/>
      <c r="F63" s="153"/>
      <c r="G63" s="153"/>
      <c r="H63" s="153"/>
      <c r="I63" s="153"/>
      <c r="J63" s="153"/>
      <c r="K63" s="153"/>
      <c r="L63" s="187"/>
      <c r="M63" s="155"/>
      <c r="N63" s="5"/>
      <c r="O63" s="5"/>
    </row>
    <row r="64" spans="1:15" ht="32.4" customHeight="1" x14ac:dyDescent="0.3">
      <c r="A64" s="5"/>
      <c r="B64" s="5"/>
      <c r="C64" s="193" t="s">
        <v>172</v>
      </c>
      <c r="D64" s="194"/>
      <c r="E64" s="195"/>
      <c r="F64" s="162" t="s">
        <v>258</v>
      </c>
      <c r="G64" s="162"/>
      <c r="H64" s="162"/>
      <c r="I64" s="162"/>
      <c r="J64" s="162"/>
      <c r="K64" s="162"/>
      <c r="L64" s="163"/>
      <c r="M64" s="166">
        <v>0</v>
      </c>
      <c r="N64" s="5"/>
      <c r="O64" s="5"/>
    </row>
    <row r="65" spans="1:15" ht="15" thickBot="1" x14ac:dyDescent="0.35">
      <c r="A65" s="5"/>
      <c r="B65" s="5"/>
      <c r="C65" s="196"/>
      <c r="D65" s="197"/>
      <c r="E65" s="198"/>
      <c r="F65" s="164"/>
      <c r="G65" s="164"/>
      <c r="H65" s="164"/>
      <c r="I65" s="164"/>
      <c r="J65" s="164"/>
      <c r="K65" s="164"/>
      <c r="L65" s="165"/>
      <c r="M65" s="154"/>
      <c r="N65" s="5"/>
      <c r="O65" s="5"/>
    </row>
    <row r="66" spans="1:15" ht="37.799999999999997" customHeight="1" x14ac:dyDescent="0.3">
      <c r="A66" s="5"/>
      <c r="B66" s="5"/>
      <c r="C66" s="167"/>
      <c r="D66" s="168"/>
      <c r="E66" s="169"/>
      <c r="F66" s="152" t="s">
        <v>259</v>
      </c>
      <c r="G66" s="152"/>
      <c r="H66" s="152"/>
      <c r="I66" s="152"/>
      <c r="J66" s="152"/>
      <c r="K66" s="152"/>
      <c r="L66" s="188"/>
      <c r="M66" s="154">
        <v>3</v>
      </c>
      <c r="N66" s="5"/>
      <c r="O66" s="5"/>
    </row>
    <row r="67" spans="1:15" ht="38.4" hidden="1" customHeight="1" x14ac:dyDescent="0.3">
      <c r="A67" s="5"/>
      <c r="B67" s="5"/>
      <c r="C67" s="167"/>
      <c r="D67" s="168"/>
      <c r="E67" s="169"/>
      <c r="F67" s="152"/>
      <c r="G67" s="152"/>
      <c r="H67" s="152"/>
      <c r="I67" s="152"/>
      <c r="J67" s="152"/>
      <c r="K67" s="152"/>
      <c r="L67" s="188"/>
      <c r="M67" s="154"/>
      <c r="N67" s="5"/>
      <c r="O67" s="5"/>
    </row>
    <row r="68" spans="1:15" ht="32.4" customHeight="1" x14ac:dyDescent="0.3">
      <c r="A68" s="5"/>
      <c r="B68" s="5"/>
      <c r="C68" s="167"/>
      <c r="D68" s="168"/>
      <c r="E68" s="169"/>
      <c r="F68" s="148" t="s">
        <v>257</v>
      </c>
      <c r="G68" s="148"/>
      <c r="H68" s="148"/>
      <c r="I68" s="148"/>
      <c r="J68" s="148"/>
      <c r="K68" s="148"/>
      <c r="L68" s="186"/>
      <c r="M68" s="154">
        <v>5</v>
      </c>
      <c r="N68" s="5"/>
      <c r="O68" s="5"/>
    </row>
    <row r="69" spans="1:15" ht="15" thickBot="1" x14ac:dyDescent="0.35">
      <c r="A69" s="5"/>
      <c r="B69" s="5"/>
      <c r="C69" s="170"/>
      <c r="D69" s="171"/>
      <c r="E69" s="172"/>
      <c r="F69" s="153"/>
      <c r="G69" s="153"/>
      <c r="H69" s="153"/>
      <c r="I69" s="153"/>
      <c r="J69" s="153"/>
      <c r="K69" s="153"/>
      <c r="L69" s="187"/>
      <c r="M69" s="155"/>
      <c r="N69" s="5"/>
      <c r="O69" s="5"/>
    </row>
    <row r="70" spans="1:15" x14ac:dyDescent="0.3">
      <c r="A70" s="5"/>
      <c r="B70" s="5"/>
      <c r="C70" s="193" t="s">
        <v>247</v>
      </c>
      <c r="D70" s="194"/>
      <c r="E70" s="195"/>
      <c r="F70" s="173" t="s">
        <v>263</v>
      </c>
      <c r="G70" s="174"/>
      <c r="H70" s="174"/>
      <c r="I70" s="174"/>
      <c r="J70" s="174"/>
      <c r="K70" s="174"/>
      <c r="L70" s="189"/>
      <c r="M70" s="166">
        <v>0</v>
      </c>
      <c r="N70" s="5"/>
      <c r="O70" s="5"/>
    </row>
    <row r="71" spans="1:15" ht="15" thickBot="1" x14ac:dyDescent="0.35">
      <c r="A71" s="5"/>
      <c r="B71" s="5"/>
      <c r="C71" s="196"/>
      <c r="D71" s="197"/>
      <c r="E71" s="198"/>
      <c r="F71" s="175"/>
      <c r="G71" s="162"/>
      <c r="H71" s="162"/>
      <c r="I71" s="162"/>
      <c r="J71" s="162"/>
      <c r="K71" s="162"/>
      <c r="L71" s="163"/>
      <c r="M71" s="154"/>
      <c r="N71" s="5"/>
      <c r="O71" s="5"/>
    </row>
    <row r="72" spans="1:15" x14ac:dyDescent="0.3">
      <c r="A72" s="5"/>
      <c r="B72" s="5"/>
      <c r="C72" s="167"/>
      <c r="D72" s="168"/>
      <c r="E72" s="169"/>
      <c r="F72" s="152" t="s">
        <v>265</v>
      </c>
      <c r="G72" s="152"/>
      <c r="H72" s="152"/>
      <c r="I72" s="152"/>
      <c r="J72" s="152"/>
      <c r="K72" s="152"/>
      <c r="L72" s="188"/>
      <c r="M72" s="154">
        <v>3</v>
      </c>
      <c r="N72" s="5"/>
      <c r="O72" s="5"/>
    </row>
    <row r="73" spans="1:15" x14ac:dyDescent="0.3">
      <c r="A73" s="5"/>
      <c r="B73" s="5"/>
      <c r="C73" s="167"/>
      <c r="D73" s="168"/>
      <c r="E73" s="169"/>
      <c r="F73" s="152"/>
      <c r="G73" s="152"/>
      <c r="H73" s="152"/>
      <c r="I73" s="152"/>
      <c r="J73" s="152"/>
      <c r="K73" s="152"/>
      <c r="L73" s="188"/>
      <c r="M73" s="154"/>
      <c r="N73" s="5"/>
      <c r="O73" s="5"/>
    </row>
    <row r="74" spans="1:15" ht="25.2" customHeight="1" x14ac:dyDescent="0.3">
      <c r="A74" s="5"/>
      <c r="B74" s="5"/>
      <c r="C74" s="167"/>
      <c r="D74" s="168"/>
      <c r="E74" s="169"/>
      <c r="F74" s="148" t="s">
        <v>260</v>
      </c>
      <c r="G74" s="148"/>
      <c r="H74" s="148"/>
      <c r="I74" s="148"/>
      <c r="J74" s="148"/>
      <c r="K74" s="148"/>
      <c r="L74" s="186"/>
      <c r="M74" s="154">
        <v>5</v>
      </c>
      <c r="N74" s="5"/>
      <c r="O74" s="5"/>
    </row>
    <row r="75" spans="1:15" ht="15" thickBot="1" x14ac:dyDescent="0.35">
      <c r="A75" s="5"/>
      <c r="B75" s="5"/>
      <c r="C75" s="170"/>
      <c r="D75" s="171"/>
      <c r="E75" s="172"/>
      <c r="F75" s="153"/>
      <c r="G75" s="153"/>
      <c r="H75" s="153"/>
      <c r="I75" s="153"/>
      <c r="J75" s="153"/>
      <c r="K75" s="153"/>
      <c r="L75" s="187"/>
      <c r="M75" s="155"/>
      <c r="N75" s="5"/>
      <c r="O75" s="5"/>
    </row>
    <row r="76" spans="1:15" x14ac:dyDescent="0.3">
      <c r="A76" s="5"/>
      <c r="B76" s="5"/>
      <c r="C76" s="193" t="s">
        <v>248</v>
      </c>
      <c r="D76" s="194"/>
      <c r="E76" s="195"/>
      <c r="F76" s="173" t="s">
        <v>264</v>
      </c>
      <c r="G76" s="174"/>
      <c r="H76" s="174"/>
      <c r="I76" s="174"/>
      <c r="J76" s="174"/>
      <c r="K76" s="174"/>
      <c r="L76" s="189"/>
      <c r="M76" s="166">
        <v>0</v>
      </c>
      <c r="N76" s="5"/>
      <c r="O76" s="5"/>
    </row>
    <row r="77" spans="1:15" ht="15" thickBot="1" x14ac:dyDescent="0.35">
      <c r="A77" s="5"/>
      <c r="B77" s="5"/>
      <c r="C77" s="196"/>
      <c r="D77" s="197"/>
      <c r="E77" s="198"/>
      <c r="F77" s="175"/>
      <c r="G77" s="162"/>
      <c r="H77" s="162"/>
      <c r="I77" s="162"/>
      <c r="J77" s="162"/>
      <c r="K77" s="162"/>
      <c r="L77" s="163"/>
      <c r="M77" s="154"/>
      <c r="N77" s="5"/>
      <c r="O77" s="5"/>
    </row>
    <row r="78" spans="1:15" x14ac:dyDescent="0.3">
      <c r="A78" s="5"/>
      <c r="B78" s="5"/>
      <c r="C78" s="167"/>
      <c r="D78" s="168"/>
      <c r="E78" s="169"/>
      <c r="F78" s="152" t="s">
        <v>266</v>
      </c>
      <c r="G78" s="152"/>
      <c r="H78" s="152"/>
      <c r="I78" s="152"/>
      <c r="J78" s="152"/>
      <c r="K78" s="152"/>
      <c r="L78" s="188"/>
      <c r="M78" s="154">
        <v>3</v>
      </c>
      <c r="N78" s="5"/>
      <c r="O78" s="5"/>
    </row>
    <row r="79" spans="1:15" ht="17.399999999999999" customHeight="1" x14ac:dyDescent="0.3">
      <c r="A79" s="5"/>
      <c r="B79" s="5"/>
      <c r="C79" s="167"/>
      <c r="D79" s="168"/>
      <c r="E79" s="169"/>
      <c r="F79" s="152"/>
      <c r="G79" s="152"/>
      <c r="H79" s="152"/>
      <c r="I79" s="152"/>
      <c r="J79" s="152"/>
      <c r="K79" s="152"/>
      <c r="L79" s="188"/>
      <c r="M79" s="154"/>
      <c r="N79" s="5"/>
      <c r="O79" s="5"/>
    </row>
    <row r="80" spans="1:15" x14ac:dyDescent="0.3">
      <c r="A80" s="5"/>
      <c r="B80" s="5"/>
      <c r="C80" s="167"/>
      <c r="D80" s="168"/>
      <c r="E80" s="169"/>
      <c r="F80" s="148" t="s">
        <v>299</v>
      </c>
      <c r="G80" s="148"/>
      <c r="H80" s="148"/>
      <c r="I80" s="148"/>
      <c r="J80" s="148"/>
      <c r="K80" s="148"/>
      <c r="L80" s="186"/>
      <c r="M80" s="154">
        <v>5</v>
      </c>
      <c r="N80" s="5"/>
      <c r="O80" s="5"/>
    </row>
    <row r="81" spans="1:15" ht="25.8" customHeight="1" thickBot="1" x14ac:dyDescent="0.35">
      <c r="A81" s="5"/>
      <c r="B81" s="5"/>
      <c r="C81" s="170"/>
      <c r="D81" s="171"/>
      <c r="E81" s="172"/>
      <c r="F81" s="153"/>
      <c r="G81" s="153"/>
      <c r="H81" s="153"/>
      <c r="I81" s="153"/>
      <c r="J81" s="153"/>
      <c r="K81" s="153"/>
      <c r="L81" s="187"/>
      <c r="M81" s="155"/>
      <c r="N81" s="5"/>
      <c r="O81" s="5"/>
    </row>
    <row r="82" spans="1:15" x14ac:dyDescent="0.3">
      <c r="A82" s="5"/>
      <c r="B82" s="5"/>
      <c r="C82" s="193" t="s">
        <v>249</v>
      </c>
      <c r="D82" s="194"/>
      <c r="E82" s="195"/>
      <c r="F82" s="173" t="s">
        <v>272</v>
      </c>
      <c r="G82" s="174"/>
      <c r="H82" s="174"/>
      <c r="I82" s="174"/>
      <c r="J82" s="174"/>
      <c r="K82" s="174"/>
      <c r="L82" s="189"/>
      <c r="M82" s="166">
        <v>0</v>
      </c>
      <c r="N82" s="5"/>
      <c r="O82" s="5"/>
    </row>
    <row r="83" spans="1:15" ht="27" customHeight="1" thickBot="1" x14ac:dyDescent="0.35">
      <c r="A83" s="5"/>
      <c r="B83" s="5"/>
      <c r="C83" s="196"/>
      <c r="D83" s="197"/>
      <c r="E83" s="198"/>
      <c r="F83" s="175"/>
      <c r="G83" s="162"/>
      <c r="H83" s="162"/>
      <c r="I83" s="162"/>
      <c r="J83" s="162"/>
      <c r="K83" s="162"/>
      <c r="L83" s="163"/>
      <c r="M83" s="154"/>
      <c r="N83" s="5"/>
      <c r="O83" s="5"/>
    </row>
    <row r="84" spans="1:15" x14ac:dyDescent="0.3">
      <c r="A84" s="5"/>
      <c r="B84" s="5"/>
      <c r="C84" s="167"/>
      <c r="D84" s="168"/>
      <c r="E84" s="169"/>
      <c r="F84" s="152" t="s">
        <v>271</v>
      </c>
      <c r="G84" s="152"/>
      <c r="H84" s="152"/>
      <c r="I84" s="152"/>
      <c r="J84" s="152"/>
      <c r="K84" s="152"/>
      <c r="L84" s="188"/>
      <c r="M84" s="154">
        <v>3</v>
      </c>
      <c r="N84" s="5"/>
      <c r="O84" s="5"/>
    </row>
    <row r="85" spans="1:15" ht="35.4" customHeight="1" x14ac:dyDescent="0.3">
      <c r="A85" s="5"/>
      <c r="B85" s="5"/>
      <c r="C85" s="167"/>
      <c r="D85" s="168"/>
      <c r="E85" s="169"/>
      <c r="F85" s="152"/>
      <c r="G85" s="152"/>
      <c r="H85" s="152"/>
      <c r="I85" s="152"/>
      <c r="J85" s="152"/>
      <c r="K85" s="152"/>
      <c r="L85" s="188"/>
      <c r="M85" s="154"/>
      <c r="N85" s="5"/>
      <c r="O85" s="5"/>
    </row>
    <row r="86" spans="1:15" x14ac:dyDescent="0.3">
      <c r="A86" s="5"/>
      <c r="B86" s="5"/>
      <c r="C86" s="167"/>
      <c r="D86" s="168"/>
      <c r="E86" s="169"/>
      <c r="F86" s="148" t="s">
        <v>267</v>
      </c>
      <c r="G86" s="148"/>
      <c r="H86" s="148"/>
      <c r="I86" s="148"/>
      <c r="J86" s="148"/>
      <c r="K86" s="148"/>
      <c r="L86" s="186"/>
      <c r="M86" s="154">
        <v>5</v>
      </c>
      <c r="N86" s="5"/>
      <c r="O86" s="5"/>
    </row>
    <row r="87" spans="1:15" ht="34.799999999999997" customHeight="1" thickBot="1" x14ac:dyDescent="0.35">
      <c r="A87" s="5"/>
      <c r="B87" s="5"/>
      <c r="C87" s="170"/>
      <c r="D87" s="171"/>
      <c r="E87" s="172"/>
      <c r="F87" s="153"/>
      <c r="G87" s="153"/>
      <c r="H87" s="153"/>
      <c r="I87" s="153"/>
      <c r="J87" s="153"/>
      <c r="K87" s="153"/>
      <c r="L87" s="187"/>
      <c r="M87" s="155"/>
      <c r="N87" s="5"/>
      <c r="O87" s="5"/>
    </row>
    <row r="88" spans="1:15" x14ac:dyDescent="0.3">
      <c r="A88" s="5"/>
      <c r="B88" s="5"/>
      <c r="C88" s="193" t="s">
        <v>176</v>
      </c>
      <c r="D88" s="194"/>
      <c r="E88" s="195"/>
      <c r="F88" s="173" t="s">
        <v>270</v>
      </c>
      <c r="G88" s="174"/>
      <c r="H88" s="174"/>
      <c r="I88" s="174"/>
      <c r="J88" s="174"/>
      <c r="K88" s="174"/>
      <c r="L88" s="189"/>
      <c r="M88" s="166">
        <v>0</v>
      </c>
      <c r="N88" s="5"/>
      <c r="O88" s="5"/>
    </row>
    <row r="89" spans="1:15" ht="15" thickBot="1" x14ac:dyDescent="0.35">
      <c r="A89" s="5"/>
      <c r="B89" s="5"/>
      <c r="C89" s="196"/>
      <c r="D89" s="197"/>
      <c r="E89" s="198"/>
      <c r="F89" s="175"/>
      <c r="G89" s="162"/>
      <c r="H89" s="162"/>
      <c r="I89" s="162"/>
      <c r="J89" s="162"/>
      <c r="K89" s="162"/>
      <c r="L89" s="163"/>
      <c r="M89" s="154"/>
      <c r="N89" s="5"/>
      <c r="O89" s="5"/>
    </row>
    <row r="90" spans="1:15" x14ac:dyDescent="0.3">
      <c r="A90" s="5"/>
      <c r="B90" s="5"/>
      <c r="C90" s="167"/>
      <c r="D90" s="168"/>
      <c r="E90" s="169"/>
      <c r="F90" s="152" t="s">
        <v>269</v>
      </c>
      <c r="G90" s="152"/>
      <c r="H90" s="152"/>
      <c r="I90" s="152"/>
      <c r="J90" s="152"/>
      <c r="K90" s="152"/>
      <c r="L90" s="188"/>
      <c r="M90" s="154">
        <v>3</v>
      </c>
      <c r="N90" s="5"/>
      <c r="O90" s="5"/>
    </row>
    <row r="91" spans="1:15" x14ac:dyDescent="0.3">
      <c r="A91" s="5"/>
      <c r="B91" s="5"/>
      <c r="C91" s="167"/>
      <c r="D91" s="168"/>
      <c r="E91" s="169"/>
      <c r="F91" s="152"/>
      <c r="G91" s="152"/>
      <c r="H91" s="152"/>
      <c r="I91" s="152"/>
      <c r="J91" s="152"/>
      <c r="K91" s="152"/>
      <c r="L91" s="188"/>
      <c r="M91" s="154"/>
      <c r="N91" s="5"/>
      <c r="O91" s="5"/>
    </row>
    <row r="92" spans="1:15" x14ac:dyDescent="0.3">
      <c r="A92" s="5"/>
      <c r="B92" s="5"/>
      <c r="C92" s="167"/>
      <c r="D92" s="168"/>
      <c r="E92" s="169"/>
      <c r="F92" s="148" t="s">
        <v>268</v>
      </c>
      <c r="G92" s="148"/>
      <c r="H92" s="148"/>
      <c r="I92" s="148"/>
      <c r="J92" s="148"/>
      <c r="K92" s="148"/>
      <c r="L92" s="186"/>
      <c r="M92" s="154">
        <v>5</v>
      </c>
      <c r="N92" s="5"/>
      <c r="O92" s="5"/>
    </row>
    <row r="93" spans="1:15" ht="15" thickBot="1" x14ac:dyDescent="0.35">
      <c r="A93" s="5"/>
      <c r="B93" s="5"/>
      <c r="C93" s="170"/>
      <c r="D93" s="171"/>
      <c r="E93" s="172"/>
      <c r="F93" s="153"/>
      <c r="G93" s="153"/>
      <c r="H93" s="153"/>
      <c r="I93" s="153"/>
      <c r="J93" s="153"/>
      <c r="K93" s="153"/>
      <c r="L93" s="187"/>
      <c r="M93" s="155"/>
      <c r="N93" s="5"/>
      <c r="O93" s="5"/>
    </row>
    <row r="94" spans="1:15" x14ac:dyDescent="0.3">
      <c r="A94" s="5"/>
      <c r="B94" s="5"/>
      <c r="C94" s="193" t="s">
        <v>250</v>
      </c>
      <c r="D94" s="194"/>
      <c r="E94" s="195"/>
      <c r="F94" s="162" t="s">
        <v>252</v>
      </c>
      <c r="G94" s="162"/>
      <c r="H94" s="162"/>
      <c r="I94" s="162"/>
      <c r="J94" s="162"/>
      <c r="K94" s="162"/>
      <c r="L94" s="163"/>
      <c r="M94" s="166">
        <v>0</v>
      </c>
      <c r="N94" s="5"/>
      <c r="O94" s="5"/>
    </row>
    <row r="95" spans="1:15" ht="15" thickBot="1" x14ac:dyDescent="0.35">
      <c r="A95" s="5"/>
      <c r="B95" s="5"/>
      <c r="C95" s="196"/>
      <c r="D95" s="197"/>
      <c r="E95" s="198"/>
      <c r="F95" s="164"/>
      <c r="G95" s="164"/>
      <c r="H95" s="164"/>
      <c r="I95" s="164"/>
      <c r="J95" s="164"/>
      <c r="K95" s="164"/>
      <c r="L95" s="165"/>
      <c r="M95" s="154"/>
      <c r="N95" s="5"/>
      <c r="O95" s="5"/>
    </row>
    <row r="96" spans="1:15" x14ac:dyDescent="0.3">
      <c r="A96" s="5"/>
      <c r="B96" s="5"/>
      <c r="C96" s="167"/>
      <c r="D96" s="168"/>
      <c r="E96" s="169"/>
      <c r="F96" s="152" t="s">
        <v>254</v>
      </c>
      <c r="G96" s="152"/>
      <c r="H96" s="152"/>
      <c r="I96" s="152"/>
      <c r="J96" s="152"/>
      <c r="K96" s="152"/>
      <c r="L96" s="188"/>
      <c r="M96" s="154">
        <v>3</v>
      </c>
      <c r="N96" s="5"/>
      <c r="O96" s="5"/>
    </row>
    <row r="97" spans="1:15" x14ac:dyDescent="0.3">
      <c r="A97" s="5"/>
      <c r="B97" s="5"/>
      <c r="C97" s="167"/>
      <c r="D97" s="168"/>
      <c r="E97" s="169"/>
      <c r="F97" s="152"/>
      <c r="G97" s="152"/>
      <c r="H97" s="152"/>
      <c r="I97" s="152"/>
      <c r="J97" s="152"/>
      <c r="K97" s="152"/>
      <c r="L97" s="188"/>
      <c r="M97" s="154"/>
      <c r="N97" s="5"/>
      <c r="O97" s="5"/>
    </row>
    <row r="98" spans="1:15" x14ac:dyDescent="0.3">
      <c r="A98" s="5"/>
      <c r="B98" s="5"/>
      <c r="C98" s="167"/>
      <c r="D98" s="168"/>
      <c r="E98" s="169"/>
      <c r="F98" s="148" t="s">
        <v>253</v>
      </c>
      <c r="G98" s="148"/>
      <c r="H98" s="148"/>
      <c r="I98" s="148"/>
      <c r="J98" s="148"/>
      <c r="K98" s="148"/>
      <c r="L98" s="186"/>
      <c r="M98" s="154">
        <v>5</v>
      </c>
      <c r="N98" s="5"/>
      <c r="O98" s="5"/>
    </row>
    <row r="99" spans="1:15" ht="15" thickBot="1" x14ac:dyDescent="0.35">
      <c r="A99" s="5"/>
      <c r="B99" s="5"/>
      <c r="C99" s="170"/>
      <c r="D99" s="171"/>
      <c r="E99" s="172"/>
      <c r="F99" s="153"/>
      <c r="G99" s="153"/>
      <c r="H99" s="153"/>
      <c r="I99" s="153"/>
      <c r="J99" s="153"/>
      <c r="K99" s="153"/>
      <c r="L99" s="187"/>
      <c r="M99" s="155"/>
      <c r="N99" s="5"/>
      <c r="O99" s="5"/>
    </row>
    <row r="100" spans="1:15" ht="15" thickBot="1" x14ac:dyDescent="0.35">
      <c r="A100" s="5"/>
      <c r="B100" s="5"/>
      <c r="C100" s="190" t="s">
        <v>251</v>
      </c>
      <c r="D100" s="191"/>
      <c r="E100" s="191"/>
      <c r="F100" s="191"/>
      <c r="G100" s="191"/>
      <c r="H100" s="191"/>
      <c r="I100" s="191"/>
      <c r="J100" s="191"/>
      <c r="K100" s="191"/>
      <c r="L100" s="191"/>
      <c r="M100" s="192"/>
      <c r="N100" s="5"/>
      <c r="O100" s="5"/>
    </row>
    <row r="101" spans="1:15" x14ac:dyDescent="0.3">
      <c r="A101" s="5"/>
      <c r="B101" s="5"/>
      <c r="C101" s="5"/>
      <c r="D101" s="5"/>
      <c r="E101" s="5"/>
      <c r="F101" s="5"/>
      <c r="G101" s="5"/>
      <c r="H101" s="5"/>
      <c r="I101" s="5"/>
      <c r="J101" s="5"/>
      <c r="K101" s="5"/>
      <c r="L101" s="5"/>
      <c r="M101" s="5"/>
      <c r="N101" s="5"/>
      <c r="O101" s="5"/>
    </row>
    <row r="102" spans="1:15" x14ac:dyDescent="0.3">
      <c r="A102" s="5"/>
      <c r="B102" s="5"/>
      <c r="C102" s="5"/>
      <c r="D102" s="5"/>
      <c r="E102" s="5"/>
      <c r="F102" s="5"/>
      <c r="G102" s="5"/>
      <c r="H102" s="5"/>
      <c r="I102" s="5"/>
      <c r="J102" s="5"/>
      <c r="K102" s="5"/>
      <c r="L102" s="5"/>
      <c r="M102" s="5"/>
      <c r="N102" s="5"/>
      <c r="O102" s="5"/>
    </row>
    <row r="103" spans="1:15" x14ac:dyDescent="0.3">
      <c r="A103" s="5"/>
      <c r="B103" s="5"/>
      <c r="C103" s="5"/>
      <c r="D103" s="5"/>
      <c r="E103" s="5"/>
      <c r="F103" s="5"/>
      <c r="G103" s="5"/>
      <c r="H103" s="5"/>
      <c r="I103" s="5"/>
      <c r="J103" s="5"/>
      <c r="K103" s="5"/>
      <c r="L103" s="5"/>
      <c r="M103" s="5"/>
    </row>
    <row r="107" spans="1:15" x14ac:dyDescent="0.3">
      <c r="F107" t="s">
        <v>357</v>
      </c>
    </row>
  </sheetData>
  <mergeCells count="150">
    <mergeCell ref="C44:M45"/>
    <mergeCell ref="C94:E95"/>
    <mergeCell ref="F94:L95"/>
    <mergeCell ref="M94:M95"/>
    <mergeCell ref="C96:E99"/>
    <mergeCell ref="F96:L97"/>
    <mergeCell ref="M96:M97"/>
    <mergeCell ref="F98:L99"/>
    <mergeCell ref="M98:M99"/>
    <mergeCell ref="C60:E63"/>
    <mergeCell ref="C66:E69"/>
    <mergeCell ref="C72:E75"/>
    <mergeCell ref="C78:E81"/>
    <mergeCell ref="C70:E71"/>
    <mergeCell ref="C76:E77"/>
    <mergeCell ref="C82:E83"/>
    <mergeCell ref="F82:L83"/>
    <mergeCell ref="M82:M83"/>
    <mergeCell ref="F74:L75"/>
    <mergeCell ref="F76:L77"/>
    <mergeCell ref="F78:L79"/>
    <mergeCell ref="F80:L81"/>
    <mergeCell ref="C64:E65"/>
    <mergeCell ref="M64:M65"/>
    <mergeCell ref="C100:M100"/>
    <mergeCell ref="C84:E87"/>
    <mergeCell ref="F84:L85"/>
    <mergeCell ref="M84:M85"/>
    <mergeCell ref="F86:L87"/>
    <mergeCell ref="M86:M87"/>
    <mergeCell ref="C88:E89"/>
    <mergeCell ref="F88:L89"/>
    <mergeCell ref="M88:M89"/>
    <mergeCell ref="C90:E93"/>
    <mergeCell ref="F90:L91"/>
    <mergeCell ref="M90:M91"/>
    <mergeCell ref="F92:L93"/>
    <mergeCell ref="M92:M93"/>
    <mergeCell ref="M66:M67"/>
    <mergeCell ref="M68:M69"/>
    <mergeCell ref="M70:M71"/>
    <mergeCell ref="M72:M73"/>
    <mergeCell ref="M74:M75"/>
    <mergeCell ref="M76:M77"/>
    <mergeCell ref="M78:M79"/>
    <mergeCell ref="M80:M81"/>
    <mergeCell ref="F60:L61"/>
    <mergeCell ref="F62:L63"/>
    <mergeCell ref="M60:M61"/>
    <mergeCell ref="M62:M63"/>
    <mergeCell ref="F64:L65"/>
    <mergeCell ref="F66:L67"/>
    <mergeCell ref="F68:L69"/>
    <mergeCell ref="F70:L71"/>
    <mergeCell ref="F72:L73"/>
    <mergeCell ref="F54:L55"/>
    <mergeCell ref="F56:L57"/>
    <mergeCell ref="M54:M55"/>
    <mergeCell ref="M56:M57"/>
    <mergeCell ref="C58:E59"/>
    <mergeCell ref="F58:L59"/>
    <mergeCell ref="M58:M59"/>
    <mergeCell ref="C54:E57"/>
    <mergeCell ref="C46:E47"/>
    <mergeCell ref="F46:L47"/>
    <mergeCell ref="F48:L49"/>
    <mergeCell ref="F50:L51"/>
    <mergeCell ref="M46:M47"/>
    <mergeCell ref="M48:M49"/>
    <mergeCell ref="M50:M51"/>
    <mergeCell ref="C52:E53"/>
    <mergeCell ref="F52:L53"/>
    <mergeCell ref="M52:M53"/>
    <mergeCell ref="C48:E51"/>
    <mergeCell ref="I34:I35"/>
    <mergeCell ref="J34:J35"/>
    <mergeCell ref="C36:J36"/>
    <mergeCell ref="C37:J37"/>
    <mergeCell ref="C34:F35"/>
    <mergeCell ref="G34:G35"/>
    <mergeCell ref="H34:H35"/>
    <mergeCell ref="J30:J31"/>
    <mergeCell ref="G32:G33"/>
    <mergeCell ref="H32:H33"/>
    <mergeCell ref="I32:I33"/>
    <mergeCell ref="J32:J33"/>
    <mergeCell ref="G30:G31"/>
    <mergeCell ref="H30:H31"/>
    <mergeCell ref="I30:I31"/>
    <mergeCell ref="C30:F31"/>
    <mergeCell ref="C32:F33"/>
    <mergeCell ref="I22:I23"/>
    <mergeCell ref="C22:F23"/>
    <mergeCell ref="C24:F25"/>
    <mergeCell ref="J26:J27"/>
    <mergeCell ref="G28:G29"/>
    <mergeCell ref="H28:H29"/>
    <mergeCell ref="I28:I29"/>
    <mergeCell ref="J28:J29"/>
    <mergeCell ref="G26:G27"/>
    <mergeCell ref="H26:H27"/>
    <mergeCell ref="I26:I27"/>
    <mergeCell ref="C26:F27"/>
    <mergeCell ref="C28:F29"/>
    <mergeCell ref="J22:J23"/>
    <mergeCell ref="G24:G25"/>
    <mergeCell ref="H24:H25"/>
    <mergeCell ref="I24:I25"/>
    <mergeCell ref="J24:J25"/>
    <mergeCell ref="G22:G23"/>
    <mergeCell ref="H22:H23"/>
    <mergeCell ref="J18:J19"/>
    <mergeCell ref="G20:G21"/>
    <mergeCell ref="H20:H21"/>
    <mergeCell ref="I20:I21"/>
    <mergeCell ref="J20:J21"/>
    <mergeCell ref="G18:G19"/>
    <mergeCell ref="H18:H19"/>
    <mergeCell ref="I18:I19"/>
    <mergeCell ref="C20:F21"/>
    <mergeCell ref="C18:F19"/>
    <mergeCell ref="J12:J13"/>
    <mergeCell ref="C12:F13"/>
    <mergeCell ref="G12:G13"/>
    <mergeCell ref="H12:H13"/>
    <mergeCell ref="I12:I13"/>
    <mergeCell ref="J14:J15"/>
    <mergeCell ref="G16:G17"/>
    <mergeCell ref="H16:H17"/>
    <mergeCell ref="I16:I17"/>
    <mergeCell ref="J16:J17"/>
    <mergeCell ref="G14:G15"/>
    <mergeCell ref="H14:H15"/>
    <mergeCell ref="I14:I15"/>
    <mergeCell ref="C14:F15"/>
    <mergeCell ref="C16:F17"/>
    <mergeCell ref="J4:J7"/>
    <mergeCell ref="C8:F9"/>
    <mergeCell ref="C10:F11"/>
    <mergeCell ref="I8:I9"/>
    <mergeCell ref="J8:J9"/>
    <mergeCell ref="G4:G7"/>
    <mergeCell ref="H4:H7"/>
    <mergeCell ref="I4:I7"/>
    <mergeCell ref="G8:G9"/>
    <mergeCell ref="H8:H9"/>
    <mergeCell ref="G10:G11"/>
    <mergeCell ref="H10:H11"/>
    <mergeCell ref="I10:I11"/>
    <mergeCell ref="J10:J11"/>
  </mergeCells>
  <phoneticPr fontId="2" type="noConversion"/>
  <hyperlinks>
    <hyperlink ref="C39" r:id="rId1" display="https://vimeo.com/238909741" xr:uid="{547EAF9F-E379-4D8F-8FBE-D2BB28732115}"/>
  </hyperlinks>
  <pageMargins left="0.7" right="0.7" top="0.75" bottom="0.75" header="0.3" footer="0.3"/>
  <pageSetup paperSize="9" orientation="portrait" horizontalDpi="30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C707-5438-4906-A5DC-D3ABE67A55D8}">
  <dimension ref="C3:AB203"/>
  <sheetViews>
    <sheetView zoomScale="55" zoomScaleNormal="55" workbookViewId="0">
      <selection activeCell="BB60" sqref="BB60"/>
    </sheetView>
  </sheetViews>
  <sheetFormatPr defaultRowHeight="14.4" x14ac:dyDescent="0.3"/>
  <sheetData>
    <row r="3" spans="3:28" x14ac:dyDescent="0.3">
      <c r="C3" t="s">
        <v>107</v>
      </c>
    </row>
    <row r="5" spans="3:28" ht="15" thickBot="1" x14ac:dyDescent="0.35"/>
    <row r="6" spans="3:28" x14ac:dyDescent="0.3">
      <c r="C6" s="41"/>
      <c r="D6" s="42"/>
      <c r="E6" s="42"/>
      <c r="F6" s="42"/>
      <c r="G6" s="42"/>
      <c r="H6" s="42"/>
      <c r="I6" s="42"/>
      <c r="J6" s="42"/>
      <c r="K6" s="42"/>
      <c r="L6" s="42"/>
      <c r="M6" s="42" t="s">
        <v>104</v>
      </c>
      <c r="N6" s="42"/>
      <c r="O6" s="42"/>
      <c r="P6" s="42"/>
      <c r="Q6" s="42"/>
      <c r="R6" s="42"/>
      <c r="S6" s="42"/>
      <c r="T6" s="43"/>
      <c r="U6" s="41" t="s">
        <v>96</v>
      </c>
      <c r="V6" s="42"/>
      <c r="W6" s="42"/>
      <c r="X6" s="42"/>
      <c r="Y6" s="42"/>
      <c r="Z6" s="220"/>
      <c r="AA6" s="80" t="s">
        <v>121</v>
      </c>
      <c r="AB6" s="82"/>
    </row>
    <row r="7" spans="3:28" ht="15" thickBot="1" x14ac:dyDescent="0.35">
      <c r="C7" s="44"/>
      <c r="D7" s="45"/>
      <c r="E7" s="45"/>
      <c r="F7" s="45"/>
      <c r="G7" s="45"/>
      <c r="H7" s="45"/>
      <c r="I7" s="45"/>
      <c r="J7" s="45"/>
      <c r="K7" s="45"/>
      <c r="L7" s="45"/>
      <c r="M7" s="45"/>
      <c r="N7" s="45"/>
      <c r="O7" s="45"/>
      <c r="P7" s="45"/>
      <c r="Q7" s="45"/>
      <c r="R7" s="45"/>
      <c r="S7" s="45"/>
      <c r="T7" s="46"/>
      <c r="U7" s="44"/>
      <c r="V7" s="45"/>
      <c r="W7" s="45"/>
      <c r="X7" s="45"/>
      <c r="Y7" s="45"/>
      <c r="Z7" s="221"/>
      <c r="AA7" s="83"/>
      <c r="AB7" s="85"/>
    </row>
    <row r="8" spans="3:28" x14ac:dyDescent="0.3">
      <c r="C8" s="47"/>
      <c r="D8" s="48"/>
      <c r="E8" s="48"/>
      <c r="F8" s="49"/>
      <c r="G8" s="48" t="s">
        <v>0</v>
      </c>
      <c r="H8" s="48"/>
      <c r="I8" s="48"/>
      <c r="J8" s="222"/>
      <c r="K8" s="47" t="s">
        <v>95</v>
      </c>
      <c r="L8" s="222"/>
      <c r="M8" s="47" t="s">
        <v>103</v>
      </c>
      <c r="N8" s="48"/>
      <c r="O8" s="48"/>
      <c r="P8" s="48"/>
      <c r="Q8" s="48"/>
      <c r="R8" s="48"/>
      <c r="S8" s="48"/>
      <c r="T8" s="48"/>
      <c r="U8" s="205" t="s">
        <v>100</v>
      </c>
      <c r="V8" s="206"/>
      <c r="W8" s="206"/>
      <c r="X8" s="205" t="s">
        <v>102</v>
      </c>
      <c r="Y8" s="206"/>
      <c r="Z8" s="207"/>
      <c r="AA8" s="205" t="s">
        <v>122</v>
      </c>
      <c r="AB8" s="207"/>
    </row>
    <row r="9" spans="3:28" ht="15" thickBot="1" x14ac:dyDescent="0.35">
      <c r="C9" s="50"/>
      <c r="D9" s="51"/>
      <c r="E9" s="51"/>
      <c r="F9" s="52"/>
      <c r="G9" s="51"/>
      <c r="H9" s="51"/>
      <c r="I9" s="51"/>
      <c r="J9" s="223"/>
      <c r="K9" s="50"/>
      <c r="L9" s="223"/>
      <c r="M9" s="50"/>
      <c r="N9" s="51"/>
      <c r="O9" s="51"/>
      <c r="P9" s="51"/>
      <c r="Q9" s="51"/>
      <c r="R9" s="51"/>
      <c r="S9" s="51"/>
      <c r="T9" s="51"/>
      <c r="U9" s="1" t="s">
        <v>97</v>
      </c>
      <c r="V9" s="2" t="s">
        <v>98</v>
      </c>
      <c r="W9" s="3" t="s">
        <v>99</v>
      </c>
      <c r="X9" s="1" t="s">
        <v>101</v>
      </c>
      <c r="Y9" s="2" t="s">
        <v>98</v>
      </c>
      <c r="Z9" s="4" t="s">
        <v>99</v>
      </c>
      <c r="AA9" s="208"/>
      <c r="AB9" s="209"/>
    </row>
    <row r="10" spans="3:28" x14ac:dyDescent="0.3">
      <c r="C10" s="53" t="s">
        <v>1</v>
      </c>
      <c r="D10" s="40"/>
      <c r="E10" s="40"/>
      <c r="F10" s="55"/>
      <c r="G10" s="59" t="s">
        <v>2</v>
      </c>
      <c r="H10" s="210"/>
      <c r="I10" s="210"/>
      <c r="J10" s="210"/>
      <c r="K10" s="211">
        <v>4</v>
      </c>
      <c r="L10" s="212"/>
      <c r="M10" s="40"/>
      <c r="N10" s="40"/>
      <c r="O10" s="40"/>
      <c r="P10" s="40"/>
      <c r="Q10" s="40"/>
      <c r="R10" s="40"/>
      <c r="S10" s="40"/>
      <c r="T10" s="40"/>
      <c r="U10" s="215"/>
      <c r="V10" s="217">
        <v>7</v>
      </c>
      <c r="W10" s="218">
        <v>12</v>
      </c>
      <c r="X10" s="215"/>
      <c r="Y10" s="217">
        <v>5</v>
      </c>
      <c r="Z10" s="235">
        <v>5</v>
      </c>
      <c r="AA10" s="227"/>
      <c r="AB10" s="228"/>
    </row>
    <row r="11" spans="3:28" ht="15" thickBot="1" x14ac:dyDescent="0.35">
      <c r="C11" s="56"/>
      <c r="D11" s="57"/>
      <c r="E11" s="57"/>
      <c r="F11" s="58"/>
      <c r="G11" s="61"/>
      <c r="H11" s="62"/>
      <c r="I11" s="62"/>
      <c r="J11" s="62"/>
      <c r="K11" s="213"/>
      <c r="L11" s="214"/>
      <c r="M11" s="40"/>
      <c r="N11" s="40"/>
      <c r="O11" s="40"/>
      <c r="P11" s="40"/>
      <c r="Q11" s="40"/>
      <c r="R11" s="40"/>
      <c r="S11" s="40"/>
      <c r="T11" s="40"/>
      <c r="U11" s="216"/>
      <c r="V11" s="66"/>
      <c r="W11" s="219"/>
      <c r="X11" s="216"/>
      <c r="Y11" s="66"/>
      <c r="Z11" s="236"/>
      <c r="AA11" s="229"/>
      <c r="AB11" s="230"/>
    </row>
    <row r="12" spans="3:28" x14ac:dyDescent="0.3">
      <c r="G12" s="63" t="s">
        <v>3</v>
      </c>
      <c r="H12" s="64"/>
      <c r="I12" s="64"/>
      <c r="J12" s="64"/>
      <c r="K12" s="232">
        <v>16</v>
      </c>
      <c r="L12" s="233"/>
      <c r="M12" s="40"/>
      <c r="N12" s="40"/>
      <c r="O12" s="40"/>
      <c r="P12" s="40"/>
      <c r="Q12" s="40"/>
      <c r="R12" s="40"/>
      <c r="S12" s="40"/>
      <c r="T12" s="40"/>
      <c r="U12" s="234"/>
      <c r="V12" s="224">
        <v>1</v>
      </c>
      <c r="W12" s="231">
        <v>18</v>
      </c>
      <c r="X12" s="215"/>
      <c r="Y12" s="217"/>
      <c r="Z12" s="225">
        <v>10</v>
      </c>
      <c r="AA12" s="227"/>
      <c r="AB12" s="228"/>
    </row>
    <row r="13" spans="3:28" ht="15" thickBot="1" x14ac:dyDescent="0.35">
      <c r="G13" s="61"/>
      <c r="H13" s="62"/>
      <c r="I13" s="62"/>
      <c r="J13" s="62"/>
      <c r="K13" s="213"/>
      <c r="L13" s="214"/>
      <c r="M13" s="40"/>
      <c r="N13" s="40"/>
      <c r="O13" s="40"/>
      <c r="P13" s="40"/>
      <c r="Q13" s="40"/>
      <c r="R13" s="40"/>
      <c r="S13" s="40"/>
      <c r="T13" s="40"/>
      <c r="U13" s="216"/>
      <c r="V13" s="66"/>
      <c r="W13" s="219"/>
      <c r="X13" s="216"/>
      <c r="Y13" s="66"/>
      <c r="Z13" s="226"/>
      <c r="AA13" s="229"/>
      <c r="AB13" s="230"/>
    </row>
    <row r="14" spans="3:28" x14ac:dyDescent="0.3">
      <c r="G14" s="63" t="s">
        <v>4</v>
      </c>
      <c r="H14" s="64"/>
      <c r="I14" s="64"/>
      <c r="J14" s="64"/>
      <c r="K14" s="232">
        <v>6</v>
      </c>
      <c r="L14" s="233"/>
      <c r="M14" s="40"/>
      <c r="N14" s="40"/>
      <c r="O14" s="40"/>
      <c r="P14" s="40"/>
      <c r="Q14" s="40"/>
      <c r="R14" s="40"/>
      <c r="S14" s="40"/>
      <c r="T14" s="40"/>
      <c r="U14" s="234">
        <v>1</v>
      </c>
      <c r="V14" s="224">
        <v>9</v>
      </c>
      <c r="W14" s="135">
        <v>9</v>
      </c>
      <c r="X14" s="215"/>
      <c r="Y14" s="217">
        <v>1</v>
      </c>
      <c r="Z14" s="225">
        <v>9</v>
      </c>
      <c r="AA14" s="227"/>
      <c r="AB14" s="228"/>
    </row>
    <row r="15" spans="3:28" ht="15" thickBot="1" x14ac:dyDescent="0.35">
      <c r="G15" s="61"/>
      <c r="H15" s="62"/>
      <c r="I15" s="62"/>
      <c r="J15" s="62"/>
      <c r="K15" s="213"/>
      <c r="L15" s="214"/>
      <c r="M15" s="40"/>
      <c r="N15" s="40"/>
      <c r="O15" s="40"/>
      <c r="P15" s="40"/>
      <c r="Q15" s="40"/>
      <c r="R15" s="40"/>
      <c r="S15" s="40"/>
      <c r="T15" s="40"/>
      <c r="U15" s="216"/>
      <c r="V15" s="66"/>
      <c r="W15" s="56"/>
      <c r="X15" s="216"/>
      <c r="Y15" s="66"/>
      <c r="Z15" s="226"/>
      <c r="AA15" s="229"/>
      <c r="AB15" s="230"/>
    </row>
    <row r="16" spans="3:28" x14ac:dyDescent="0.3">
      <c r="G16" s="63" t="s">
        <v>5</v>
      </c>
      <c r="H16" s="64"/>
      <c r="I16" s="64"/>
      <c r="J16" s="64"/>
      <c r="K16" s="232">
        <v>4</v>
      </c>
      <c r="L16" s="233"/>
      <c r="M16" s="40"/>
      <c r="N16" s="40"/>
      <c r="O16" s="40"/>
      <c r="P16" s="40"/>
      <c r="Q16" s="40"/>
      <c r="R16" s="40"/>
      <c r="S16" s="40"/>
      <c r="T16" s="40"/>
      <c r="U16" s="244"/>
      <c r="V16" s="245"/>
      <c r="W16" s="237"/>
      <c r="X16" s="239"/>
      <c r="Y16" s="241"/>
      <c r="Z16" s="242"/>
      <c r="AA16" s="227"/>
      <c r="AB16" s="228"/>
    </row>
    <row r="17" spans="7:28" ht="15" thickBot="1" x14ac:dyDescent="0.35">
      <c r="G17" s="61"/>
      <c r="H17" s="62"/>
      <c r="I17" s="62"/>
      <c r="J17" s="62"/>
      <c r="K17" s="213"/>
      <c r="L17" s="214"/>
      <c r="M17" s="40"/>
      <c r="N17" s="40"/>
      <c r="O17" s="40"/>
      <c r="P17" s="40"/>
      <c r="Q17" s="40"/>
      <c r="R17" s="40"/>
      <c r="S17" s="40"/>
      <c r="T17" s="40"/>
      <c r="U17" s="240"/>
      <c r="V17" s="97"/>
      <c r="W17" s="238"/>
      <c r="X17" s="240"/>
      <c r="Y17" s="97"/>
      <c r="Z17" s="243"/>
      <c r="AA17" s="229"/>
      <c r="AB17" s="230"/>
    </row>
    <row r="18" spans="7:28" x14ac:dyDescent="0.3">
      <c r="G18" s="63" t="s">
        <v>6</v>
      </c>
      <c r="H18" s="64"/>
      <c r="I18" s="64"/>
      <c r="J18" s="64"/>
      <c r="K18" s="232">
        <v>6</v>
      </c>
      <c r="L18" s="233"/>
      <c r="M18" s="40"/>
      <c r="N18" s="40"/>
      <c r="O18" s="40"/>
      <c r="P18" s="40"/>
      <c r="Q18" s="40"/>
      <c r="R18" s="40"/>
      <c r="S18" s="40"/>
      <c r="T18" s="40"/>
      <c r="U18" s="234">
        <v>2</v>
      </c>
      <c r="V18" s="224">
        <v>8</v>
      </c>
      <c r="W18" s="231">
        <v>9</v>
      </c>
      <c r="X18" s="215">
        <v>1</v>
      </c>
      <c r="Y18" s="217">
        <v>3</v>
      </c>
      <c r="Z18" s="225">
        <v>6</v>
      </c>
      <c r="AA18" s="227"/>
      <c r="AB18" s="228"/>
    </row>
    <row r="19" spans="7:28" ht="15" thickBot="1" x14ac:dyDescent="0.35">
      <c r="G19" s="61"/>
      <c r="H19" s="62"/>
      <c r="I19" s="62"/>
      <c r="J19" s="62"/>
      <c r="K19" s="213"/>
      <c r="L19" s="214"/>
      <c r="M19" s="40"/>
      <c r="N19" s="40"/>
      <c r="O19" s="40"/>
      <c r="P19" s="40"/>
      <c r="Q19" s="40"/>
      <c r="R19" s="40"/>
      <c r="S19" s="40"/>
      <c r="T19" s="40"/>
      <c r="U19" s="216"/>
      <c r="V19" s="66"/>
      <c r="W19" s="219"/>
      <c r="X19" s="216"/>
      <c r="Y19" s="66"/>
      <c r="Z19" s="226"/>
      <c r="AA19" s="229"/>
      <c r="AB19" s="230"/>
    </row>
    <row r="20" spans="7:28" x14ac:dyDescent="0.3">
      <c r="G20" s="63" t="s">
        <v>7</v>
      </c>
      <c r="H20" s="64"/>
      <c r="I20" s="64"/>
      <c r="J20" s="64"/>
      <c r="K20" s="232">
        <v>2</v>
      </c>
      <c r="L20" s="233"/>
      <c r="M20" s="40"/>
      <c r="N20" s="40"/>
      <c r="O20" s="40"/>
      <c r="P20" s="40"/>
      <c r="Q20" s="40"/>
      <c r="R20" s="40"/>
      <c r="S20" s="40"/>
      <c r="T20" s="40"/>
      <c r="U20" s="244"/>
      <c r="V20" s="245"/>
      <c r="W20" s="237"/>
      <c r="X20" s="239"/>
      <c r="Y20" s="241"/>
      <c r="Z20" s="242"/>
      <c r="AA20" s="227"/>
      <c r="AB20" s="228"/>
    </row>
    <row r="21" spans="7:28" ht="15" thickBot="1" x14ac:dyDescent="0.35">
      <c r="G21" s="61"/>
      <c r="H21" s="62"/>
      <c r="I21" s="62"/>
      <c r="J21" s="62"/>
      <c r="K21" s="213"/>
      <c r="L21" s="214"/>
      <c r="M21" s="40"/>
      <c r="N21" s="40"/>
      <c r="O21" s="40"/>
      <c r="P21" s="40"/>
      <c r="Q21" s="40"/>
      <c r="R21" s="40"/>
      <c r="S21" s="40"/>
      <c r="T21" s="40"/>
      <c r="U21" s="240"/>
      <c r="V21" s="97"/>
      <c r="W21" s="238"/>
      <c r="X21" s="240"/>
      <c r="Y21" s="97"/>
      <c r="Z21" s="243"/>
      <c r="AA21" s="229"/>
      <c r="AB21" s="230"/>
    </row>
    <row r="22" spans="7:28" x14ac:dyDescent="0.3">
      <c r="G22" s="63" t="s">
        <v>8</v>
      </c>
      <c r="H22" s="64"/>
      <c r="I22" s="64"/>
      <c r="J22" s="64"/>
      <c r="K22" s="232">
        <v>5</v>
      </c>
      <c r="L22" s="233"/>
      <c r="M22" s="40"/>
      <c r="N22" s="40"/>
      <c r="O22" s="40"/>
      <c r="P22" s="40"/>
      <c r="Q22" s="40"/>
      <c r="R22" s="40"/>
      <c r="S22" s="40"/>
      <c r="T22" s="40"/>
      <c r="U22" s="234"/>
      <c r="V22" s="224"/>
      <c r="W22" s="231">
        <v>19</v>
      </c>
      <c r="X22" s="215"/>
      <c r="Y22" s="217">
        <v>3</v>
      </c>
      <c r="Z22" s="225">
        <v>7</v>
      </c>
      <c r="AA22" s="227"/>
      <c r="AB22" s="228"/>
    </row>
    <row r="23" spans="7:28" ht="15" thickBot="1" x14ac:dyDescent="0.35">
      <c r="G23" s="61"/>
      <c r="H23" s="62"/>
      <c r="I23" s="62"/>
      <c r="J23" s="62"/>
      <c r="K23" s="213"/>
      <c r="L23" s="214"/>
      <c r="M23" s="40"/>
      <c r="N23" s="40"/>
      <c r="O23" s="40"/>
      <c r="P23" s="40"/>
      <c r="Q23" s="40"/>
      <c r="R23" s="40"/>
      <c r="S23" s="40"/>
      <c r="T23" s="40"/>
      <c r="U23" s="216"/>
      <c r="V23" s="66"/>
      <c r="W23" s="219"/>
      <c r="X23" s="216"/>
      <c r="Y23" s="66"/>
      <c r="Z23" s="226"/>
      <c r="AA23" s="229"/>
      <c r="AB23" s="230"/>
    </row>
    <row r="24" spans="7:28" x14ac:dyDescent="0.3">
      <c r="G24" s="63" t="s">
        <v>9</v>
      </c>
      <c r="H24" s="64"/>
      <c r="I24" s="64"/>
      <c r="J24" s="64"/>
      <c r="K24" s="232">
        <v>6</v>
      </c>
      <c r="L24" s="233"/>
      <c r="M24" s="40"/>
      <c r="N24" s="40"/>
      <c r="O24" s="40"/>
      <c r="P24" s="40"/>
      <c r="Q24" s="40"/>
      <c r="R24" s="40"/>
      <c r="S24" s="40"/>
      <c r="T24" s="40"/>
      <c r="U24" s="234">
        <v>2</v>
      </c>
      <c r="V24" s="248">
        <v>9</v>
      </c>
      <c r="W24" s="135">
        <v>8</v>
      </c>
      <c r="X24" s="246">
        <v>5</v>
      </c>
      <c r="Y24" s="217">
        <v>2</v>
      </c>
      <c r="Z24" s="235">
        <v>3</v>
      </c>
      <c r="AA24" s="227"/>
      <c r="AB24" s="228"/>
    </row>
    <row r="25" spans="7:28" ht="15" thickBot="1" x14ac:dyDescent="0.35">
      <c r="G25" s="61"/>
      <c r="H25" s="62"/>
      <c r="I25" s="62"/>
      <c r="J25" s="62"/>
      <c r="K25" s="213"/>
      <c r="L25" s="214"/>
      <c r="M25" s="40"/>
      <c r="N25" s="40"/>
      <c r="O25" s="40"/>
      <c r="P25" s="40"/>
      <c r="Q25" s="40"/>
      <c r="R25" s="40"/>
      <c r="S25" s="40"/>
      <c r="T25" s="40"/>
      <c r="U25" s="216"/>
      <c r="V25" s="249"/>
      <c r="W25" s="56"/>
      <c r="X25" s="247"/>
      <c r="Y25" s="66"/>
      <c r="Z25" s="236"/>
      <c r="AA25" s="229"/>
      <c r="AB25" s="230"/>
    </row>
    <row r="26" spans="7:28" x14ac:dyDescent="0.3">
      <c r="G26" s="63" t="s">
        <v>10</v>
      </c>
      <c r="H26" s="64"/>
      <c r="I26" s="64"/>
      <c r="J26" s="64"/>
      <c r="K26" s="232">
        <v>1</v>
      </c>
      <c r="L26" s="233"/>
      <c r="M26" s="40"/>
      <c r="N26" s="40"/>
      <c r="O26" s="40"/>
      <c r="P26" s="40"/>
      <c r="Q26" s="40"/>
      <c r="R26" s="40"/>
      <c r="S26" s="40"/>
      <c r="T26" s="40"/>
      <c r="U26" s="244"/>
      <c r="V26" s="245"/>
      <c r="W26" s="237"/>
      <c r="X26" s="239"/>
      <c r="Y26" s="241"/>
      <c r="Z26" s="242"/>
      <c r="AA26" s="227"/>
      <c r="AB26" s="228"/>
    </row>
    <row r="27" spans="7:28" ht="15" thickBot="1" x14ac:dyDescent="0.35">
      <c r="G27" s="61"/>
      <c r="H27" s="62"/>
      <c r="I27" s="62"/>
      <c r="J27" s="62"/>
      <c r="K27" s="213"/>
      <c r="L27" s="214"/>
      <c r="M27" s="40"/>
      <c r="N27" s="40"/>
      <c r="O27" s="40"/>
      <c r="P27" s="40"/>
      <c r="Q27" s="40"/>
      <c r="R27" s="40"/>
      <c r="S27" s="40"/>
      <c r="T27" s="40"/>
      <c r="U27" s="240"/>
      <c r="V27" s="97"/>
      <c r="W27" s="238"/>
      <c r="X27" s="240"/>
      <c r="Y27" s="97"/>
      <c r="Z27" s="243"/>
      <c r="AA27" s="229"/>
      <c r="AB27" s="230"/>
    </row>
    <row r="28" spans="7:28" x14ac:dyDescent="0.3">
      <c r="G28" s="63" t="s">
        <v>11</v>
      </c>
      <c r="H28" s="64"/>
      <c r="I28" s="64"/>
      <c r="J28" s="64"/>
      <c r="K28" s="232">
        <v>1</v>
      </c>
      <c r="L28" s="233"/>
      <c r="M28" s="40"/>
      <c r="N28" s="40"/>
      <c r="O28" s="40"/>
      <c r="P28" s="40"/>
      <c r="Q28" s="40"/>
      <c r="R28" s="40"/>
      <c r="S28" s="40"/>
      <c r="T28" s="40"/>
      <c r="U28" s="244"/>
      <c r="V28" s="245"/>
      <c r="W28" s="237"/>
      <c r="X28" s="239"/>
      <c r="Y28" s="241"/>
      <c r="Z28" s="242"/>
      <c r="AA28" s="227"/>
      <c r="AB28" s="228"/>
    </row>
    <row r="29" spans="7:28" ht="15" thickBot="1" x14ac:dyDescent="0.35">
      <c r="G29" s="61"/>
      <c r="H29" s="62"/>
      <c r="I29" s="62"/>
      <c r="J29" s="62"/>
      <c r="K29" s="213"/>
      <c r="L29" s="214"/>
      <c r="M29" s="40"/>
      <c r="N29" s="40"/>
      <c r="O29" s="40"/>
      <c r="P29" s="40"/>
      <c r="Q29" s="40"/>
      <c r="R29" s="40"/>
      <c r="S29" s="40"/>
      <c r="T29" s="40"/>
      <c r="U29" s="240"/>
      <c r="V29" s="97"/>
      <c r="W29" s="238"/>
      <c r="X29" s="240"/>
      <c r="Y29" s="97"/>
      <c r="Z29" s="243"/>
      <c r="AA29" s="229"/>
      <c r="AB29" s="230"/>
    </row>
    <row r="30" spans="7:28" x14ac:dyDescent="0.3">
      <c r="G30" s="63" t="s">
        <v>108</v>
      </c>
      <c r="H30" s="64"/>
      <c r="I30" s="64"/>
      <c r="J30" s="252"/>
      <c r="K30" s="232">
        <v>5</v>
      </c>
      <c r="L30" s="233"/>
      <c r="M30" s="211"/>
      <c r="N30" s="40"/>
      <c r="O30" s="40"/>
      <c r="P30" s="40"/>
      <c r="Q30" s="40"/>
      <c r="R30" s="40"/>
      <c r="S30" s="40"/>
      <c r="T30" s="40"/>
      <c r="U30" s="234">
        <v>2</v>
      </c>
      <c r="V30" s="26">
        <v>1</v>
      </c>
      <c r="W30" s="250">
        <v>16</v>
      </c>
      <c r="X30" s="234"/>
      <c r="Y30" s="224">
        <v>2</v>
      </c>
      <c r="Z30" s="251">
        <v>8</v>
      </c>
      <c r="AA30" s="227"/>
      <c r="AB30" s="228"/>
    </row>
    <row r="31" spans="7:28" ht="15" thickBot="1" x14ac:dyDescent="0.35">
      <c r="G31" s="59"/>
      <c r="H31" s="210"/>
      <c r="I31" s="210"/>
      <c r="J31" s="253"/>
      <c r="K31" s="211"/>
      <c r="L31" s="212"/>
      <c r="M31" s="211"/>
      <c r="N31" s="40"/>
      <c r="O31" s="40"/>
      <c r="P31" s="40"/>
      <c r="Q31" s="40"/>
      <c r="R31" s="40"/>
      <c r="S31" s="40"/>
      <c r="T31" s="40"/>
      <c r="U31" s="215"/>
      <c r="V31" s="26"/>
      <c r="W31" s="250"/>
      <c r="X31" s="215"/>
      <c r="Y31" s="217"/>
      <c r="Z31" s="225"/>
      <c r="AA31" s="229"/>
      <c r="AB31" s="230"/>
    </row>
    <row r="32" spans="7:28" x14ac:dyDescent="0.3">
      <c r="G32" s="63" t="s">
        <v>109</v>
      </c>
      <c r="H32" s="64"/>
      <c r="I32" s="64"/>
      <c r="J32" s="252"/>
      <c r="K32" s="232">
        <v>5</v>
      </c>
      <c r="L32" s="233"/>
      <c r="M32" s="211"/>
      <c r="N32" s="40"/>
      <c r="O32" s="40"/>
      <c r="P32" s="40"/>
      <c r="Q32" s="40"/>
      <c r="R32" s="40"/>
      <c r="S32" s="40"/>
      <c r="T32" s="40"/>
      <c r="U32" s="234">
        <v>2</v>
      </c>
      <c r="V32" s="26">
        <v>2</v>
      </c>
      <c r="W32" s="250">
        <v>15</v>
      </c>
      <c r="X32" s="254"/>
      <c r="Y32" s="26">
        <v>1</v>
      </c>
      <c r="Z32" s="256">
        <v>9</v>
      </c>
      <c r="AA32" s="227"/>
      <c r="AB32" s="228"/>
    </row>
    <row r="33" spans="3:28" ht="15" thickBot="1" x14ac:dyDescent="0.35">
      <c r="G33" s="59"/>
      <c r="H33" s="210"/>
      <c r="I33" s="210"/>
      <c r="J33" s="253"/>
      <c r="K33" s="211"/>
      <c r="L33" s="212"/>
      <c r="M33" s="211"/>
      <c r="N33" s="40"/>
      <c r="O33" s="40"/>
      <c r="P33" s="40"/>
      <c r="Q33" s="40"/>
      <c r="R33" s="40"/>
      <c r="S33" s="40"/>
      <c r="T33" s="40"/>
      <c r="U33" s="215"/>
      <c r="V33" s="26"/>
      <c r="W33" s="250"/>
      <c r="X33" s="254"/>
      <c r="Y33" s="26"/>
      <c r="Z33" s="256"/>
      <c r="AA33" s="229"/>
      <c r="AB33" s="230"/>
    </row>
    <row r="34" spans="3:28" x14ac:dyDescent="0.3">
      <c r="G34" s="63" t="s">
        <v>12</v>
      </c>
      <c r="H34" s="64"/>
      <c r="I34" s="64"/>
      <c r="J34" s="64"/>
      <c r="K34" s="232">
        <v>1</v>
      </c>
      <c r="L34" s="233"/>
      <c r="M34" s="40"/>
      <c r="N34" s="40"/>
      <c r="O34" s="40"/>
      <c r="P34" s="40"/>
      <c r="Q34" s="40"/>
      <c r="R34" s="40"/>
      <c r="S34" s="40"/>
      <c r="T34" s="40"/>
      <c r="U34" s="234">
        <v>2</v>
      </c>
      <c r="V34" s="224">
        <v>8</v>
      </c>
      <c r="W34" s="231">
        <v>9</v>
      </c>
      <c r="X34" s="254"/>
      <c r="Y34" s="26">
        <v>5</v>
      </c>
      <c r="Z34" s="255">
        <v>5</v>
      </c>
      <c r="AA34" s="227"/>
      <c r="AB34" s="228"/>
    </row>
    <row r="35" spans="3:28" ht="15" thickBot="1" x14ac:dyDescent="0.35">
      <c r="G35" s="61"/>
      <c r="H35" s="62"/>
      <c r="I35" s="62"/>
      <c r="J35" s="62"/>
      <c r="K35" s="213"/>
      <c r="L35" s="214"/>
      <c r="M35" s="40"/>
      <c r="N35" s="40"/>
      <c r="O35" s="40"/>
      <c r="P35" s="40"/>
      <c r="Q35" s="40"/>
      <c r="R35" s="40"/>
      <c r="S35" s="40"/>
      <c r="T35" s="40"/>
      <c r="U35" s="216"/>
      <c r="V35" s="66"/>
      <c r="W35" s="219"/>
      <c r="X35" s="254"/>
      <c r="Y35" s="26"/>
      <c r="Z35" s="255"/>
      <c r="AA35" s="229"/>
      <c r="AB35" s="230"/>
    </row>
    <row r="36" spans="3:28" x14ac:dyDescent="0.3">
      <c r="G36" s="63" t="s">
        <v>13</v>
      </c>
      <c r="H36" s="64"/>
      <c r="I36" s="64"/>
      <c r="J36" s="64"/>
      <c r="K36" s="232">
        <v>3</v>
      </c>
      <c r="L36" s="233"/>
      <c r="M36" s="40"/>
      <c r="N36" s="40"/>
      <c r="O36" s="40"/>
      <c r="P36" s="40"/>
      <c r="Q36" s="40"/>
      <c r="R36" s="40"/>
      <c r="S36" s="40"/>
      <c r="T36" s="40"/>
      <c r="U36" s="234"/>
      <c r="V36" s="248">
        <v>14</v>
      </c>
      <c r="W36" s="135">
        <v>5</v>
      </c>
      <c r="X36" s="215">
        <v>4</v>
      </c>
      <c r="Y36" s="259">
        <v>6</v>
      </c>
      <c r="Z36" s="235"/>
      <c r="AA36" s="227"/>
      <c r="AB36" s="228"/>
    </row>
    <row r="37" spans="3:28" ht="15" thickBot="1" x14ac:dyDescent="0.35">
      <c r="G37" s="67"/>
      <c r="H37" s="68"/>
      <c r="I37" s="68"/>
      <c r="J37" s="68"/>
      <c r="K37" s="262"/>
      <c r="L37" s="263"/>
      <c r="M37" s="86"/>
      <c r="N37" s="86"/>
      <c r="O37" s="86"/>
      <c r="P37" s="86"/>
      <c r="Q37" s="86"/>
      <c r="R37" s="86"/>
      <c r="S37" s="86"/>
      <c r="T37" s="86"/>
      <c r="U37" s="258"/>
      <c r="V37" s="260"/>
      <c r="W37" s="257"/>
      <c r="X37" s="258"/>
      <c r="Y37" s="260"/>
      <c r="Z37" s="261"/>
      <c r="AA37" s="229"/>
      <c r="AB37" s="230"/>
    </row>
    <row r="38" spans="3:28" x14ac:dyDescent="0.3">
      <c r="C38" s="26" t="s">
        <v>14</v>
      </c>
      <c r="D38" s="26"/>
      <c r="E38" s="26"/>
      <c r="F38" s="26"/>
      <c r="G38" s="59" t="s">
        <v>15</v>
      </c>
      <c r="H38" s="210"/>
      <c r="I38" s="210"/>
      <c r="J38" s="210"/>
      <c r="K38" s="211">
        <v>16</v>
      </c>
      <c r="L38" s="212"/>
      <c r="M38" s="40"/>
      <c r="N38" s="40"/>
      <c r="O38" s="40"/>
      <c r="P38" s="40"/>
      <c r="Q38" s="40"/>
      <c r="R38" s="40"/>
      <c r="S38" s="40"/>
      <c r="T38" s="40"/>
      <c r="U38" s="215"/>
      <c r="V38" s="217">
        <v>4</v>
      </c>
      <c r="W38" s="218">
        <v>15</v>
      </c>
      <c r="X38" s="215"/>
      <c r="Y38" s="217">
        <v>4</v>
      </c>
      <c r="Z38" s="225">
        <v>6</v>
      </c>
      <c r="AA38" s="227"/>
      <c r="AB38" s="228"/>
    </row>
    <row r="39" spans="3:28" ht="15" thickBot="1" x14ac:dyDescent="0.35">
      <c r="C39" s="26"/>
      <c r="D39" s="26"/>
      <c r="E39" s="26"/>
      <c r="F39" s="26"/>
      <c r="G39" s="61"/>
      <c r="H39" s="62"/>
      <c r="I39" s="62"/>
      <c r="J39" s="62"/>
      <c r="K39" s="213"/>
      <c r="L39" s="214"/>
      <c r="M39" s="40"/>
      <c r="N39" s="40"/>
      <c r="O39" s="40"/>
      <c r="P39" s="40"/>
      <c r="Q39" s="40"/>
      <c r="R39" s="40"/>
      <c r="S39" s="40"/>
      <c r="T39" s="40"/>
      <c r="U39" s="216"/>
      <c r="V39" s="66"/>
      <c r="W39" s="219"/>
      <c r="X39" s="216"/>
      <c r="Y39" s="66"/>
      <c r="Z39" s="226"/>
      <c r="AA39" s="229"/>
      <c r="AB39" s="230"/>
    </row>
    <row r="40" spans="3:28" x14ac:dyDescent="0.3">
      <c r="G40" s="63" t="s">
        <v>16</v>
      </c>
      <c r="H40" s="64"/>
      <c r="I40" s="64"/>
      <c r="J40" s="64"/>
      <c r="K40" s="232">
        <v>2</v>
      </c>
      <c r="L40" s="233"/>
      <c r="M40" s="40"/>
      <c r="N40" s="40"/>
      <c r="O40" s="40"/>
      <c r="P40" s="40"/>
      <c r="Q40" s="40"/>
      <c r="R40" s="40"/>
      <c r="S40" s="40"/>
      <c r="T40" s="40"/>
      <c r="U40" s="234">
        <v>3</v>
      </c>
      <c r="V40" s="248">
        <v>10</v>
      </c>
      <c r="W40" s="135">
        <v>6</v>
      </c>
      <c r="X40" s="215">
        <v>1</v>
      </c>
      <c r="Y40" s="259">
        <v>7</v>
      </c>
      <c r="Z40" s="235">
        <v>2</v>
      </c>
      <c r="AA40" s="227"/>
      <c r="AB40" s="228"/>
    </row>
    <row r="41" spans="3:28" ht="15" thickBot="1" x14ac:dyDescent="0.35">
      <c r="G41" s="61"/>
      <c r="H41" s="62"/>
      <c r="I41" s="62"/>
      <c r="J41" s="62"/>
      <c r="K41" s="213"/>
      <c r="L41" s="214"/>
      <c r="M41" s="40"/>
      <c r="N41" s="40"/>
      <c r="O41" s="40"/>
      <c r="P41" s="40"/>
      <c r="Q41" s="40"/>
      <c r="R41" s="40"/>
      <c r="S41" s="40"/>
      <c r="T41" s="40"/>
      <c r="U41" s="216"/>
      <c r="V41" s="249"/>
      <c r="W41" s="56"/>
      <c r="X41" s="216"/>
      <c r="Y41" s="249"/>
      <c r="Z41" s="236"/>
      <c r="AA41" s="229"/>
      <c r="AB41" s="230"/>
    </row>
    <row r="42" spans="3:28" x14ac:dyDescent="0.3">
      <c r="G42" s="63" t="s">
        <v>17</v>
      </c>
      <c r="H42" s="64"/>
      <c r="I42" s="64"/>
      <c r="J42" s="64"/>
      <c r="K42" s="232">
        <v>11</v>
      </c>
      <c r="L42" s="233"/>
      <c r="M42" s="40"/>
      <c r="N42" s="40"/>
      <c r="O42" s="40"/>
      <c r="P42" s="40"/>
      <c r="Q42" s="40"/>
      <c r="R42" s="40"/>
      <c r="S42" s="40"/>
      <c r="T42" s="40"/>
      <c r="U42" s="234">
        <v>4</v>
      </c>
      <c r="V42" s="224">
        <v>7</v>
      </c>
      <c r="W42" s="231">
        <v>8</v>
      </c>
      <c r="X42" s="215">
        <v>1</v>
      </c>
      <c r="Y42" s="259">
        <v>7</v>
      </c>
      <c r="Z42" s="235">
        <v>2</v>
      </c>
      <c r="AA42" s="227"/>
      <c r="AB42" s="228"/>
    </row>
    <row r="43" spans="3:28" ht="15" thickBot="1" x14ac:dyDescent="0.35">
      <c r="G43" s="61"/>
      <c r="H43" s="62"/>
      <c r="I43" s="62"/>
      <c r="J43" s="62"/>
      <c r="K43" s="213"/>
      <c r="L43" s="214"/>
      <c r="M43" s="40"/>
      <c r="N43" s="40"/>
      <c r="O43" s="40"/>
      <c r="P43" s="40"/>
      <c r="Q43" s="40"/>
      <c r="R43" s="40"/>
      <c r="S43" s="40"/>
      <c r="T43" s="40"/>
      <c r="U43" s="216"/>
      <c r="V43" s="66"/>
      <c r="W43" s="219"/>
      <c r="X43" s="216"/>
      <c r="Y43" s="249"/>
      <c r="Z43" s="236"/>
      <c r="AA43" s="229"/>
      <c r="AB43" s="230"/>
    </row>
    <row r="44" spans="3:28" x14ac:dyDescent="0.3">
      <c r="G44" s="63" t="s">
        <v>18</v>
      </c>
      <c r="H44" s="64"/>
      <c r="I44" s="64"/>
      <c r="J44" s="64"/>
      <c r="K44" s="232">
        <v>2</v>
      </c>
      <c r="L44" s="233"/>
      <c r="M44" s="40"/>
      <c r="N44" s="40"/>
      <c r="O44" s="40"/>
      <c r="P44" s="40"/>
      <c r="Q44" s="40"/>
      <c r="R44" s="40"/>
      <c r="S44" s="40"/>
      <c r="T44" s="40"/>
      <c r="U44" s="244"/>
      <c r="V44" s="245"/>
      <c r="W44" s="237"/>
      <c r="X44" s="239"/>
      <c r="Y44" s="241"/>
      <c r="Z44" s="242"/>
      <c r="AA44" s="227"/>
      <c r="AB44" s="228"/>
    </row>
    <row r="45" spans="3:28" ht="15" thickBot="1" x14ac:dyDescent="0.35">
      <c r="G45" s="61"/>
      <c r="H45" s="62"/>
      <c r="I45" s="62"/>
      <c r="J45" s="62"/>
      <c r="K45" s="213"/>
      <c r="L45" s="214"/>
      <c r="M45" s="40"/>
      <c r="N45" s="40"/>
      <c r="O45" s="40"/>
      <c r="P45" s="40"/>
      <c r="Q45" s="40"/>
      <c r="R45" s="40"/>
      <c r="S45" s="40"/>
      <c r="T45" s="40"/>
      <c r="U45" s="240"/>
      <c r="V45" s="97"/>
      <c r="W45" s="238"/>
      <c r="X45" s="240"/>
      <c r="Y45" s="97"/>
      <c r="Z45" s="243"/>
      <c r="AA45" s="229"/>
      <c r="AB45" s="230"/>
    </row>
    <row r="46" spans="3:28" x14ac:dyDescent="0.3">
      <c r="G46" s="63" t="s">
        <v>19</v>
      </c>
      <c r="H46" s="64"/>
      <c r="I46" s="64"/>
      <c r="J46" s="64"/>
      <c r="K46" s="232">
        <v>2</v>
      </c>
      <c r="L46" s="233"/>
      <c r="M46" s="40"/>
      <c r="N46" s="40"/>
      <c r="O46" s="40"/>
      <c r="P46" s="40"/>
      <c r="Q46" s="40"/>
      <c r="R46" s="40"/>
      <c r="S46" s="40"/>
      <c r="T46" s="40"/>
      <c r="U46" s="244"/>
      <c r="V46" s="245"/>
      <c r="W46" s="237"/>
      <c r="X46" s="239"/>
      <c r="Y46" s="241"/>
      <c r="Z46" s="242"/>
      <c r="AA46" s="227"/>
      <c r="AB46" s="228"/>
    </row>
    <row r="47" spans="3:28" ht="15" thickBot="1" x14ac:dyDescent="0.35">
      <c r="G47" s="61"/>
      <c r="H47" s="62"/>
      <c r="I47" s="62"/>
      <c r="J47" s="62"/>
      <c r="K47" s="213"/>
      <c r="L47" s="214"/>
      <c r="M47" s="40"/>
      <c r="N47" s="40"/>
      <c r="O47" s="40"/>
      <c r="P47" s="40"/>
      <c r="Q47" s="40"/>
      <c r="R47" s="40"/>
      <c r="S47" s="40"/>
      <c r="T47" s="40"/>
      <c r="U47" s="240"/>
      <c r="V47" s="97"/>
      <c r="W47" s="238"/>
      <c r="X47" s="240"/>
      <c r="Y47" s="97"/>
      <c r="Z47" s="243"/>
      <c r="AA47" s="229"/>
      <c r="AB47" s="230"/>
    </row>
    <row r="48" spans="3:28" x14ac:dyDescent="0.3">
      <c r="G48" s="63" t="s">
        <v>20</v>
      </c>
      <c r="H48" s="64"/>
      <c r="I48" s="64"/>
      <c r="J48" s="64"/>
      <c r="K48" s="232">
        <v>2</v>
      </c>
      <c r="L48" s="233"/>
      <c r="M48" s="40"/>
      <c r="N48" s="40"/>
      <c r="O48" s="40"/>
      <c r="P48" s="40"/>
      <c r="Q48" s="40"/>
      <c r="R48" s="40"/>
      <c r="S48" s="40"/>
      <c r="T48" s="40"/>
      <c r="U48" s="244"/>
      <c r="V48" s="245"/>
      <c r="W48" s="237"/>
      <c r="X48" s="239"/>
      <c r="Y48" s="241"/>
      <c r="Z48" s="242"/>
      <c r="AA48" s="227"/>
      <c r="AB48" s="228"/>
    </row>
    <row r="49" spans="3:28" ht="15" thickBot="1" x14ac:dyDescent="0.35">
      <c r="G49" s="61"/>
      <c r="H49" s="62"/>
      <c r="I49" s="62"/>
      <c r="J49" s="62"/>
      <c r="K49" s="213"/>
      <c r="L49" s="214"/>
      <c r="M49" s="40"/>
      <c r="N49" s="40"/>
      <c r="O49" s="40"/>
      <c r="P49" s="40"/>
      <c r="Q49" s="40"/>
      <c r="R49" s="40"/>
      <c r="S49" s="40"/>
      <c r="T49" s="40"/>
      <c r="U49" s="240"/>
      <c r="V49" s="97"/>
      <c r="W49" s="238"/>
      <c r="X49" s="240"/>
      <c r="Y49" s="97"/>
      <c r="Z49" s="243"/>
      <c r="AA49" s="229"/>
      <c r="AB49" s="230"/>
    </row>
    <row r="50" spans="3:28" x14ac:dyDescent="0.3">
      <c r="G50" s="63" t="s">
        <v>21</v>
      </c>
      <c r="H50" s="64"/>
      <c r="I50" s="64"/>
      <c r="J50" s="64"/>
      <c r="K50" s="232">
        <v>4</v>
      </c>
      <c r="L50" s="233"/>
      <c r="M50" s="40"/>
      <c r="N50" s="40"/>
      <c r="O50" s="40"/>
      <c r="P50" s="40"/>
      <c r="Q50" s="40"/>
      <c r="R50" s="40"/>
      <c r="S50" s="40"/>
      <c r="T50" s="40"/>
      <c r="U50" s="234">
        <v>1</v>
      </c>
      <c r="V50" s="224">
        <v>8</v>
      </c>
      <c r="W50" s="231">
        <v>10</v>
      </c>
      <c r="X50" s="215">
        <v>1</v>
      </c>
      <c r="Y50" s="259">
        <v>6</v>
      </c>
      <c r="Z50" s="235">
        <v>3</v>
      </c>
      <c r="AA50" s="227"/>
      <c r="AB50" s="228"/>
    </row>
    <row r="51" spans="3:28" ht="15" thickBot="1" x14ac:dyDescent="0.35">
      <c r="G51" s="61"/>
      <c r="H51" s="62"/>
      <c r="I51" s="62"/>
      <c r="J51" s="62"/>
      <c r="K51" s="213"/>
      <c r="L51" s="214"/>
      <c r="M51" s="40"/>
      <c r="N51" s="40"/>
      <c r="O51" s="40"/>
      <c r="P51" s="40"/>
      <c r="Q51" s="40"/>
      <c r="R51" s="40"/>
      <c r="S51" s="40"/>
      <c r="T51" s="40"/>
      <c r="U51" s="216"/>
      <c r="V51" s="66"/>
      <c r="W51" s="219"/>
      <c r="X51" s="216"/>
      <c r="Y51" s="249"/>
      <c r="Z51" s="236"/>
      <c r="AA51" s="229"/>
      <c r="AB51" s="230"/>
    </row>
    <row r="52" spans="3:28" x14ac:dyDescent="0.3">
      <c r="G52" s="63" t="s">
        <v>22</v>
      </c>
      <c r="H52" s="64"/>
      <c r="I52" s="64"/>
      <c r="J52" s="64"/>
      <c r="K52" s="232">
        <v>1</v>
      </c>
      <c r="L52" s="233"/>
      <c r="M52" s="40"/>
      <c r="N52" s="40"/>
      <c r="O52" s="40"/>
      <c r="P52" s="40"/>
      <c r="Q52" s="40"/>
      <c r="R52" s="40"/>
      <c r="S52" s="40"/>
      <c r="T52" s="40"/>
      <c r="U52" s="244"/>
      <c r="V52" s="245"/>
      <c r="W52" s="237"/>
      <c r="X52" s="239"/>
      <c r="Y52" s="241"/>
      <c r="Z52" s="242"/>
      <c r="AA52" s="227"/>
      <c r="AB52" s="228"/>
    </row>
    <row r="53" spans="3:28" ht="15" thickBot="1" x14ac:dyDescent="0.35">
      <c r="G53" s="61"/>
      <c r="H53" s="62"/>
      <c r="I53" s="62"/>
      <c r="J53" s="62"/>
      <c r="K53" s="213"/>
      <c r="L53" s="214"/>
      <c r="M53" s="40"/>
      <c r="N53" s="40"/>
      <c r="O53" s="40"/>
      <c r="P53" s="40"/>
      <c r="Q53" s="40"/>
      <c r="R53" s="40"/>
      <c r="S53" s="40"/>
      <c r="T53" s="40"/>
      <c r="U53" s="240"/>
      <c r="V53" s="97"/>
      <c r="W53" s="238"/>
      <c r="X53" s="240"/>
      <c r="Y53" s="97"/>
      <c r="Z53" s="243"/>
      <c r="AA53" s="229"/>
      <c r="AB53" s="230"/>
    </row>
    <row r="54" spans="3:28" x14ac:dyDescent="0.3">
      <c r="G54" s="63" t="s">
        <v>23</v>
      </c>
      <c r="H54" s="64"/>
      <c r="I54" s="64"/>
      <c r="J54" s="64"/>
      <c r="K54" s="232">
        <v>5</v>
      </c>
      <c r="L54" s="233"/>
      <c r="M54" s="40"/>
      <c r="N54" s="40"/>
      <c r="O54" s="40"/>
      <c r="P54" s="40"/>
      <c r="Q54" s="40"/>
      <c r="R54" s="40"/>
      <c r="S54" s="40"/>
      <c r="T54" s="40"/>
      <c r="U54" s="234">
        <v>1</v>
      </c>
      <c r="V54" s="224">
        <v>7</v>
      </c>
      <c r="W54" s="231">
        <v>11</v>
      </c>
      <c r="X54" s="234">
        <v>1</v>
      </c>
      <c r="Y54" s="248">
        <v>7</v>
      </c>
      <c r="Z54" s="265">
        <v>2</v>
      </c>
      <c r="AA54" s="227"/>
      <c r="AB54" s="228"/>
    </row>
    <row r="55" spans="3:28" ht="15" thickBot="1" x14ac:dyDescent="0.35">
      <c r="G55" s="67"/>
      <c r="H55" s="68"/>
      <c r="I55" s="68"/>
      <c r="J55" s="68"/>
      <c r="K55" s="262"/>
      <c r="L55" s="263"/>
      <c r="M55" s="86"/>
      <c r="N55" s="86"/>
      <c r="O55" s="86"/>
      <c r="P55" s="86"/>
      <c r="Q55" s="86"/>
      <c r="R55" s="86"/>
      <c r="S55" s="86"/>
      <c r="T55" s="86"/>
      <c r="U55" s="258"/>
      <c r="V55" s="268"/>
      <c r="W55" s="264"/>
      <c r="X55" s="258"/>
      <c r="Y55" s="260"/>
      <c r="Z55" s="261"/>
      <c r="AA55" s="229"/>
      <c r="AB55" s="230"/>
    </row>
    <row r="56" spans="3:28" x14ac:dyDescent="0.3">
      <c r="C56" s="26" t="s">
        <v>24</v>
      </c>
      <c r="D56" s="26"/>
      <c r="E56" s="26"/>
      <c r="F56" s="26"/>
      <c r="G56" s="69" t="s">
        <v>25</v>
      </c>
      <c r="H56" s="69"/>
      <c r="I56" s="69"/>
      <c r="J56" s="61"/>
      <c r="K56" s="266">
        <v>7</v>
      </c>
      <c r="L56" s="267"/>
      <c r="M56" s="40"/>
      <c r="N56" s="40"/>
      <c r="O56" s="40"/>
      <c r="P56" s="40"/>
      <c r="Q56" s="40"/>
      <c r="R56" s="40"/>
      <c r="S56" s="40"/>
      <c r="T56" s="40"/>
      <c r="U56" s="215"/>
      <c r="V56" s="217">
        <v>6</v>
      </c>
      <c r="W56" s="218">
        <v>13</v>
      </c>
      <c r="X56" s="215">
        <v>2</v>
      </c>
      <c r="Y56" s="259">
        <v>5</v>
      </c>
      <c r="Z56" s="235">
        <v>3</v>
      </c>
      <c r="AA56" s="227"/>
      <c r="AB56" s="228"/>
    </row>
    <row r="57" spans="3:28" ht="15" thickBot="1" x14ac:dyDescent="0.35">
      <c r="C57" s="26"/>
      <c r="D57" s="26"/>
      <c r="E57" s="26"/>
      <c r="F57" s="26"/>
      <c r="G57" s="70"/>
      <c r="H57" s="70"/>
      <c r="I57" s="70"/>
      <c r="J57" s="71"/>
      <c r="K57" s="213"/>
      <c r="L57" s="214"/>
      <c r="M57" s="40"/>
      <c r="N57" s="40"/>
      <c r="O57" s="40"/>
      <c r="P57" s="40"/>
      <c r="Q57" s="40"/>
      <c r="R57" s="40"/>
      <c r="S57" s="40"/>
      <c r="T57" s="40"/>
      <c r="U57" s="216"/>
      <c r="V57" s="66"/>
      <c r="W57" s="219"/>
      <c r="X57" s="216"/>
      <c r="Y57" s="249"/>
      <c r="Z57" s="236"/>
      <c r="AA57" s="229"/>
      <c r="AB57" s="230"/>
    </row>
    <row r="58" spans="3:28" x14ac:dyDescent="0.3">
      <c r="G58" s="59" t="s">
        <v>26</v>
      </c>
      <c r="H58" s="210"/>
      <c r="I58" s="210"/>
      <c r="J58" s="210"/>
      <c r="K58" s="211">
        <v>3</v>
      </c>
      <c r="L58" s="212"/>
      <c r="M58" s="40"/>
      <c r="N58" s="40"/>
      <c r="O58" s="40"/>
      <c r="P58" s="40"/>
      <c r="Q58" s="40"/>
      <c r="R58" s="40"/>
      <c r="S58" s="40"/>
      <c r="T58" s="40"/>
      <c r="U58" s="234"/>
      <c r="V58" s="224">
        <v>6</v>
      </c>
      <c r="W58" s="231">
        <v>13</v>
      </c>
      <c r="X58" s="215"/>
      <c r="Y58" s="259">
        <v>6</v>
      </c>
      <c r="Z58" s="235">
        <v>4</v>
      </c>
      <c r="AA58" s="227"/>
      <c r="AB58" s="228"/>
    </row>
    <row r="59" spans="3:28" ht="15" thickBot="1" x14ac:dyDescent="0.35">
      <c r="G59" s="61"/>
      <c r="H59" s="62"/>
      <c r="I59" s="62"/>
      <c r="J59" s="62"/>
      <c r="K59" s="213"/>
      <c r="L59" s="214"/>
      <c r="M59" s="40"/>
      <c r="N59" s="40"/>
      <c r="O59" s="40"/>
      <c r="P59" s="40"/>
      <c r="Q59" s="40"/>
      <c r="R59" s="40"/>
      <c r="S59" s="40"/>
      <c r="T59" s="40"/>
      <c r="U59" s="216"/>
      <c r="V59" s="66"/>
      <c r="W59" s="219"/>
      <c r="X59" s="216"/>
      <c r="Y59" s="249"/>
      <c r="Z59" s="236"/>
      <c r="AA59" s="229"/>
      <c r="AB59" s="230"/>
    </row>
    <row r="60" spans="3:28" x14ac:dyDescent="0.3">
      <c r="G60" s="63" t="s">
        <v>27</v>
      </c>
      <c r="H60" s="64"/>
      <c r="I60" s="64"/>
      <c r="J60" s="64"/>
      <c r="K60" s="232">
        <v>1</v>
      </c>
      <c r="L60" s="233"/>
      <c r="M60" s="40"/>
      <c r="N60" s="40"/>
      <c r="O60" s="40"/>
      <c r="P60" s="40"/>
      <c r="Q60" s="40"/>
      <c r="R60" s="40"/>
      <c r="S60" s="40"/>
      <c r="T60" s="40"/>
      <c r="U60" s="234">
        <v>2</v>
      </c>
      <c r="V60" s="224">
        <v>6</v>
      </c>
      <c r="W60" s="231">
        <v>11</v>
      </c>
      <c r="X60" s="215"/>
      <c r="Y60" s="259">
        <v>6</v>
      </c>
      <c r="Z60" s="235">
        <v>4</v>
      </c>
      <c r="AA60" s="227"/>
      <c r="AB60" s="228"/>
    </row>
    <row r="61" spans="3:28" ht="15" thickBot="1" x14ac:dyDescent="0.35">
      <c r="G61" s="61"/>
      <c r="H61" s="62"/>
      <c r="I61" s="62"/>
      <c r="J61" s="62"/>
      <c r="K61" s="213"/>
      <c r="L61" s="214"/>
      <c r="M61" s="40"/>
      <c r="N61" s="40"/>
      <c r="O61" s="40"/>
      <c r="P61" s="40"/>
      <c r="Q61" s="40"/>
      <c r="R61" s="40"/>
      <c r="S61" s="40"/>
      <c r="T61" s="40"/>
      <c r="U61" s="216"/>
      <c r="V61" s="66"/>
      <c r="W61" s="219"/>
      <c r="X61" s="216"/>
      <c r="Y61" s="249"/>
      <c r="Z61" s="236"/>
      <c r="AA61" s="229"/>
      <c r="AB61" s="230"/>
    </row>
    <row r="62" spans="3:28" x14ac:dyDescent="0.3">
      <c r="G62" s="63" t="s">
        <v>28</v>
      </c>
      <c r="H62" s="64"/>
      <c r="I62" s="64"/>
      <c r="J62" s="64"/>
      <c r="K62" s="232">
        <v>9</v>
      </c>
      <c r="L62" s="233"/>
      <c r="M62" s="40"/>
      <c r="N62" s="40"/>
      <c r="O62" s="40"/>
      <c r="P62" s="40"/>
      <c r="Q62" s="40"/>
      <c r="R62" s="40"/>
      <c r="S62" s="40"/>
      <c r="T62" s="40"/>
      <c r="U62" s="234">
        <v>1</v>
      </c>
      <c r="V62" s="224">
        <v>7</v>
      </c>
      <c r="W62" s="231">
        <v>11</v>
      </c>
      <c r="X62" s="215">
        <v>1</v>
      </c>
      <c r="Y62" s="259">
        <v>7</v>
      </c>
      <c r="Z62" s="235">
        <v>2</v>
      </c>
      <c r="AA62" s="227"/>
      <c r="AB62" s="228"/>
    </row>
    <row r="63" spans="3:28" ht="15" thickBot="1" x14ac:dyDescent="0.35">
      <c r="G63" s="61"/>
      <c r="H63" s="62"/>
      <c r="I63" s="62"/>
      <c r="J63" s="62"/>
      <c r="K63" s="213"/>
      <c r="L63" s="214"/>
      <c r="M63" s="40"/>
      <c r="N63" s="40"/>
      <c r="O63" s="40"/>
      <c r="P63" s="40"/>
      <c r="Q63" s="40"/>
      <c r="R63" s="40"/>
      <c r="S63" s="40"/>
      <c r="T63" s="40"/>
      <c r="U63" s="216"/>
      <c r="V63" s="66"/>
      <c r="W63" s="219"/>
      <c r="X63" s="216"/>
      <c r="Y63" s="249"/>
      <c r="Z63" s="236"/>
      <c r="AA63" s="229"/>
      <c r="AB63" s="230"/>
    </row>
    <row r="64" spans="3:28" x14ac:dyDescent="0.3">
      <c r="G64" s="63" t="s">
        <v>29</v>
      </c>
      <c r="H64" s="64"/>
      <c r="I64" s="64"/>
      <c r="J64" s="64"/>
      <c r="K64" s="232">
        <v>2</v>
      </c>
      <c r="L64" s="233"/>
      <c r="M64" s="40"/>
      <c r="N64" s="40"/>
      <c r="O64" s="40"/>
      <c r="P64" s="40"/>
      <c r="Q64" s="40"/>
      <c r="R64" s="40"/>
      <c r="S64" s="40"/>
      <c r="T64" s="40"/>
      <c r="U64" s="244"/>
      <c r="V64" s="245"/>
      <c r="W64" s="237"/>
      <c r="X64" s="244"/>
      <c r="Y64" s="245"/>
      <c r="Z64" s="273"/>
      <c r="AA64" s="227"/>
      <c r="AB64" s="228"/>
    </row>
    <row r="65" spans="3:28" ht="15" thickBot="1" x14ac:dyDescent="0.35">
      <c r="G65" s="67"/>
      <c r="H65" s="68"/>
      <c r="I65" s="68"/>
      <c r="J65" s="68"/>
      <c r="K65" s="262"/>
      <c r="L65" s="263"/>
      <c r="M65" s="86"/>
      <c r="N65" s="86"/>
      <c r="O65" s="86"/>
      <c r="P65" s="86"/>
      <c r="Q65" s="86"/>
      <c r="R65" s="86"/>
      <c r="S65" s="86"/>
      <c r="T65" s="86"/>
      <c r="U65" s="269"/>
      <c r="V65" s="270"/>
      <c r="W65" s="272"/>
      <c r="X65" s="269"/>
      <c r="Y65" s="270"/>
      <c r="Z65" s="274"/>
      <c r="AA65" s="229"/>
      <c r="AB65" s="230"/>
    </row>
    <row r="66" spans="3:28" x14ac:dyDescent="0.3">
      <c r="C66" s="26" t="s">
        <v>30</v>
      </c>
      <c r="D66" s="26"/>
      <c r="E66" s="26"/>
      <c r="F66" s="26"/>
      <c r="G66" s="59" t="s">
        <v>31</v>
      </c>
      <c r="H66" s="210"/>
      <c r="I66" s="210"/>
      <c r="J66" s="210"/>
      <c r="K66" s="211">
        <v>2</v>
      </c>
      <c r="L66" s="212"/>
      <c r="M66" s="40"/>
      <c r="N66" s="40"/>
      <c r="O66" s="40"/>
      <c r="P66" s="40"/>
      <c r="Q66" s="40"/>
      <c r="R66" s="40"/>
      <c r="S66" s="40"/>
      <c r="T66" s="40"/>
      <c r="U66" s="239"/>
      <c r="V66" s="241"/>
      <c r="W66" s="271"/>
      <c r="X66" s="239"/>
      <c r="Y66" s="241"/>
      <c r="Z66" s="242"/>
      <c r="AA66" s="227"/>
      <c r="AB66" s="228"/>
    </row>
    <row r="67" spans="3:28" ht="15" thickBot="1" x14ac:dyDescent="0.35">
      <c r="C67" s="26"/>
      <c r="D67" s="26"/>
      <c r="E67" s="26"/>
      <c r="F67" s="26"/>
      <c r="G67" s="61"/>
      <c r="H67" s="62"/>
      <c r="I67" s="62"/>
      <c r="J67" s="62"/>
      <c r="K67" s="213"/>
      <c r="L67" s="214"/>
      <c r="M67" s="40"/>
      <c r="N67" s="40"/>
      <c r="O67" s="40"/>
      <c r="P67" s="40"/>
      <c r="Q67" s="40"/>
      <c r="R67" s="40"/>
      <c r="S67" s="40"/>
      <c r="T67" s="40"/>
      <c r="U67" s="240"/>
      <c r="V67" s="97"/>
      <c r="W67" s="238"/>
      <c r="X67" s="240"/>
      <c r="Y67" s="97"/>
      <c r="Z67" s="243"/>
      <c r="AA67" s="229"/>
      <c r="AB67" s="230"/>
    </row>
    <row r="68" spans="3:28" x14ac:dyDescent="0.3">
      <c r="G68" s="63" t="s">
        <v>32</v>
      </c>
      <c r="H68" s="64"/>
      <c r="I68" s="64"/>
      <c r="J68" s="64"/>
      <c r="K68" s="232">
        <v>5</v>
      </c>
      <c r="L68" s="233"/>
      <c r="M68" s="40"/>
      <c r="N68" s="40"/>
      <c r="O68" s="40"/>
      <c r="P68" s="40"/>
      <c r="Q68" s="40"/>
      <c r="R68" s="40"/>
      <c r="S68" s="40"/>
      <c r="T68" s="40"/>
      <c r="U68" s="234">
        <v>1</v>
      </c>
      <c r="V68" s="224">
        <v>7</v>
      </c>
      <c r="W68" s="231">
        <v>11</v>
      </c>
      <c r="X68" s="215">
        <v>1</v>
      </c>
      <c r="Y68" s="259">
        <v>6</v>
      </c>
      <c r="Z68" s="235">
        <v>3</v>
      </c>
      <c r="AA68" s="227"/>
      <c r="AB68" s="228"/>
    </row>
    <row r="69" spans="3:28" ht="15" thickBot="1" x14ac:dyDescent="0.35">
      <c r="G69" s="61"/>
      <c r="H69" s="62"/>
      <c r="I69" s="62"/>
      <c r="J69" s="62"/>
      <c r="K69" s="213"/>
      <c r="L69" s="214"/>
      <c r="M69" s="40"/>
      <c r="N69" s="40"/>
      <c r="O69" s="40"/>
      <c r="P69" s="40"/>
      <c r="Q69" s="40"/>
      <c r="R69" s="40"/>
      <c r="S69" s="40"/>
      <c r="T69" s="40"/>
      <c r="U69" s="216"/>
      <c r="V69" s="66"/>
      <c r="W69" s="219"/>
      <c r="X69" s="216"/>
      <c r="Y69" s="249"/>
      <c r="Z69" s="236"/>
      <c r="AA69" s="229"/>
      <c r="AB69" s="230"/>
    </row>
    <row r="70" spans="3:28" x14ac:dyDescent="0.3">
      <c r="G70" s="63" t="s">
        <v>33</v>
      </c>
      <c r="H70" s="64"/>
      <c r="I70" s="64"/>
      <c r="J70" s="64"/>
      <c r="K70" s="232">
        <v>1</v>
      </c>
      <c r="L70" s="233"/>
      <c r="M70" s="40"/>
      <c r="N70" s="40"/>
      <c r="O70" s="40"/>
      <c r="P70" s="40"/>
      <c r="Q70" s="40"/>
      <c r="R70" s="40"/>
      <c r="S70" s="40"/>
      <c r="T70" s="40"/>
      <c r="U70" s="244"/>
      <c r="V70" s="245"/>
      <c r="W70" s="237"/>
      <c r="X70" s="280"/>
      <c r="Y70" s="36"/>
      <c r="Z70" s="94"/>
      <c r="AA70" s="227"/>
      <c r="AB70" s="228"/>
    </row>
    <row r="71" spans="3:28" ht="15" thickBot="1" x14ac:dyDescent="0.35">
      <c r="G71" s="61"/>
      <c r="H71" s="62"/>
      <c r="I71" s="62"/>
      <c r="J71" s="62"/>
      <c r="K71" s="213"/>
      <c r="L71" s="214"/>
      <c r="M71" s="40"/>
      <c r="N71" s="40"/>
      <c r="O71" s="40"/>
      <c r="P71" s="40"/>
      <c r="Q71" s="40"/>
      <c r="R71" s="40"/>
      <c r="S71" s="40"/>
      <c r="T71" s="40"/>
      <c r="U71" s="240"/>
      <c r="V71" s="97"/>
      <c r="W71" s="238"/>
      <c r="X71" s="277"/>
      <c r="Y71" s="36"/>
      <c r="Z71" s="275"/>
      <c r="AA71" s="229"/>
      <c r="AB71" s="230"/>
    </row>
    <row r="72" spans="3:28" x14ac:dyDescent="0.3">
      <c r="G72" s="63" t="s">
        <v>34</v>
      </c>
      <c r="H72" s="64"/>
      <c r="I72" s="64"/>
      <c r="J72" s="64"/>
      <c r="K72" s="232">
        <v>1</v>
      </c>
      <c r="L72" s="233"/>
      <c r="M72" s="40"/>
      <c r="N72" s="40"/>
      <c r="O72" s="40"/>
      <c r="P72" s="40"/>
      <c r="Q72" s="40"/>
      <c r="R72" s="40"/>
      <c r="S72" s="40"/>
      <c r="T72" s="40"/>
      <c r="U72" s="276"/>
      <c r="V72" s="36"/>
      <c r="W72" s="278"/>
      <c r="X72" s="276"/>
      <c r="Y72" s="36"/>
      <c r="Z72" s="283"/>
      <c r="AA72" s="227"/>
      <c r="AB72" s="228"/>
    </row>
    <row r="73" spans="3:28" ht="15" thickBot="1" x14ac:dyDescent="0.35">
      <c r="G73" s="61"/>
      <c r="H73" s="62"/>
      <c r="I73" s="62"/>
      <c r="J73" s="62"/>
      <c r="K73" s="213"/>
      <c r="L73" s="214"/>
      <c r="M73" s="40"/>
      <c r="N73" s="40"/>
      <c r="O73" s="40"/>
      <c r="P73" s="40"/>
      <c r="Q73" s="40"/>
      <c r="R73" s="40"/>
      <c r="S73" s="40"/>
      <c r="T73" s="40"/>
      <c r="U73" s="277"/>
      <c r="V73" s="36"/>
      <c r="W73" s="279"/>
      <c r="X73" s="277"/>
      <c r="Y73" s="36"/>
      <c r="Z73" s="275"/>
      <c r="AA73" s="229"/>
      <c r="AB73" s="230"/>
    </row>
    <row r="74" spans="3:28" x14ac:dyDescent="0.3">
      <c r="G74" s="63" t="s">
        <v>35</v>
      </c>
      <c r="H74" s="64"/>
      <c r="I74" s="64"/>
      <c r="J74" s="64"/>
      <c r="K74" s="232">
        <v>8</v>
      </c>
      <c r="L74" s="233"/>
      <c r="M74" s="40"/>
      <c r="N74" s="40"/>
      <c r="O74" s="40"/>
      <c r="P74" s="40"/>
      <c r="Q74" s="40"/>
      <c r="R74" s="40"/>
      <c r="S74" s="40"/>
      <c r="T74" s="40"/>
      <c r="U74" s="276"/>
      <c r="V74" s="36"/>
      <c r="W74" s="281"/>
      <c r="X74" s="239"/>
      <c r="Y74" s="241"/>
      <c r="Z74" s="242"/>
      <c r="AA74" s="227"/>
      <c r="AB74" s="228"/>
    </row>
    <row r="75" spans="3:28" ht="15" thickBot="1" x14ac:dyDescent="0.35">
      <c r="G75" s="61"/>
      <c r="H75" s="62"/>
      <c r="I75" s="62"/>
      <c r="J75" s="62"/>
      <c r="K75" s="213"/>
      <c r="L75" s="214"/>
      <c r="M75" s="40"/>
      <c r="N75" s="40"/>
      <c r="O75" s="40"/>
      <c r="P75" s="40"/>
      <c r="Q75" s="40"/>
      <c r="R75" s="40"/>
      <c r="S75" s="40"/>
      <c r="T75" s="40"/>
      <c r="U75" s="277"/>
      <c r="V75" s="36"/>
      <c r="W75" s="282"/>
      <c r="X75" s="240"/>
      <c r="Y75" s="97"/>
      <c r="Z75" s="243"/>
      <c r="AA75" s="229"/>
      <c r="AB75" s="230"/>
    </row>
    <row r="76" spans="3:28" x14ac:dyDescent="0.3">
      <c r="G76" s="63" t="s">
        <v>36</v>
      </c>
      <c r="H76" s="64"/>
      <c r="I76" s="64"/>
      <c r="J76" s="64"/>
      <c r="K76" s="232">
        <v>2</v>
      </c>
      <c r="L76" s="233"/>
      <c r="M76" s="40"/>
      <c r="N76" s="40"/>
      <c r="O76" s="40"/>
      <c r="P76" s="40"/>
      <c r="Q76" s="40"/>
      <c r="R76" s="40"/>
      <c r="S76" s="40"/>
      <c r="T76" s="40"/>
      <c r="U76" s="234">
        <v>3</v>
      </c>
      <c r="V76" s="248">
        <v>10</v>
      </c>
      <c r="W76" s="135">
        <v>6</v>
      </c>
      <c r="X76" s="215">
        <v>1</v>
      </c>
      <c r="Y76" s="259">
        <v>7</v>
      </c>
      <c r="Z76" s="235">
        <v>2</v>
      </c>
      <c r="AA76" s="227"/>
      <c r="AB76" s="228"/>
    </row>
    <row r="77" spans="3:28" ht="15" thickBot="1" x14ac:dyDescent="0.35">
      <c r="G77" s="61"/>
      <c r="H77" s="62"/>
      <c r="I77" s="62"/>
      <c r="J77" s="62"/>
      <c r="K77" s="213"/>
      <c r="L77" s="214"/>
      <c r="M77" s="40"/>
      <c r="N77" s="40"/>
      <c r="O77" s="40"/>
      <c r="P77" s="40"/>
      <c r="Q77" s="40"/>
      <c r="R77" s="40"/>
      <c r="S77" s="40"/>
      <c r="T77" s="40"/>
      <c r="U77" s="216"/>
      <c r="V77" s="249"/>
      <c r="W77" s="56"/>
      <c r="X77" s="216"/>
      <c r="Y77" s="249"/>
      <c r="Z77" s="236"/>
      <c r="AA77" s="229"/>
      <c r="AB77" s="230"/>
    </row>
    <row r="78" spans="3:28" x14ac:dyDescent="0.3">
      <c r="G78" s="63" t="s">
        <v>37</v>
      </c>
      <c r="H78" s="64"/>
      <c r="I78" s="64"/>
      <c r="J78" s="64"/>
      <c r="K78" s="232">
        <v>1</v>
      </c>
      <c r="L78" s="233"/>
      <c r="M78" s="40"/>
      <c r="N78" s="40"/>
      <c r="O78" s="40"/>
      <c r="P78" s="40"/>
      <c r="Q78" s="40"/>
      <c r="R78" s="40"/>
      <c r="S78" s="40"/>
      <c r="T78" s="40"/>
      <c r="U78" s="244"/>
      <c r="V78" s="245"/>
      <c r="W78" s="237"/>
      <c r="X78" s="239"/>
      <c r="Y78" s="241"/>
      <c r="Z78" s="242"/>
      <c r="AA78" s="227"/>
      <c r="AB78" s="228"/>
    </row>
    <row r="79" spans="3:28" ht="15" thickBot="1" x14ac:dyDescent="0.35">
      <c r="G79" s="61"/>
      <c r="H79" s="62"/>
      <c r="I79" s="62"/>
      <c r="J79" s="62"/>
      <c r="K79" s="213"/>
      <c r="L79" s="214"/>
      <c r="M79" s="40"/>
      <c r="N79" s="40"/>
      <c r="O79" s="40"/>
      <c r="P79" s="40"/>
      <c r="Q79" s="40"/>
      <c r="R79" s="40"/>
      <c r="S79" s="40"/>
      <c r="T79" s="40"/>
      <c r="U79" s="240"/>
      <c r="V79" s="97"/>
      <c r="W79" s="238"/>
      <c r="X79" s="240"/>
      <c r="Y79" s="97"/>
      <c r="Z79" s="243"/>
      <c r="AA79" s="229"/>
      <c r="AB79" s="230"/>
    </row>
    <row r="80" spans="3:28" x14ac:dyDescent="0.3">
      <c r="G80" s="63" t="s">
        <v>38</v>
      </c>
      <c r="H80" s="64"/>
      <c r="I80" s="64"/>
      <c r="J80" s="64"/>
      <c r="K80" s="232">
        <v>1</v>
      </c>
      <c r="L80" s="233"/>
      <c r="M80" s="40"/>
      <c r="N80" s="40"/>
      <c r="O80" s="40"/>
      <c r="P80" s="40"/>
      <c r="Q80" s="40"/>
      <c r="R80" s="40"/>
      <c r="S80" s="40"/>
      <c r="T80" s="40"/>
      <c r="U80" s="244"/>
      <c r="V80" s="245"/>
      <c r="W80" s="237"/>
      <c r="X80" s="239"/>
      <c r="Y80" s="241"/>
      <c r="Z80" s="242"/>
      <c r="AA80" s="227"/>
      <c r="AB80" s="228"/>
    </row>
    <row r="81" spans="3:28" ht="15" thickBot="1" x14ac:dyDescent="0.35">
      <c r="G81" s="61"/>
      <c r="H81" s="62"/>
      <c r="I81" s="62"/>
      <c r="J81" s="62"/>
      <c r="K81" s="213"/>
      <c r="L81" s="214"/>
      <c r="M81" s="40"/>
      <c r="N81" s="40"/>
      <c r="O81" s="40"/>
      <c r="P81" s="40"/>
      <c r="Q81" s="40"/>
      <c r="R81" s="40"/>
      <c r="S81" s="40"/>
      <c r="T81" s="40"/>
      <c r="U81" s="240"/>
      <c r="V81" s="97"/>
      <c r="W81" s="238"/>
      <c r="X81" s="240"/>
      <c r="Y81" s="97"/>
      <c r="Z81" s="243"/>
      <c r="AA81" s="229"/>
      <c r="AB81" s="230"/>
    </row>
    <row r="82" spans="3:28" x14ac:dyDescent="0.3">
      <c r="G82" s="63" t="s">
        <v>39</v>
      </c>
      <c r="H82" s="64"/>
      <c r="I82" s="64"/>
      <c r="J82" s="64"/>
      <c r="K82" s="232">
        <v>1</v>
      </c>
      <c r="L82" s="233"/>
      <c r="M82" s="40"/>
      <c r="N82" s="40"/>
      <c r="O82" s="40"/>
      <c r="P82" s="40"/>
      <c r="Q82" s="40"/>
      <c r="R82" s="40"/>
      <c r="S82" s="40"/>
      <c r="T82" s="40"/>
      <c r="U82" s="244"/>
      <c r="V82" s="245"/>
      <c r="W82" s="237"/>
      <c r="X82" s="239"/>
      <c r="Y82" s="241"/>
      <c r="Z82" s="242"/>
      <c r="AA82" s="227"/>
      <c r="AB82" s="228"/>
    </row>
    <row r="83" spans="3:28" ht="15" thickBot="1" x14ac:dyDescent="0.35">
      <c r="G83" s="61"/>
      <c r="H83" s="62"/>
      <c r="I83" s="62"/>
      <c r="J83" s="62"/>
      <c r="K83" s="213"/>
      <c r="L83" s="214"/>
      <c r="M83" s="40"/>
      <c r="N83" s="40"/>
      <c r="O83" s="40"/>
      <c r="P83" s="40"/>
      <c r="Q83" s="40"/>
      <c r="R83" s="40"/>
      <c r="S83" s="40"/>
      <c r="T83" s="40"/>
      <c r="U83" s="240"/>
      <c r="V83" s="97"/>
      <c r="W83" s="238"/>
      <c r="X83" s="240"/>
      <c r="Y83" s="97"/>
      <c r="Z83" s="243"/>
      <c r="AA83" s="229"/>
      <c r="AB83" s="230"/>
    </row>
    <row r="84" spans="3:28" x14ac:dyDescent="0.3">
      <c r="G84" s="63" t="s">
        <v>40</v>
      </c>
      <c r="H84" s="64"/>
      <c r="I84" s="64"/>
      <c r="J84" s="64"/>
      <c r="K84" s="232">
        <v>9</v>
      </c>
      <c r="L84" s="233"/>
      <c r="M84" s="40"/>
      <c r="N84" s="40"/>
      <c r="O84" s="40"/>
      <c r="P84" s="40"/>
      <c r="Q84" s="40"/>
      <c r="R84" s="40"/>
      <c r="S84" s="40"/>
      <c r="T84" s="40"/>
      <c r="U84" s="234"/>
      <c r="V84" s="224"/>
      <c r="W84" s="231">
        <v>19</v>
      </c>
      <c r="X84" s="215"/>
      <c r="Y84" s="217">
        <v>2</v>
      </c>
      <c r="Z84" s="225">
        <v>8</v>
      </c>
      <c r="AA84" s="227"/>
      <c r="AB84" s="228"/>
    </row>
    <row r="85" spans="3:28" ht="15" thickBot="1" x14ac:dyDescent="0.35">
      <c r="G85" s="61"/>
      <c r="H85" s="62"/>
      <c r="I85" s="62"/>
      <c r="J85" s="62"/>
      <c r="K85" s="213"/>
      <c r="L85" s="214"/>
      <c r="M85" s="40"/>
      <c r="N85" s="40"/>
      <c r="O85" s="40"/>
      <c r="P85" s="40"/>
      <c r="Q85" s="40"/>
      <c r="R85" s="40"/>
      <c r="S85" s="40"/>
      <c r="T85" s="40"/>
      <c r="U85" s="216"/>
      <c r="V85" s="66"/>
      <c r="W85" s="219"/>
      <c r="X85" s="216"/>
      <c r="Y85" s="66"/>
      <c r="Z85" s="226"/>
      <c r="AA85" s="229"/>
      <c r="AB85" s="230"/>
    </row>
    <row r="86" spans="3:28" x14ac:dyDescent="0.3">
      <c r="G86" s="63" t="s">
        <v>41</v>
      </c>
      <c r="H86" s="64"/>
      <c r="I86" s="64"/>
      <c r="J86" s="64"/>
      <c r="K86" s="232">
        <v>2</v>
      </c>
      <c r="L86" s="233"/>
      <c r="M86" s="40"/>
      <c r="N86" s="40"/>
      <c r="O86" s="40"/>
      <c r="P86" s="40"/>
      <c r="Q86" s="40"/>
      <c r="R86" s="40"/>
      <c r="S86" s="40"/>
      <c r="T86" s="40"/>
      <c r="U86" s="244"/>
      <c r="V86" s="245"/>
      <c r="W86" s="237"/>
      <c r="X86" s="244"/>
      <c r="Y86" s="245"/>
      <c r="Z86" s="273"/>
      <c r="AA86" s="227"/>
      <c r="AB86" s="228"/>
    </row>
    <row r="87" spans="3:28" ht="15" thickBot="1" x14ac:dyDescent="0.35">
      <c r="G87" s="67"/>
      <c r="H87" s="68"/>
      <c r="I87" s="68"/>
      <c r="J87" s="68"/>
      <c r="K87" s="262"/>
      <c r="L87" s="263"/>
      <c r="M87" s="86"/>
      <c r="N87" s="86"/>
      <c r="O87" s="86"/>
      <c r="P87" s="86"/>
      <c r="Q87" s="86"/>
      <c r="R87" s="86"/>
      <c r="S87" s="86"/>
      <c r="T87" s="86"/>
      <c r="U87" s="269"/>
      <c r="V87" s="270"/>
      <c r="W87" s="272"/>
      <c r="X87" s="269"/>
      <c r="Y87" s="270"/>
      <c r="Z87" s="274"/>
      <c r="AA87" s="229"/>
      <c r="AB87" s="230"/>
    </row>
    <row r="88" spans="3:28" x14ac:dyDescent="0.3">
      <c r="C88" s="72" t="s">
        <v>42</v>
      </c>
      <c r="D88" s="72"/>
      <c r="E88" s="72"/>
      <c r="F88" s="72"/>
      <c r="G88" s="59" t="s">
        <v>43</v>
      </c>
      <c r="H88" s="210"/>
      <c r="I88" s="210"/>
      <c r="J88" s="210"/>
      <c r="K88" s="211">
        <v>9</v>
      </c>
      <c r="L88" s="212"/>
      <c r="M88" s="40"/>
      <c r="N88" s="40"/>
      <c r="O88" s="40"/>
      <c r="P88" s="40"/>
      <c r="Q88" s="40"/>
      <c r="R88" s="40"/>
      <c r="S88" s="40"/>
      <c r="T88" s="40"/>
      <c r="U88" s="215">
        <v>3</v>
      </c>
      <c r="V88" s="217">
        <v>6</v>
      </c>
      <c r="W88" s="218">
        <v>10</v>
      </c>
      <c r="X88" s="215">
        <v>1</v>
      </c>
      <c r="Y88" s="217">
        <v>4</v>
      </c>
      <c r="Z88" s="225">
        <v>5</v>
      </c>
      <c r="AA88" s="227"/>
      <c r="AB88" s="228"/>
    </row>
    <row r="89" spans="3:28" ht="15" thickBot="1" x14ac:dyDescent="0.35">
      <c r="C89" s="72"/>
      <c r="D89" s="72"/>
      <c r="E89" s="72"/>
      <c r="F89" s="72"/>
      <c r="G89" s="61"/>
      <c r="H89" s="62"/>
      <c r="I89" s="62"/>
      <c r="J89" s="62"/>
      <c r="K89" s="213"/>
      <c r="L89" s="214"/>
      <c r="M89" s="40"/>
      <c r="N89" s="40"/>
      <c r="O89" s="40"/>
      <c r="P89" s="40"/>
      <c r="Q89" s="40"/>
      <c r="R89" s="40"/>
      <c r="S89" s="40"/>
      <c r="T89" s="40"/>
      <c r="U89" s="216"/>
      <c r="V89" s="66"/>
      <c r="W89" s="219"/>
      <c r="X89" s="216"/>
      <c r="Y89" s="66"/>
      <c r="Z89" s="226"/>
      <c r="AA89" s="229"/>
      <c r="AB89" s="230"/>
    </row>
    <row r="90" spans="3:28" x14ac:dyDescent="0.3">
      <c r="G90" s="63" t="s">
        <v>44</v>
      </c>
      <c r="H90" s="64"/>
      <c r="I90" s="64"/>
      <c r="J90" s="64"/>
      <c r="K90" s="232">
        <v>9</v>
      </c>
      <c r="L90" s="233"/>
      <c r="M90" s="40"/>
      <c r="N90" s="40"/>
      <c r="O90" s="40"/>
      <c r="P90" s="40"/>
      <c r="Q90" s="40"/>
      <c r="R90" s="40"/>
      <c r="S90" s="40"/>
      <c r="T90" s="40"/>
      <c r="U90" s="234"/>
      <c r="V90" s="224">
        <v>6</v>
      </c>
      <c r="W90" s="231">
        <v>13</v>
      </c>
      <c r="X90" s="215"/>
      <c r="Y90" s="217">
        <v>2</v>
      </c>
      <c r="Z90" s="225">
        <v>8</v>
      </c>
      <c r="AA90" s="227"/>
      <c r="AB90" s="228"/>
    </row>
    <row r="91" spans="3:28" ht="15" thickBot="1" x14ac:dyDescent="0.35">
      <c r="G91" s="61"/>
      <c r="H91" s="62"/>
      <c r="I91" s="62"/>
      <c r="J91" s="62"/>
      <c r="K91" s="213"/>
      <c r="L91" s="214"/>
      <c r="M91" s="40"/>
      <c r="N91" s="40"/>
      <c r="O91" s="40"/>
      <c r="P91" s="40"/>
      <c r="Q91" s="40"/>
      <c r="R91" s="40"/>
      <c r="S91" s="40"/>
      <c r="T91" s="40"/>
      <c r="U91" s="216"/>
      <c r="V91" s="66"/>
      <c r="W91" s="219"/>
      <c r="X91" s="216"/>
      <c r="Y91" s="66"/>
      <c r="Z91" s="226"/>
      <c r="AA91" s="229"/>
      <c r="AB91" s="230"/>
    </row>
    <row r="92" spans="3:28" x14ac:dyDescent="0.3">
      <c r="G92" s="63" t="s">
        <v>45</v>
      </c>
      <c r="H92" s="64"/>
      <c r="I92" s="64"/>
      <c r="J92" s="64"/>
      <c r="K92" s="232">
        <v>6</v>
      </c>
      <c r="L92" s="233"/>
      <c r="M92" s="40"/>
      <c r="N92" s="40"/>
      <c r="O92" s="40"/>
      <c r="P92" s="40"/>
      <c r="Q92" s="40"/>
      <c r="R92" s="40"/>
      <c r="S92" s="40"/>
      <c r="T92" s="40"/>
      <c r="U92" s="234">
        <v>4</v>
      </c>
      <c r="V92" s="248">
        <v>8</v>
      </c>
      <c r="W92" s="135">
        <v>7</v>
      </c>
      <c r="X92" s="215">
        <v>2</v>
      </c>
      <c r="Y92" s="259">
        <v>5</v>
      </c>
      <c r="Z92" s="235">
        <v>3</v>
      </c>
      <c r="AA92" s="227"/>
      <c r="AB92" s="228"/>
    </row>
    <row r="93" spans="3:28" ht="15" thickBot="1" x14ac:dyDescent="0.35">
      <c r="G93" s="61"/>
      <c r="H93" s="62"/>
      <c r="I93" s="62"/>
      <c r="J93" s="62"/>
      <c r="K93" s="213"/>
      <c r="L93" s="214"/>
      <c r="M93" s="40"/>
      <c r="N93" s="40"/>
      <c r="O93" s="40"/>
      <c r="P93" s="40"/>
      <c r="Q93" s="40"/>
      <c r="R93" s="40"/>
      <c r="S93" s="40"/>
      <c r="T93" s="40"/>
      <c r="U93" s="216"/>
      <c r="V93" s="249"/>
      <c r="W93" s="56"/>
      <c r="X93" s="216"/>
      <c r="Y93" s="249"/>
      <c r="Z93" s="236"/>
      <c r="AA93" s="229"/>
      <c r="AB93" s="230"/>
    </row>
    <row r="94" spans="3:28" x14ac:dyDescent="0.3">
      <c r="G94" s="63" t="s">
        <v>46</v>
      </c>
      <c r="H94" s="64"/>
      <c r="I94" s="64"/>
      <c r="J94" s="64"/>
      <c r="K94" s="232">
        <v>7</v>
      </c>
      <c r="L94" s="233"/>
      <c r="M94" s="40"/>
      <c r="N94" s="40"/>
      <c r="O94" s="40"/>
      <c r="P94" s="40"/>
      <c r="Q94" s="40"/>
      <c r="R94" s="40"/>
      <c r="S94" s="40"/>
      <c r="T94" s="40"/>
      <c r="U94" s="234"/>
      <c r="V94" s="224">
        <v>2</v>
      </c>
      <c r="W94" s="231">
        <v>17</v>
      </c>
      <c r="X94" s="215"/>
      <c r="Y94" s="217">
        <v>2</v>
      </c>
      <c r="Z94" s="225">
        <v>8</v>
      </c>
      <c r="AA94" s="227"/>
      <c r="AB94" s="228"/>
    </row>
    <row r="95" spans="3:28" ht="15" thickBot="1" x14ac:dyDescent="0.35">
      <c r="G95" s="61"/>
      <c r="H95" s="62"/>
      <c r="I95" s="62"/>
      <c r="J95" s="62"/>
      <c r="K95" s="213"/>
      <c r="L95" s="214"/>
      <c r="M95" s="40"/>
      <c r="N95" s="40"/>
      <c r="O95" s="40"/>
      <c r="P95" s="40"/>
      <c r="Q95" s="40"/>
      <c r="R95" s="40"/>
      <c r="S95" s="40"/>
      <c r="T95" s="40"/>
      <c r="U95" s="216"/>
      <c r="V95" s="66"/>
      <c r="W95" s="219"/>
      <c r="X95" s="216"/>
      <c r="Y95" s="66"/>
      <c r="Z95" s="226"/>
      <c r="AA95" s="229"/>
      <c r="AB95" s="230"/>
    </row>
    <row r="96" spans="3:28" x14ac:dyDescent="0.3">
      <c r="G96" s="63" t="s">
        <v>47</v>
      </c>
      <c r="H96" s="64"/>
      <c r="I96" s="64"/>
      <c r="J96" s="64"/>
      <c r="K96" s="232">
        <v>2</v>
      </c>
      <c r="L96" s="233"/>
      <c r="M96" s="40"/>
      <c r="N96" s="40"/>
      <c r="O96" s="40"/>
      <c r="P96" s="40"/>
      <c r="Q96" s="40"/>
      <c r="R96" s="40"/>
      <c r="S96" s="40"/>
      <c r="T96" s="40"/>
      <c r="U96" s="234">
        <v>1</v>
      </c>
      <c r="V96" s="224">
        <v>5</v>
      </c>
      <c r="W96" s="231">
        <v>13</v>
      </c>
      <c r="X96" s="215"/>
      <c r="Y96" s="217">
        <v>5</v>
      </c>
      <c r="Z96" s="235">
        <v>5</v>
      </c>
      <c r="AA96" s="227"/>
      <c r="AB96" s="228"/>
    </row>
    <row r="97" spans="7:28" ht="15" thickBot="1" x14ac:dyDescent="0.35">
      <c r="G97" s="61"/>
      <c r="H97" s="62"/>
      <c r="I97" s="62"/>
      <c r="J97" s="62"/>
      <c r="K97" s="213"/>
      <c r="L97" s="214"/>
      <c r="M97" s="40"/>
      <c r="N97" s="40"/>
      <c r="O97" s="40"/>
      <c r="P97" s="40"/>
      <c r="Q97" s="40"/>
      <c r="R97" s="40"/>
      <c r="S97" s="40"/>
      <c r="T97" s="40"/>
      <c r="U97" s="216"/>
      <c r="V97" s="66"/>
      <c r="W97" s="219"/>
      <c r="X97" s="216"/>
      <c r="Y97" s="66"/>
      <c r="Z97" s="236"/>
      <c r="AA97" s="229"/>
      <c r="AB97" s="230"/>
    </row>
    <row r="98" spans="7:28" x14ac:dyDescent="0.3">
      <c r="G98" s="63" t="s">
        <v>48</v>
      </c>
      <c r="H98" s="64"/>
      <c r="I98" s="64"/>
      <c r="J98" s="64"/>
      <c r="K98" s="232">
        <v>10</v>
      </c>
      <c r="L98" s="233"/>
      <c r="M98" s="40"/>
      <c r="N98" s="40"/>
      <c r="O98" s="40"/>
      <c r="P98" s="40"/>
      <c r="Q98" s="40"/>
      <c r="R98" s="40"/>
      <c r="S98" s="40"/>
      <c r="T98" s="40"/>
      <c r="U98" s="234"/>
      <c r="V98" s="224">
        <v>4</v>
      </c>
      <c r="W98" s="231">
        <v>15</v>
      </c>
      <c r="X98" s="215"/>
      <c r="Y98" s="217">
        <v>4</v>
      </c>
      <c r="Z98" s="225">
        <v>6</v>
      </c>
      <c r="AA98" s="227"/>
      <c r="AB98" s="228"/>
    </row>
    <row r="99" spans="7:28" ht="15" thickBot="1" x14ac:dyDescent="0.35">
      <c r="G99" s="61"/>
      <c r="H99" s="62"/>
      <c r="I99" s="62"/>
      <c r="J99" s="62"/>
      <c r="K99" s="213"/>
      <c r="L99" s="214"/>
      <c r="M99" s="40"/>
      <c r="N99" s="40"/>
      <c r="O99" s="40"/>
      <c r="P99" s="40"/>
      <c r="Q99" s="40"/>
      <c r="R99" s="40"/>
      <c r="S99" s="40"/>
      <c r="T99" s="40"/>
      <c r="U99" s="216"/>
      <c r="V99" s="66"/>
      <c r="W99" s="219"/>
      <c r="X99" s="216"/>
      <c r="Y99" s="66"/>
      <c r="Z99" s="226"/>
      <c r="AA99" s="229"/>
      <c r="AB99" s="230"/>
    </row>
    <row r="100" spans="7:28" x14ac:dyDescent="0.3">
      <c r="G100" s="63" t="s">
        <v>49</v>
      </c>
      <c r="H100" s="64"/>
      <c r="I100" s="64"/>
      <c r="J100" s="64"/>
      <c r="K100" s="232">
        <v>11</v>
      </c>
      <c r="L100" s="233"/>
      <c r="M100" s="40"/>
      <c r="N100" s="40"/>
      <c r="O100" s="40"/>
      <c r="P100" s="40"/>
      <c r="Q100" s="40"/>
      <c r="R100" s="40"/>
      <c r="S100" s="40"/>
      <c r="T100" s="40"/>
      <c r="U100" s="234">
        <v>1</v>
      </c>
      <c r="V100" s="248">
        <v>11</v>
      </c>
      <c r="W100" s="135">
        <v>7</v>
      </c>
      <c r="X100" s="215"/>
      <c r="Y100" s="217">
        <v>5</v>
      </c>
      <c r="Z100" s="235">
        <v>5</v>
      </c>
      <c r="AA100" s="227"/>
      <c r="AB100" s="228"/>
    </row>
    <row r="101" spans="7:28" ht="15" thickBot="1" x14ac:dyDescent="0.35">
      <c r="G101" s="61"/>
      <c r="H101" s="62"/>
      <c r="I101" s="62"/>
      <c r="J101" s="62"/>
      <c r="K101" s="213"/>
      <c r="L101" s="214"/>
      <c r="M101" s="40"/>
      <c r="N101" s="40"/>
      <c r="O101" s="40"/>
      <c r="P101" s="40"/>
      <c r="Q101" s="40"/>
      <c r="R101" s="40"/>
      <c r="S101" s="40"/>
      <c r="T101" s="40"/>
      <c r="U101" s="216"/>
      <c r="V101" s="249"/>
      <c r="W101" s="56"/>
      <c r="X101" s="216"/>
      <c r="Y101" s="66"/>
      <c r="Z101" s="236"/>
      <c r="AA101" s="229"/>
      <c r="AB101" s="230"/>
    </row>
    <row r="102" spans="7:28" x14ac:dyDescent="0.3">
      <c r="G102" s="63" t="s">
        <v>50</v>
      </c>
      <c r="H102" s="64"/>
      <c r="I102" s="64"/>
      <c r="J102" s="64"/>
      <c r="K102" s="232">
        <v>2</v>
      </c>
      <c r="L102" s="233"/>
      <c r="M102" s="40"/>
      <c r="N102" s="40"/>
      <c r="O102" s="40"/>
      <c r="P102" s="40"/>
      <c r="Q102" s="40"/>
      <c r="R102" s="40"/>
      <c r="S102" s="40"/>
      <c r="T102" s="40"/>
      <c r="U102" s="244"/>
      <c r="V102" s="245"/>
      <c r="W102" s="237"/>
      <c r="X102" s="239"/>
      <c r="Y102" s="241"/>
      <c r="Z102" s="242"/>
      <c r="AA102" s="227"/>
      <c r="AB102" s="228"/>
    </row>
    <row r="103" spans="7:28" ht="15" thickBot="1" x14ac:dyDescent="0.35">
      <c r="G103" s="61"/>
      <c r="H103" s="62"/>
      <c r="I103" s="62"/>
      <c r="J103" s="62"/>
      <c r="K103" s="213"/>
      <c r="L103" s="214"/>
      <c r="M103" s="40"/>
      <c r="N103" s="40"/>
      <c r="O103" s="40"/>
      <c r="P103" s="40"/>
      <c r="Q103" s="40"/>
      <c r="R103" s="40"/>
      <c r="S103" s="40"/>
      <c r="T103" s="40"/>
      <c r="U103" s="240"/>
      <c r="V103" s="97"/>
      <c r="W103" s="238"/>
      <c r="X103" s="240"/>
      <c r="Y103" s="97"/>
      <c r="Z103" s="243"/>
      <c r="AA103" s="229"/>
      <c r="AB103" s="230"/>
    </row>
    <row r="104" spans="7:28" x14ac:dyDescent="0.3">
      <c r="G104" s="63" t="s">
        <v>51</v>
      </c>
      <c r="H104" s="64"/>
      <c r="I104" s="64"/>
      <c r="J104" s="64"/>
      <c r="K104" s="232">
        <v>1</v>
      </c>
      <c r="L104" s="233"/>
      <c r="M104" s="40"/>
      <c r="N104" s="40"/>
      <c r="O104" s="40"/>
      <c r="P104" s="40"/>
      <c r="Q104" s="40"/>
      <c r="R104" s="40"/>
      <c r="S104" s="40"/>
      <c r="T104" s="40"/>
      <c r="U104" s="244"/>
      <c r="V104" s="245"/>
      <c r="W104" s="237"/>
      <c r="X104" s="239"/>
      <c r="Y104" s="241"/>
      <c r="Z104" s="242"/>
      <c r="AA104" s="227"/>
      <c r="AB104" s="228"/>
    </row>
    <row r="105" spans="7:28" ht="15" thickBot="1" x14ac:dyDescent="0.35">
      <c r="G105" s="61"/>
      <c r="H105" s="62"/>
      <c r="I105" s="62"/>
      <c r="J105" s="62"/>
      <c r="K105" s="213"/>
      <c r="L105" s="214"/>
      <c r="M105" s="40"/>
      <c r="N105" s="40"/>
      <c r="O105" s="40"/>
      <c r="P105" s="40"/>
      <c r="Q105" s="40"/>
      <c r="R105" s="40"/>
      <c r="S105" s="40"/>
      <c r="T105" s="40"/>
      <c r="U105" s="240"/>
      <c r="V105" s="97"/>
      <c r="W105" s="238"/>
      <c r="X105" s="240"/>
      <c r="Y105" s="97"/>
      <c r="Z105" s="243"/>
      <c r="AA105" s="229"/>
      <c r="AB105" s="230"/>
    </row>
    <row r="106" spans="7:28" x14ac:dyDescent="0.3">
      <c r="G106" s="63" t="s">
        <v>52</v>
      </c>
      <c r="H106" s="64"/>
      <c r="I106" s="64"/>
      <c r="J106" s="64"/>
      <c r="K106" s="232">
        <v>1</v>
      </c>
      <c r="L106" s="233"/>
      <c r="M106" s="40"/>
      <c r="N106" s="40"/>
      <c r="O106" s="40"/>
      <c r="P106" s="40"/>
      <c r="Q106" s="40"/>
      <c r="R106" s="40"/>
      <c r="S106" s="40"/>
      <c r="T106" s="40"/>
      <c r="U106" s="234">
        <v>2</v>
      </c>
      <c r="V106" s="224">
        <v>8</v>
      </c>
      <c r="W106" s="231">
        <v>9</v>
      </c>
      <c r="X106" s="215"/>
      <c r="Y106" s="217">
        <v>5</v>
      </c>
      <c r="Z106" s="235">
        <v>5</v>
      </c>
      <c r="AA106" s="227"/>
      <c r="AB106" s="228"/>
    </row>
    <row r="107" spans="7:28" ht="15" thickBot="1" x14ac:dyDescent="0.35">
      <c r="G107" s="61"/>
      <c r="H107" s="62"/>
      <c r="I107" s="62"/>
      <c r="J107" s="62"/>
      <c r="K107" s="213"/>
      <c r="L107" s="214"/>
      <c r="M107" s="40"/>
      <c r="N107" s="40"/>
      <c r="O107" s="40"/>
      <c r="P107" s="40"/>
      <c r="Q107" s="40"/>
      <c r="R107" s="40"/>
      <c r="S107" s="40"/>
      <c r="T107" s="40"/>
      <c r="U107" s="216"/>
      <c r="V107" s="66"/>
      <c r="W107" s="219"/>
      <c r="X107" s="216"/>
      <c r="Y107" s="66"/>
      <c r="Z107" s="236"/>
      <c r="AA107" s="229"/>
      <c r="AB107" s="230"/>
    </row>
    <row r="108" spans="7:28" x14ac:dyDescent="0.3">
      <c r="G108" s="63" t="s">
        <v>53</v>
      </c>
      <c r="H108" s="64"/>
      <c r="I108" s="64"/>
      <c r="J108" s="64"/>
      <c r="K108" s="232">
        <v>5</v>
      </c>
      <c r="L108" s="233"/>
      <c r="M108" s="40"/>
      <c r="N108" s="40"/>
      <c r="O108" s="40"/>
      <c r="P108" s="40"/>
      <c r="Q108" s="40"/>
      <c r="R108" s="40"/>
      <c r="S108" s="40"/>
      <c r="T108" s="40"/>
      <c r="U108" s="244"/>
      <c r="V108" s="245"/>
      <c r="W108" s="237"/>
      <c r="X108" s="239"/>
      <c r="Y108" s="241"/>
      <c r="Z108" s="242"/>
      <c r="AA108" s="227"/>
      <c r="AB108" s="228"/>
    </row>
    <row r="109" spans="7:28" ht="15" thickBot="1" x14ac:dyDescent="0.35">
      <c r="G109" s="61"/>
      <c r="H109" s="62"/>
      <c r="I109" s="62"/>
      <c r="J109" s="62"/>
      <c r="K109" s="213"/>
      <c r="L109" s="214"/>
      <c r="M109" s="40"/>
      <c r="N109" s="40"/>
      <c r="O109" s="40"/>
      <c r="P109" s="40"/>
      <c r="Q109" s="40"/>
      <c r="R109" s="40"/>
      <c r="S109" s="40"/>
      <c r="T109" s="40"/>
      <c r="U109" s="240"/>
      <c r="V109" s="97"/>
      <c r="W109" s="238"/>
      <c r="X109" s="240"/>
      <c r="Y109" s="97"/>
      <c r="Z109" s="243"/>
      <c r="AA109" s="229"/>
      <c r="AB109" s="230"/>
    </row>
    <row r="110" spans="7:28" x14ac:dyDescent="0.3">
      <c r="G110" s="63" t="s">
        <v>54</v>
      </c>
      <c r="H110" s="64"/>
      <c r="I110" s="64"/>
      <c r="J110" s="64"/>
      <c r="K110" s="232">
        <v>5</v>
      </c>
      <c r="L110" s="233"/>
      <c r="M110" s="40"/>
      <c r="N110" s="40"/>
      <c r="O110" s="40"/>
      <c r="P110" s="40"/>
      <c r="Q110" s="40"/>
      <c r="R110" s="40"/>
      <c r="S110" s="40"/>
      <c r="T110" s="40"/>
      <c r="U110" s="244"/>
      <c r="V110" s="245"/>
      <c r="W110" s="237"/>
      <c r="X110" s="239"/>
      <c r="Y110" s="241"/>
      <c r="Z110" s="242"/>
      <c r="AA110" s="227"/>
      <c r="AB110" s="228"/>
    </row>
    <row r="111" spans="7:28" ht="15" thickBot="1" x14ac:dyDescent="0.35">
      <c r="G111" s="61"/>
      <c r="H111" s="62"/>
      <c r="I111" s="62"/>
      <c r="J111" s="62"/>
      <c r="K111" s="213"/>
      <c r="L111" s="214"/>
      <c r="M111" s="40"/>
      <c r="N111" s="40"/>
      <c r="O111" s="40"/>
      <c r="P111" s="40"/>
      <c r="Q111" s="40"/>
      <c r="R111" s="40"/>
      <c r="S111" s="40"/>
      <c r="T111" s="40"/>
      <c r="U111" s="240"/>
      <c r="V111" s="97"/>
      <c r="W111" s="238"/>
      <c r="X111" s="240"/>
      <c r="Y111" s="97"/>
      <c r="Z111" s="243"/>
      <c r="AA111" s="229"/>
      <c r="AB111" s="230"/>
    </row>
    <row r="112" spans="7:28" x14ac:dyDescent="0.3">
      <c r="G112" s="63" t="s">
        <v>55</v>
      </c>
      <c r="H112" s="64"/>
      <c r="I112" s="64"/>
      <c r="J112" s="64"/>
      <c r="K112" s="232">
        <v>2</v>
      </c>
      <c r="L112" s="233"/>
      <c r="M112" s="40"/>
      <c r="N112" s="40"/>
      <c r="O112" s="40"/>
      <c r="P112" s="40"/>
      <c r="Q112" s="40"/>
      <c r="R112" s="40"/>
      <c r="S112" s="40"/>
      <c r="T112" s="40"/>
      <c r="U112" s="244"/>
      <c r="V112" s="245"/>
      <c r="W112" s="237"/>
      <c r="X112" s="239"/>
      <c r="Y112" s="241"/>
      <c r="Z112" s="242"/>
      <c r="AA112" s="227"/>
      <c r="AB112" s="228"/>
    </row>
    <row r="113" spans="3:28" ht="15" thickBot="1" x14ac:dyDescent="0.35">
      <c r="G113" s="61"/>
      <c r="H113" s="62"/>
      <c r="I113" s="62"/>
      <c r="J113" s="62"/>
      <c r="K113" s="213"/>
      <c r="L113" s="214"/>
      <c r="M113" s="40"/>
      <c r="N113" s="40"/>
      <c r="O113" s="40"/>
      <c r="P113" s="40"/>
      <c r="Q113" s="40"/>
      <c r="R113" s="40"/>
      <c r="S113" s="40"/>
      <c r="T113" s="40"/>
      <c r="U113" s="240"/>
      <c r="V113" s="97"/>
      <c r="W113" s="238"/>
      <c r="X113" s="240"/>
      <c r="Y113" s="97"/>
      <c r="Z113" s="243"/>
      <c r="AA113" s="229"/>
      <c r="AB113" s="230"/>
    </row>
    <row r="114" spans="3:28" x14ac:dyDescent="0.3">
      <c r="G114" s="63" t="s">
        <v>56</v>
      </c>
      <c r="H114" s="64"/>
      <c r="I114" s="64"/>
      <c r="J114" s="64"/>
      <c r="K114" s="232">
        <v>1</v>
      </c>
      <c r="L114" s="233"/>
      <c r="M114" s="40"/>
      <c r="N114" s="40"/>
      <c r="O114" s="40"/>
      <c r="P114" s="40"/>
      <c r="Q114" s="40"/>
      <c r="R114" s="40"/>
      <c r="S114" s="40"/>
      <c r="T114" s="40"/>
      <c r="U114" s="244"/>
      <c r="V114" s="245"/>
      <c r="W114" s="237"/>
      <c r="X114" s="244"/>
      <c r="Y114" s="245"/>
      <c r="Z114" s="273"/>
      <c r="AA114" s="227"/>
      <c r="AB114" s="228"/>
    </row>
    <row r="115" spans="3:28" ht="15" thickBot="1" x14ac:dyDescent="0.35">
      <c r="G115" s="67"/>
      <c r="H115" s="68"/>
      <c r="I115" s="68"/>
      <c r="J115" s="68"/>
      <c r="K115" s="262"/>
      <c r="L115" s="263"/>
      <c r="M115" s="86"/>
      <c r="N115" s="86"/>
      <c r="O115" s="86"/>
      <c r="P115" s="86"/>
      <c r="Q115" s="86"/>
      <c r="R115" s="86"/>
      <c r="S115" s="86"/>
      <c r="T115" s="86"/>
      <c r="U115" s="269"/>
      <c r="V115" s="270"/>
      <c r="W115" s="272"/>
      <c r="X115" s="269"/>
      <c r="Y115" s="270"/>
      <c r="Z115" s="274"/>
      <c r="AA115" s="229"/>
      <c r="AB115" s="230"/>
    </row>
    <row r="116" spans="3:28" x14ac:dyDescent="0.3">
      <c r="C116" s="26" t="s">
        <v>57</v>
      </c>
      <c r="D116" s="26"/>
      <c r="E116" s="26"/>
      <c r="F116" s="26"/>
      <c r="G116" s="59" t="s">
        <v>58</v>
      </c>
      <c r="H116" s="210"/>
      <c r="I116" s="210"/>
      <c r="J116" s="210"/>
      <c r="K116" s="211">
        <v>3</v>
      </c>
      <c r="L116" s="212"/>
      <c r="M116" s="40"/>
      <c r="N116" s="40"/>
      <c r="O116" s="40"/>
      <c r="P116" s="40"/>
      <c r="Q116" s="40"/>
      <c r="R116" s="40"/>
      <c r="S116" s="40"/>
      <c r="T116" s="40"/>
      <c r="U116" s="215">
        <v>1</v>
      </c>
      <c r="V116" s="217">
        <v>7</v>
      </c>
      <c r="W116" s="218">
        <v>11</v>
      </c>
      <c r="X116" s="215">
        <v>1</v>
      </c>
      <c r="Y116" s="259">
        <v>6</v>
      </c>
      <c r="Z116" s="235">
        <v>3</v>
      </c>
      <c r="AA116" s="227"/>
      <c r="AB116" s="228"/>
    </row>
    <row r="117" spans="3:28" ht="15" thickBot="1" x14ac:dyDescent="0.35">
      <c r="C117" s="26"/>
      <c r="D117" s="26"/>
      <c r="E117" s="26"/>
      <c r="F117" s="26"/>
      <c r="G117" s="61"/>
      <c r="H117" s="62"/>
      <c r="I117" s="62"/>
      <c r="J117" s="62"/>
      <c r="K117" s="213"/>
      <c r="L117" s="214"/>
      <c r="M117" s="40"/>
      <c r="N117" s="40"/>
      <c r="O117" s="40"/>
      <c r="P117" s="40"/>
      <c r="Q117" s="40"/>
      <c r="R117" s="40"/>
      <c r="S117" s="40"/>
      <c r="T117" s="40"/>
      <c r="U117" s="216"/>
      <c r="V117" s="66"/>
      <c r="W117" s="219"/>
      <c r="X117" s="216"/>
      <c r="Y117" s="249"/>
      <c r="Z117" s="236"/>
      <c r="AA117" s="229"/>
      <c r="AB117" s="230"/>
    </row>
    <row r="118" spans="3:28" x14ac:dyDescent="0.3">
      <c r="G118" s="63" t="s">
        <v>59</v>
      </c>
      <c r="H118" s="64"/>
      <c r="I118" s="64"/>
      <c r="J118" s="64"/>
      <c r="K118" s="232">
        <v>2</v>
      </c>
      <c r="L118" s="233"/>
      <c r="M118" s="40"/>
      <c r="N118" s="40"/>
      <c r="O118" s="40"/>
      <c r="P118" s="40"/>
      <c r="Q118" s="40"/>
      <c r="R118" s="40"/>
      <c r="S118" s="40"/>
      <c r="T118" s="40"/>
      <c r="U118" s="234">
        <v>1</v>
      </c>
      <c r="V118" s="224">
        <v>7</v>
      </c>
      <c r="W118" s="231">
        <v>11</v>
      </c>
      <c r="X118" s="215">
        <v>1</v>
      </c>
      <c r="Y118" s="259">
        <v>4</v>
      </c>
      <c r="Z118" s="235">
        <v>3</v>
      </c>
      <c r="AA118" s="227"/>
      <c r="AB118" s="228"/>
    </row>
    <row r="119" spans="3:28" ht="15" thickBot="1" x14ac:dyDescent="0.35">
      <c r="G119" s="61"/>
      <c r="H119" s="62"/>
      <c r="I119" s="62"/>
      <c r="J119" s="62"/>
      <c r="K119" s="213"/>
      <c r="L119" s="214"/>
      <c r="M119" s="40"/>
      <c r="N119" s="40"/>
      <c r="O119" s="40"/>
      <c r="P119" s="40"/>
      <c r="Q119" s="40"/>
      <c r="R119" s="40"/>
      <c r="S119" s="40"/>
      <c r="T119" s="40"/>
      <c r="U119" s="216"/>
      <c r="V119" s="66"/>
      <c r="W119" s="219"/>
      <c r="X119" s="216"/>
      <c r="Y119" s="249"/>
      <c r="Z119" s="236"/>
      <c r="AA119" s="229"/>
      <c r="AB119" s="230"/>
    </row>
    <row r="120" spans="3:28" x14ac:dyDescent="0.3">
      <c r="G120" s="63" t="s">
        <v>60</v>
      </c>
      <c r="H120" s="64"/>
      <c r="I120" s="64"/>
      <c r="J120" s="64"/>
      <c r="K120" s="232">
        <v>1</v>
      </c>
      <c r="L120" s="233"/>
      <c r="M120" s="40"/>
      <c r="N120" s="40"/>
      <c r="O120" s="40"/>
      <c r="P120" s="40"/>
      <c r="Q120" s="40"/>
      <c r="R120" s="40"/>
      <c r="S120" s="40"/>
      <c r="T120" s="40"/>
      <c r="U120" s="234">
        <v>2</v>
      </c>
      <c r="V120" s="224">
        <v>5</v>
      </c>
      <c r="W120" s="231">
        <v>12</v>
      </c>
      <c r="X120" s="215">
        <v>1</v>
      </c>
      <c r="Y120" s="259">
        <v>6</v>
      </c>
      <c r="Z120" s="235">
        <v>3</v>
      </c>
      <c r="AA120" s="227"/>
      <c r="AB120" s="228"/>
    </row>
    <row r="121" spans="3:28" ht="15" thickBot="1" x14ac:dyDescent="0.35">
      <c r="G121" s="61"/>
      <c r="H121" s="62"/>
      <c r="I121" s="62"/>
      <c r="J121" s="62"/>
      <c r="K121" s="213"/>
      <c r="L121" s="214"/>
      <c r="M121" s="40"/>
      <c r="N121" s="40"/>
      <c r="O121" s="40"/>
      <c r="P121" s="40"/>
      <c r="Q121" s="40"/>
      <c r="R121" s="40"/>
      <c r="S121" s="40"/>
      <c r="T121" s="40"/>
      <c r="U121" s="216"/>
      <c r="V121" s="66"/>
      <c r="W121" s="219"/>
      <c r="X121" s="216"/>
      <c r="Y121" s="249"/>
      <c r="Z121" s="236"/>
      <c r="AA121" s="229"/>
      <c r="AB121" s="230"/>
    </row>
    <row r="122" spans="3:28" x14ac:dyDescent="0.3">
      <c r="G122" s="63" t="s">
        <v>61</v>
      </c>
      <c r="H122" s="64"/>
      <c r="I122" s="64"/>
      <c r="J122" s="64"/>
      <c r="K122" s="232">
        <v>11</v>
      </c>
      <c r="L122" s="233"/>
      <c r="M122" s="40"/>
      <c r="N122" s="40"/>
      <c r="O122" s="40"/>
      <c r="P122" s="40"/>
      <c r="Q122" s="40"/>
      <c r="R122" s="40"/>
      <c r="S122" s="40"/>
      <c r="T122" s="40"/>
      <c r="U122" s="234"/>
      <c r="V122" s="248">
        <v>11</v>
      </c>
      <c r="W122" s="135">
        <v>8</v>
      </c>
      <c r="X122" s="234">
        <v>3</v>
      </c>
      <c r="Y122" s="248">
        <v>5</v>
      </c>
      <c r="Z122" s="265">
        <v>2</v>
      </c>
      <c r="AA122" s="227"/>
      <c r="AB122" s="228"/>
    </row>
    <row r="123" spans="3:28" ht="15" thickBot="1" x14ac:dyDescent="0.35">
      <c r="G123" s="67"/>
      <c r="H123" s="68"/>
      <c r="I123" s="68"/>
      <c r="J123" s="68"/>
      <c r="K123" s="262"/>
      <c r="L123" s="263"/>
      <c r="M123" s="86"/>
      <c r="N123" s="86"/>
      <c r="O123" s="86"/>
      <c r="P123" s="86"/>
      <c r="Q123" s="86"/>
      <c r="R123" s="86"/>
      <c r="S123" s="86"/>
      <c r="T123" s="86"/>
      <c r="U123" s="258"/>
      <c r="V123" s="260"/>
      <c r="W123" s="257"/>
      <c r="X123" s="258"/>
      <c r="Y123" s="260"/>
      <c r="Z123" s="261"/>
      <c r="AA123" s="229"/>
      <c r="AB123" s="230"/>
    </row>
    <row r="124" spans="3:28" x14ac:dyDescent="0.3">
      <c r="C124" s="26" t="s">
        <v>62</v>
      </c>
      <c r="D124" s="26"/>
      <c r="E124" s="26"/>
      <c r="F124" s="26"/>
      <c r="G124" s="59" t="s">
        <v>63</v>
      </c>
      <c r="H124" s="210"/>
      <c r="I124" s="210"/>
      <c r="J124" s="210"/>
      <c r="K124" s="211">
        <v>2</v>
      </c>
      <c r="L124" s="212"/>
      <c r="M124" s="40"/>
      <c r="N124" s="40"/>
      <c r="O124" s="40"/>
      <c r="P124" s="40"/>
      <c r="Q124" s="40"/>
      <c r="R124" s="40"/>
      <c r="S124" s="40"/>
      <c r="T124" s="40"/>
      <c r="U124" s="239"/>
      <c r="V124" s="241"/>
      <c r="W124" s="271"/>
      <c r="X124" s="239"/>
      <c r="Y124" s="241"/>
      <c r="Z124" s="242"/>
      <c r="AA124" s="227"/>
      <c r="AB124" s="228"/>
    </row>
    <row r="125" spans="3:28" ht="15" thickBot="1" x14ac:dyDescent="0.35">
      <c r="C125" s="26"/>
      <c r="D125" s="26"/>
      <c r="E125" s="26"/>
      <c r="F125" s="26"/>
      <c r="G125" s="61"/>
      <c r="H125" s="62"/>
      <c r="I125" s="62"/>
      <c r="J125" s="62"/>
      <c r="K125" s="213"/>
      <c r="L125" s="214"/>
      <c r="M125" s="40"/>
      <c r="N125" s="40"/>
      <c r="O125" s="40"/>
      <c r="P125" s="40"/>
      <c r="Q125" s="40"/>
      <c r="R125" s="40"/>
      <c r="S125" s="40"/>
      <c r="T125" s="40"/>
      <c r="U125" s="240"/>
      <c r="V125" s="97"/>
      <c r="W125" s="238"/>
      <c r="X125" s="240"/>
      <c r="Y125" s="97"/>
      <c r="Z125" s="243"/>
      <c r="AA125" s="229"/>
      <c r="AB125" s="230"/>
    </row>
    <row r="126" spans="3:28" x14ac:dyDescent="0.3">
      <c r="G126" s="63" t="s">
        <v>64</v>
      </c>
      <c r="H126" s="64"/>
      <c r="I126" s="64"/>
      <c r="J126" s="64"/>
      <c r="K126" s="232">
        <v>2</v>
      </c>
      <c r="L126" s="233"/>
      <c r="M126" s="40"/>
      <c r="N126" s="40"/>
      <c r="O126" s="40"/>
      <c r="P126" s="40"/>
      <c r="Q126" s="40"/>
      <c r="R126" s="40"/>
      <c r="S126" s="40"/>
      <c r="T126" s="40"/>
      <c r="U126" s="244"/>
      <c r="V126" s="245"/>
      <c r="W126" s="237"/>
      <c r="X126" s="239"/>
      <c r="Y126" s="241"/>
      <c r="Z126" s="242"/>
      <c r="AA126" s="227"/>
      <c r="AB126" s="228"/>
    </row>
    <row r="127" spans="3:28" ht="15" thickBot="1" x14ac:dyDescent="0.35">
      <c r="G127" s="61"/>
      <c r="H127" s="62"/>
      <c r="I127" s="62"/>
      <c r="J127" s="62"/>
      <c r="K127" s="213"/>
      <c r="L127" s="214"/>
      <c r="M127" s="40"/>
      <c r="N127" s="40"/>
      <c r="O127" s="40"/>
      <c r="P127" s="40"/>
      <c r="Q127" s="40"/>
      <c r="R127" s="40"/>
      <c r="S127" s="40"/>
      <c r="T127" s="40"/>
      <c r="U127" s="240"/>
      <c r="V127" s="97"/>
      <c r="W127" s="238"/>
      <c r="X127" s="240"/>
      <c r="Y127" s="97"/>
      <c r="Z127" s="243"/>
      <c r="AA127" s="229"/>
      <c r="AB127" s="230"/>
    </row>
    <row r="128" spans="3:28" x14ac:dyDescent="0.3">
      <c r="G128" s="63" t="s">
        <v>65</v>
      </c>
      <c r="H128" s="64"/>
      <c r="I128" s="64"/>
      <c r="J128" s="64"/>
      <c r="K128" s="232">
        <v>3</v>
      </c>
      <c r="L128" s="233"/>
      <c r="M128" s="40"/>
      <c r="N128" s="40"/>
      <c r="O128" s="40"/>
      <c r="P128" s="40"/>
      <c r="Q128" s="40"/>
      <c r="R128" s="40"/>
      <c r="S128" s="40"/>
      <c r="T128" s="40"/>
      <c r="U128" s="244"/>
      <c r="V128" s="245"/>
      <c r="W128" s="237"/>
      <c r="X128" s="239"/>
      <c r="Y128" s="241"/>
      <c r="Z128" s="242"/>
      <c r="AA128" s="227"/>
      <c r="AB128" s="228"/>
    </row>
    <row r="129" spans="3:28" ht="15" thickBot="1" x14ac:dyDescent="0.35">
      <c r="G129" s="61"/>
      <c r="H129" s="62"/>
      <c r="I129" s="62"/>
      <c r="J129" s="62"/>
      <c r="K129" s="213"/>
      <c r="L129" s="214"/>
      <c r="M129" s="40"/>
      <c r="N129" s="40"/>
      <c r="O129" s="40"/>
      <c r="P129" s="40"/>
      <c r="Q129" s="40"/>
      <c r="R129" s="40"/>
      <c r="S129" s="40"/>
      <c r="T129" s="40"/>
      <c r="U129" s="240"/>
      <c r="V129" s="97"/>
      <c r="W129" s="238"/>
      <c r="X129" s="240"/>
      <c r="Y129" s="97"/>
      <c r="Z129" s="243"/>
      <c r="AA129" s="229"/>
      <c r="AB129" s="230"/>
    </row>
    <row r="130" spans="3:28" x14ac:dyDescent="0.3">
      <c r="G130" s="63" t="s">
        <v>66</v>
      </c>
      <c r="H130" s="64"/>
      <c r="I130" s="64"/>
      <c r="J130" s="64"/>
      <c r="K130" s="232">
        <v>3</v>
      </c>
      <c r="L130" s="233"/>
      <c r="M130" s="40"/>
      <c r="N130" s="40"/>
      <c r="O130" s="40"/>
      <c r="P130" s="40"/>
      <c r="Q130" s="40"/>
      <c r="R130" s="40"/>
      <c r="S130" s="40"/>
      <c r="T130" s="40"/>
      <c r="U130" s="244"/>
      <c r="V130" s="245"/>
      <c r="W130" s="237"/>
      <c r="X130" s="244"/>
      <c r="Y130" s="245"/>
      <c r="Z130" s="273"/>
      <c r="AA130" s="227"/>
      <c r="AB130" s="228"/>
    </row>
    <row r="131" spans="3:28" ht="15" thickBot="1" x14ac:dyDescent="0.35">
      <c r="G131" s="67"/>
      <c r="H131" s="68"/>
      <c r="I131" s="68"/>
      <c r="J131" s="68"/>
      <c r="K131" s="262"/>
      <c r="L131" s="263"/>
      <c r="M131" s="86"/>
      <c r="N131" s="86"/>
      <c r="O131" s="86"/>
      <c r="P131" s="86"/>
      <c r="Q131" s="86"/>
      <c r="R131" s="86"/>
      <c r="S131" s="86"/>
      <c r="T131" s="86"/>
      <c r="U131" s="269"/>
      <c r="V131" s="270"/>
      <c r="W131" s="272"/>
      <c r="X131" s="269"/>
      <c r="Y131" s="270"/>
      <c r="Z131" s="274"/>
      <c r="AA131" s="229"/>
      <c r="AB131" s="230"/>
    </row>
    <row r="132" spans="3:28" x14ac:dyDescent="0.3">
      <c r="C132" s="26" t="s">
        <v>67</v>
      </c>
      <c r="D132" s="26"/>
      <c r="E132" s="26"/>
      <c r="F132" s="26"/>
      <c r="G132" s="59" t="s">
        <v>68</v>
      </c>
      <c r="H132" s="210"/>
      <c r="I132" s="210"/>
      <c r="J132" s="210"/>
      <c r="K132" s="266">
        <v>11</v>
      </c>
      <c r="L132" s="267"/>
      <c r="M132" s="40"/>
      <c r="N132" s="40"/>
      <c r="O132" s="40"/>
      <c r="P132" s="40"/>
      <c r="Q132" s="40"/>
      <c r="R132" s="40"/>
      <c r="S132" s="40"/>
      <c r="T132" s="40"/>
      <c r="U132" s="215"/>
      <c r="V132" s="217">
        <v>6</v>
      </c>
      <c r="W132" s="218">
        <v>13</v>
      </c>
      <c r="X132" s="215"/>
      <c r="Y132" s="217">
        <v>3</v>
      </c>
      <c r="Z132" s="225">
        <v>7</v>
      </c>
      <c r="AA132" s="227"/>
      <c r="AB132" s="228"/>
    </row>
    <row r="133" spans="3:28" ht="15" thickBot="1" x14ac:dyDescent="0.35">
      <c r="C133" s="26"/>
      <c r="D133" s="26"/>
      <c r="E133" s="26"/>
      <c r="F133" s="26"/>
      <c r="G133" s="61"/>
      <c r="H133" s="62"/>
      <c r="I133" s="62"/>
      <c r="J133" s="62"/>
      <c r="K133" s="213"/>
      <c r="L133" s="214"/>
      <c r="M133" s="40"/>
      <c r="N133" s="40"/>
      <c r="O133" s="40"/>
      <c r="P133" s="40"/>
      <c r="Q133" s="40"/>
      <c r="R133" s="40"/>
      <c r="S133" s="40"/>
      <c r="T133" s="40"/>
      <c r="U133" s="216"/>
      <c r="V133" s="66"/>
      <c r="W133" s="219"/>
      <c r="X133" s="216"/>
      <c r="Y133" s="66"/>
      <c r="Z133" s="226"/>
      <c r="AA133" s="229"/>
      <c r="AB133" s="230"/>
    </row>
    <row r="134" spans="3:28" x14ac:dyDescent="0.3">
      <c r="G134" s="63" t="s">
        <v>106</v>
      </c>
      <c r="H134" s="64"/>
      <c r="I134" s="64"/>
      <c r="J134" s="64"/>
      <c r="K134" s="232">
        <v>8</v>
      </c>
      <c r="L134" s="233"/>
      <c r="M134" s="40"/>
      <c r="N134" s="40"/>
      <c r="O134" s="40"/>
      <c r="P134" s="40"/>
      <c r="Q134" s="40"/>
      <c r="R134" s="40"/>
      <c r="S134" s="40"/>
      <c r="T134" s="40"/>
      <c r="U134" s="234"/>
      <c r="V134" s="248">
        <v>16</v>
      </c>
      <c r="W134" s="135">
        <v>3</v>
      </c>
      <c r="X134" s="215">
        <v>4</v>
      </c>
      <c r="Y134" s="259">
        <v>6</v>
      </c>
      <c r="Z134" s="235">
        <v>2</v>
      </c>
      <c r="AA134" s="227"/>
      <c r="AB134" s="228"/>
    </row>
    <row r="135" spans="3:28" ht="15" thickBot="1" x14ac:dyDescent="0.35">
      <c r="G135" s="61"/>
      <c r="H135" s="62"/>
      <c r="I135" s="62"/>
      <c r="J135" s="62"/>
      <c r="K135" s="211"/>
      <c r="L135" s="212"/>
      <c r="M135" s="40"/>
      <c r="N135" s="40"/>
      <c r="O135" s="40"/>
      <c r="P135" s="40"/>
      <c r="Q135" s="40"/>
      <c r="R135" s="40"/>
      <c r="S135" s="40"/>
      <c r="T135" s="40"/>
      <c r="U135" s="216"/>
      <c r="V135" s="249"/>
      <c r="W135" s="56"/>
      <c r="X135" s="216"/>
      <c r="Y135" s="249"/>
      <c r="Z135" s="236"/>
      <c r="AA135" s="229"/>
      <c r="AB135" s="230"/>
    </row>
    <row r="136" spans="3:28" x14ac:dyDescent="0.3">
      <c r="G136" s="284" t="s">
        <v>105</v>
      </c>
      <c r="H136" s="285"/>
      <c r="I136" s="285"/>
      <c r="J136" s="285"/>
      <c r="K136" s="288">
        <v>8</v>
      </c>
      <c r="L136" s="289"/>
      <c r="M136" s="40"/>
      <c r="N136" s="40"/>
      <c r="O136" s="40"/>
      <c r="P136" s="40"/>
      <c r="Q136" s="40"/>
      <c r="R136" s="40"/>
      <c r="S136" s="40"/>
      <c r="T136" s="40"/>
      <c r="U136" s="234">
        <v>1</v>
      </c>
      <c r="V136" s="248">
        <v>13</v>
      </c>
      <c r="W136" s="135">
        <v>5</v>
      </c>
      <c r="X136" s="215">
        <v>2</v>
      </c>
      <c r="Y136" s="217">
        <v>3</v>
      </c>
      <c r="Z136" s="225">
        <v>5</v>
      </c>
      <c r="AA136" s="227"/>
      <c r="AB136" s="228"/>
    </row>
    <row r="137" spans="3:28" ht="15" thickBot="1" x14ac:dyDescent="0.35">
      <c r="G137" s="286"/>
      <c r="H137" s="287"/>
      <c r="I137" s="287"/>
      <c r="J137" s="287"/>
      <c r="K137" s="288"/>
      <c r="L137" s="289"/>
      <c r="M137" s="40"/>
      <c r="N137" s="40"/>
      <c r="O137" s="40"/>
      <c r="P137" s="40"/>
      <c r="Q137" s="40"/>
      <c r="R137" s="40"/>
      <c r="S137" s="40"/>
      <c r="T137" s="40"/>
      <c r="U137" s="216"/>
      <c r="V137" s="249"/>
      <c r="W137" s="56"/>
      <c r="X137" s="216"/>
      <c r="Y137" s="66"/>
      <c r="Z137" s="226"/>
      <c r="AA137" s="229"/>
      <c r="AB137" s="230"/>
    </row>
    <row r="138" spans="3:28" x14ac:dyDescent="0.3">
      <c r="G138" s="63" t="s">
        <v>69</v>
      </c>
      <c r="H138" s="64"/>
      <c r="I138" s="64"/>
      <c r="J138" s="64"/>
      <c r="K138" s="211">
        <v>14</v>
      </c>
      <c r="L138" s="212"/>
      <c r="M138" s="40"/>
      <c r="N138" s="40"/>
      <c r="O138" s="40"/>
      <c r="P138" s="40"/>
      <c r="Q138" s="40"/>
      <c r="R138" s="40"/>
      <c r="S138" s="40"/>
      <c r="T138" s="40"/>
      <c r="U138" s="234">
        <v>3</v>
      </c>
      <c r="V138" s="224">
        <v>8</v>
      </c>
      <c r="W138" s="135">
        <v>8</v>
      </c>
      <c r="X138" s="215">
        <v>1</v>
      </c>
      <c r="Y138" s="217">
        <v>3</v>
      </c>
      <c r="Z138" s="225">
        <v>6</v>
      </c>
      <c r="AA138" s="227"/>
      <c r="AB138" s="228"/>
    </row>
    <row r="139" spans="3:28" ht="15" thickBot="1" x14ac:dyDescent="0.35">
      <c r="G139" s="61"/>
      <c r="H139" s="62"/>
      <c r="I139" s="62"/>
      <c r="J139" s="62"/>
      <c r="K139" s="213"/>
      <c r="L139" s="214"/>
      <c r="M139" s="40"/>
      <c r="N139" s="40"/>
      <c r="O139" s="40"/>
      <c r="P139" s="40"/>
      <c r="Q139" s="40"/>
      <c r="R139" s="40"/>
      <c r="S139" s="40"/>
      <c r="T139" s="40"/>
      <c r="U139" s="216"/>
      <c r="V139" s="66"/>
      <c r="W139" s="56"/>
      <c r="X139" s="216"/>
      <c r="Y139" s="66"/>
      <c r="Z139" s="226"/>
      <c r="AA139" s="229"/>
      <c r="AB139" s="230"/>
    </row>
    <row r="140" spans="3:28" x14ac:dyDescent="0.3">
      <c r="G140" s="63" t="s">
        <v>70</v>
      </c>
      <c r="H140" s="64"/>
      <c r="I140" s="64"/>
      <c r="J140" s="64"/>
      <c r="K140" s="232">
        <v>2</v>
      </c>
      <c r="L140" s="233"/>
      <c r="M140" s="40"/>
      <c r="N140" s="40"/>
      <c r="O140" s="40"/>
      <c r="P140" s="40"/>
      <c r="Q140" s="40"/>
      <c r="R140" s="40"/>
      <c r="S140" s="40"/>
      <c r="T140" s="40"/>
      <c r="U140" s="234">
        <v>3</v>
      </c>
      <c r="V140" s="224">
        <v>8</v>
      </c>
      <c r="W140" s="135">
        <v>8</v>
      </c>
      <c r="X140" s="215">
        <v>1</v>
      </c>
      <c r="Y140" s="217">
        <v>4</v>
      </c>
      <c r="Z140" s="225">
        <v>5</v>
      </c>
      <c r="AA140" s="227"/>
      <c r="AB140" s="228"/>
    </row>
    <row r="141" spans="3:28" ht="15" thickBot="1" x14ac:dyDescent="0.35">
      <c r="G141" s="61"/>
      <c r="H141" s="62"/>
      <c r="I141" s="62"/>
      <c r="J141" s="62"/>
      <c r="K141" s="213"/>
      <c r="L141" s="214"/>
      <c r="M141" s="40"/>
      <c r="N141" s="40"/>
      <c r="O141" s="40"/>
      <c r="P141" s="40"/>
      <c r="Q141" s="40"/>
      <c r="R141" s="40"/>
      <c r="S141" s="40"/>
      <c r="T141" s="40"/>
      <c r="U141" s="216"/>
      <c r="V141" s="66"/>
      <c r="W141" s="56"/>
      <c r="X141" s="216"/>
      <c r="Y141" s="66"/>
      <c r="Z141" s="226"/>
      <c r="AA141" s="229"/>
      <c r="AB141" s="230"/>
    </row>
    <row r="142" spans="3:28" x14ac:dyDescent="0.3">
      <c r="G142" s="63" t="s">
        <v>71</v>
      </c>
      <c r="H142" s="64"/>
      <c r="I142" s="64"/>
      <c r="J142" s="64"/>
      <c r="K142" s="232">
        <v>8</v>
      </c>
      <c r="L142" s="233"/>
      <c r="M142" s="40"/>
      <c r="N142" s="40"/>
      <c r="O142" s="40"/>
      <c r="P142" s="40"/>
      <c r="Q142" s="40"/>
      <c r="R142" s="40"/>
      <c r="S142" s="40"/>
      <c r="T142" s="40"/>
      <c r="U142" s="244"/>
      <c r="V142" s="245"/>
      <c r="W142" s="237"/>
      <c r="X142" s="239"/>
      <c r="Y142" s="241"/>
      <c r="Z142" s="242"/>
      <c r="AA142" s="227"/>
      <c r="AB142" s="228"/>
    </row>
    <row r="143" spans="3:28" ht="15" thickBot="1" x14ac:dyDescent="0.35">
      <c r="G143" s="61"/>
      <c r="H143" s="62"/>
      <c r="I143" s="62"/>
      <c r="J143" s="62"/>
      <c r="K143" s="213"/>
      <c r="L143" s="214"/>
      <c r="M143" s="40"/>
      <c r="N143" s="40"/>
      <c r="O143" s="40"/>
      <c r="P143" s="40"/>
      <c r="Q143" s="40"/>
      <c r="R143" s="40"/>
      <c r="S143" s="40"/>
      <c r="T143" s="40"/>
      <c r="U143" s="240"/>
      <c r="V143" s="97"/>
      <c r="W143" s="238"/>
      <c r="X143" s="240"/>
      <c r="Y143" s="97"/>
      <c r="Z143" s="243"/>
      <c r="AA143" s="229"/>
      <c r="AB143" s="230"/>
    </row>
    <row r="144" spans="3:28" x14ac:dyDescent="0.3">
      <c r="G144" s="63" t="s">
        <v>72</v>
      </c>
      <c r="H144" s="64"/>
      <c r="I144" s="64"/>
      <c r="J144" s="64"/>
      <c r="K144" s="232">
        <v>15</v>
      </c>
      <c r="L144" s="233"/>
      <c r="M144" s="40"/>
      <c r="N144" s="40"/>
      <c r="O144" s="40"/>
      <c r="P144" s="40"/>
      <c r="Q144" s="40"/>
      <c r="R144" s="40"/>
      <c r="S144" s="40"/>
      <c r="T144" s="40"/>
      <c r="U144" s="234">
        <v>1</v>
      </c>
      <c r="V144" s="224">
        <v>8</v>
      </c>
      <c r="W144" s="231">
        <v>10</v>
      </c>
      <c r="X144" s="215">
        <v>1</v>
      </c>
      <c r="Y144" s="259">
        <v>6</v>
      </c>
      <c r="Z144" s="235">
        <v>3</v>
      </c>
      <c r="AA144" s="227"/>
      <c r="AB144" s="228"/>
    </row>
    <row r="145" spans="7:28" ht="15" thickBot="1" x14ac:dyDescent="0.35">
      <c r="G145" s="61"/>
      <c r="H145" s="62"/>
      <c r="I145" s="62"/>
      <c r="J145" s="62"/>
      <c r="K145" s="213"/>
      <c r="L145" s="214"/>
      <c r="M145" s="40"/>
      <c r="N145" s="40"/>
      <c r="O145" s="40"/>
      <c r="P145" s="40"/>
      <c r="Q145" s="40"/>
      <c r="R145" s="40"/>
      <c r="S145" s="40"/>
      <c r="T145" s="40"/>
      <c r="U145" s="216"/>
      <c r="V145" s="66"/>
      <c r="W145" s="219"/>
      <c r="X145" s="216"/>
      <c r="Y145" s="249"/>
      <c r="Z145" s="236"/>
      <c r="AA145" s="229"/>
      <c r="AB145" s="230"/>
    </row>
    <row r="146" spans="7:28" x14ac:dyDescent="0.3">
      <c r="G146" s="63" t="s">
        <v>73</v>
      </c>
      <c r="H146" s="64"/>
      <c r="I146" s="64"/>
      <c r="J146" s="64"/>
      <c r="K146" s="232">
        <v>3</v>
      </c>
      <c r="L146" s="233"/>
      <c r="M146" s="40"/>
      <c r="N146" s="40"/>
      <c r="O146" s="40"/>
      <c r="P146" s="40"/>
      <c r="Q146" s="40"/>
      <c r="R146" s="40"/>
      <c r="S146" s="40"/>
      <c r="T146" s="40"/>
      <c r="U146" s="234"/>
      <c r="V146" s="224">
        <v>2</v>
      </c>
      <c r="W146" s="231">
        <v>17</v>
      </c>
      <c r="X146" s="215"/>
      <c r="Y146" s="217">
        <v>1</v>
      </c>
      <c r="Z146" s="225">
        <v>9</v>
      </c>
      <c r="AA146" s="227"/>
      <c r="AB146" s="228"/>
    </row>
    <row r="147" spans="7:28" ht="15" thickBot="1" x14ac:dyDescent="0.35">
      <c r="G147" s="61"/>
      <c r="H147" s="62"/>
      <c r="I147" s="62"/>
      <c r="J147" s="62"/>
      <c r="K147" s="213"/>
      <c r="L147" s="214"/>
      <c r="M147" s="40"/>
      <c r="N147" s="40"/>
      <c r="O147" s="40"/>
      <c r="P147" s="40"/>
      <c r="Q147" s="40"/>
      <c r="R147" s="40"/>
      <c r="S147" s="40"/>
      <c r="T147" s="40"/>
      <c r="U147" s="216"/>
      <c r="V147" s="66"/>
      <c r="W147" s="219"/>
      <c r="X147" s="216"/>
      <c r="Y147" s="66"/>
      <c r="Z147" s="226"/>
      <c r="AA147" s="229"/>
      <c r="AB147" s="230"/>
    </row>
    <row r="148" spans="7:28" x14ac:dyDescent="0.3">
      <c r="G148" s="63" t="s">
        <v>74</v>
      </c>
      <c r="H148" s="64"/>
      <c r="I148" s="64"/>
      <c r="J148" s="64"/>
      <c r="K148" s="232">
        <v>1</v>
      </c>
      <c r="L148" s="233"/>
      <c r="M148" s="40"/>
      <c r="N148" s="40"/>
      <c r="O148" s="40"/>
      <c r="P148" s="40"/>
      <c r="Q148" s="40"/>
      <c r="R148" s="40"/>
      <c r="S148" s="40"/>
      <c r="T148" s="40"/>
      <c r="U148" s="234">
        <v>3</v>
      </c>
      <c r="V148" s="248">
        <v>11</v>
      </c>
      <c r="W148" s="135">
        <v>5</v>
      </c>
      <c r="X148" s="215">
        <v>1</v>
      </c>
      <c r="Y148" s="259">
        <v>6</v>
      </c>
      <c r="Z148" s="235">
        <v>3</v>
      </c>
      <c r="AA148" s="227"/>
      <c r="AB148" s="228"/>
    </row>
    <row r="149" spans="7:28" ht="15" thickBot="1" x14ac:dyDescent="0.35">
      <c r="G149" s="61"/>
      <c r="H149" s="62"/>
      <c r="I149" s="62"/>
      <c r="J149" s="62"/>
      <c r="K149" s="213"/>
      <c r="L149" s="214"/>
      <c r="M149" s="40"/>
      <c r="N149" s="40"/>
      <c r="O149" s="40"/>
      <c r="P149" s="40"/>
      <c r="Q149" s="40"/>
      <c r="R149" s="40"/>
      <c r="S149" s="40"/>
      <c r="T149" s="40"/>
      <c r="U149" s="216"/>
      <c r="V149" s="249"/>
      <c r="W149" s="56"/>
      <c r="X149" s="216"/>
      <c r="Y149" s="249"/>
      <c r="Z149" s="236"/>
      <c r="AA149" s="229"/>
      <c r="AB149" s="230"/>
    </row>
    <row r="150" spans="7:28" x14ac:dyDescent="0.3">
      <c r="G150" s="63" t="s">
        <v>75</v>
      </c>
      <c r="H150" s="64"/>
      <c r="I150" s="64"/>
      <c r="J150" s="64"/>
      <c r="K150" s="232">
        <v>2</v>
      </c>
      <c r="L150" s="233"/>
      <c r="M150" s="40"/>
      <c r="N150" s="40"/>
      <c r="O150" s="40"/>
      <c r="P150" s="40"/>
      <c r="Q150" s="40"/>
      <c r="R150" s="40"/>
      <c r="S150" s="40"/>
      <c r="T150" s="40"/>
      <c r="U150" s="244"/>
      <c r="V150" s="245"/>
      <c r="W150" s="237"/>
      <c r="X150" s="239"/>
      <c r="Y150" s="241"/>
      <c r="Z150" s="242"/>
      <c r="AA150" s="227"/>
      <c r="AB150" s="228"/>
    </row>
    <row r="151" spans="7:28" ht="15" thickBot="1" x14ac:dyDescent="0.35">
      <c r="G151" s="61"/>
      <c r="H151" s="62"/>
      <c r="I151" s="62"/>
      <c r="J151" s="62"/>
      <c r="K151" s="213"/>
      <c r="L151" s="214"/>
      <c r="M151" s="40"/>
      <c r="N151" s="40"/>
      <c r="O151" s="40"/>
      <c r="P151" s="40"/>
      <c r="Q151" s="40"/>
      <c r="R151" s="40"/>
      <c r="S151" s="40"/>
      <c r="T151" s="40"/>
      <c r="U151" s="240"/>
      <c r="V151" s="97"/>
      <c r="W151" s="238"/>
      <c r="X151" s="240"/>
      <c r="Y151" s="97"/>
      <c r="Z151" s="243"/>
      <c r="AA151" s="229"/>
      <c r="AB151" s="230"/>
    </row>
    <row r="152" spans="7:28" x14ac:dyDescent="0.3">
      <c r="G152" s="63" t="s">
        <v>76</v>
      </c>
      <c r="H152" s="64"/>
      <c r="I152" s="64"/>
      <c r="J152" s="64"/>
      <c r="K152" s="232">
        <v>1</v>
      </c>
      <c r="L152" s="233"/>
      <c r="M152" s="40"/>
      <c r="N152" s="40"/>
      <c r="O152" s="40"/>
      <c r="P152" s="40"/>
      <c r="Q152" s="40"/>
      <c r="R152" s="40"/>
      <c r="S152" s="40"/>
      <c r="T152" s="40"/>
      <c r="U152" s="244"/>
      <c r="V152" s="245"/>
      <c r="W152" s="237"/>
      <c r="X152" s="239"/>
      <c r="Y152" s="241"/>
      <c r="Z152" s="242"/>
      <c r="AA152" s="227"/>
      <c r="AB152" s="228"/>
    </row>
    <row r="153" spans="7:28" ht="15" thickBot="1" x14ac:dyDescent="0.35">
      <c r="G153" s="61"/>
      <c r="H153" s="62"/>
      <c r="I153" s="62"/>
      <c r="J153" s="62"/>
      <c r="K153" s="213"/>
      <c r="L153" s="214"/>
      <c r="M153" s="40"/>
      <c r="N153" s="40"/>
      <c r="O153" s="40"/>
      <c r="P153" s="40"/>
      <c r="Q153" s="40"/>
      <c r="R153" s="40"/>
      <c r="S153" s="40"/>
      <c r="T153" s="40"/>
      <c r="U153" s="240"/>
      <c r="V153" s="97"/>
      <c r="W153" s="238"/>
      <c r="X153" s="240"/>
      <c r="Y153" s="97"/>
      <c r="Z153" s="243"/>
      <c r="AA153" s="229"/>
      <c r="AB153" s="230"/>
    </row>
    <row r="154" spans="7:28" x14ac:dyDescent="0.3">
      <c r="G154" s="63" t="s">
        <v>77</v>
      </c>
      <c r="H154" s="64"/>
      <c r="I154" s="64"/>
      <c r="J154" s="64"/>
      <c r="K154" s="232">
        <v>3</v>
      </c>
      <c r="L154" s="233"/>
      <c r="M154" s="40"/>
      <c r="N154" s="40"/>
      <c r="O154" s="40"/>
      <c r="P154" s="40"/>
      <c r="Q154" s="40"/>
      <c r="R154" s="40"/>
      <c r="S154" s="40"/>
      <c r="T154" s="40"/>
      <c r="U154" s="234">
        <v>2</v>
      </c>
      <c r="V154" s="248">
        <v>9</v>
      </c>
      <c r="W154" s="135">
        <v>8</v>
      </c>
      <c r="X154" s="215">
        <v>1</v>
      </c>
      <c r="Y154" s="259">
        <v>5</v>
      </c>
      <c r="Z154" s="235">
        <v>4</v>
      </c>
      <c r="AA154" s="227"/>
      <c r="AB154" s="228"/>
    </row>
    <row r="155" spans="7:28" ht="15" thickBot="1" x14ac:dyDescent="0.35">
      <c r="G155" s="61"/>
      <c r="H155" s="62"/>
      <c r="I155" s="62"/>
      <c r="J155" s="62"/>
      <c r="K155" s="213"/>
      <c r="L155" s="214"/>
      <c r="M155" s="40"/>
      <c r="N155" s="40"/>
      <c r="O155" s="40"/>
      <c r="P155" s="40"/>
      <c r="Q155" s="40"/>
      <c r="R155" s="40"/>
      <c r="S155" s="40"/>
      <c r="T155" s="40"/>
      <c r="U155" s="216"/>
      <c r="V155" s="249"/>
      <c r="W155" s="56"/>
      <c r="X155" s="216"/>
      <c r="Y155" s="249"/>
      <c r="Z155" s="236"/>
      <c r="AA155" s="229"/>
      <c r="AB155" s="230"/>
    </row>
    <row r="156" spans="7:28" x14ac:dyDescent="0.3">
      <c r="G156" s="63" t="s">
        <v>78</v>
      </c>
      <c r="H156" s="64"/>
      <c r="I156" s="64"/>
      <c r="J156" s="64"/>
      <c r="K156" s="232">
        <v>14</v>
      </c>
      <c r="L156" s="233"/>
      <c r="M156" s="40"/>
      <c r="N156" s="40"/>
      <c r="O156" s="40"/>
      <c r="P156" s="40"/>
      <c r="Q156" s="40"/>
      <c r="R156" s="40"/>
      <c r="S156" s="40"/>
      <c r="T156" s="40"/>
      <c r="U156" s="234"/>
      <c r="V156" s="248">
        <v>10</v>
      </c>
      <c r="W156" s="135">
        <v>9</v>
      </c>
      <c r="X156" s="215"/>
      <c r="Y156" s="217">
        <v>5</v>
      </c>
      <c r="Z156" s="235">
        <v>5</v>
      </c>
      <c r="AA156" s="227"/>
      <c r="AB156" s="228"/>
    </row>
    <row r="157" spans="7:28" ht="15" thickBot="1" x14ac:dyDescent="0.35">
      <c r="G157" s="61"/>
      <c r="H157" s="62"/>
      <c r="I157" s="62"/>
      <c r="J157" s="62"/>
      <c r="K157" s="213"/>
      <c r="L157" s="214"/>
      <c r="M157" s="40"/>
      <c r="N157" s="40"/>
      <c r="O157" s="40"/>
      <c r="P157" s="40"/>
      <c r="Q157" s="40"/>
      <c r="R157" s="40"/>
      <c r="S157" s="40"/>
      <c r="T157" s="40"/>
      <c r="U157" s="216"/>
      <c r="V157" s="249"/>
      <c r="W157" s="56"/>
      <c r="X157" s="216"/>
      <c r="Y157" s="66"/>
      <c r="Z157" s="236"/>
      <c r="AA157" s="229"/>
      <c r="AB157" s="230"/>
    </row>
    <row r="158" spans="7:28" x14ac:dyDescent="0.3">
      <c r="G158" s="63" t="s">
        <v>79</v>
      </c>
      <c r="H158" s="64"/>
      <c r="I158" s="64"/>
      <c r="J158" s="64"/>
      <c r="K158" s="232">
        <v>4</v>
      </c>
      <c r="L158" s="233"/>
      <c r="M158" s="40"/>
      <c r="N158" s="40"/>
      <c r="O158" s="40"/>
      <c r="P158" s="40"/>
      <c r="Q158" s="40"/>
      <c r="R158" s="40"/>
      <c r="S158" s="40"/>
      <c r="T158" s="40"/>
      <c r="U158" s="234">
        <v>2</v>
      </c>
      <c r="V158" s="248">
        <v>9</v>
      </c>
      <c r="W158" s="135">
        <v>8</v>
      </c>
      <c r="X158" s="215">
        <v>2</v>
      </c>
      <c r="Y158" s="217">
        <v>3</v>
      </c>
      <c r="Z158" s="225">
        <v>5</v>
      </c>
      <c r="AA158" s="227"/>
      <c r="AB158" s="228"/>
    </row>
    <row r="159" spans="7:28" ht="15" thickBot="1" x14ac:dyDescent="0.35">
      <c r="G159" s="61"/>
      <c r="H159" s="62"/>
      <c r="I159" s="62"/>
      <c r="J159" s="62"/>
      <c r="K159" s="213"/>
      <c r="L159" s="214"/>
      <c r="M159" s="40"/>
      <c r="N159" s="40"/>
      <c r="O159" s="40"/>
      <c r="P159" s="40"/>
      <c r="Q159" s="40"/>
      <c r="R159" s="40"/>
      <c r="S159" s="40"/>
      <c r="T159" s="40"/>
      <c r="U159" s="216"/>
      <c r="V159" s="249"/>
      <c r="W159" s="56"/>
      <c r="X159" s="216"/>
      <c r="Y159" s="66"/>
      <c r="Z159" s="226"/>
      <c r="AA159" s="229"/>
      <c r="AB159" s="230"/>
    </row>
    <row r="160" spans="7:28" x14ac:dyDescent="0.3">
      <c r="G160" s="63" t="s">
        <v>80</v>
      </c>
      <c r="H160" s="64"/>
      <c r="I160" s="64"/>
      <c r="J160" s="64"/>
      <c r="K160" s="232">
        <v>5</v>
      </c>
      <c r="L160" s="233"/>
      <c r="M160" s="40"/>
      <c r="N160" s="40"/>
      <c r="O160" s="40"/>
      <c r="P160" s="40"/>
      <c r="Q160" s="40"/>
      <c r="R160" s="40"/>
      <c r="S160" s="40"/>
      <c r="T160" s="40"/>
      <c r="U160" s="244"/>
      <c r="V160" s="245"/>
      <c r="W160" s="237"/>
      <c r="X160" s="244"/>
      <c r="Y160" s="245"/>
      <c r="Z160" s="273"/>
      <c r="AA160" s="227"/>
      <c r="AB160" s="228"/>
    </row>
    <row r="161" spans="3:28" ht="15" thickBot="1" x14ac:dyDescent="0.35">
      <c r="G161" s="67"/>
      <c r="H161" s="68"/>
      <c r="I161" s="68"/>
      <c r="J161" s="68"/>
      <c r="K161" s="262"/>
      <c r="L161" s="263"/>
      <c r="M161" s="86"/>
      <c r="N161" s="86"/>
      <c r="O161" s="86"/>
      <c r="P161" s="86"/>
      <c r="Q161" s="86"/>
      <c r="R161" s="86"/>
      <c r="S161" s="86"/>
      <c r="T161" s="86"/>
      <c r="U161" s="269"/>
      <c r="V161" s="270"/>
      <c r="W161" s="272"/>
      <c r="X161" s="269"/>
      <c r="Y161" s="270"/>
      <c r="Z161" s="274"/>
      <c r="AA161" s="229"/>
      <c r="AB161" s="230"/>
    </row>
    <row r="162" spans="3:28" x14ac:dyDescent="0.3">
      <c r="C162" s="26" t="s">
        <v>81</v>
      </c>
      <c r="D162" s="26"/>
      <c r="E162" s="26"/>
      <c r="F162" s="26"/>
      <c r="G162" s="75" t="s">
        <v>81</v>
      </c>
      <c r="H162" s="76"/>
      <c r="I162" s="76"/>
      <c r="J162" s="76"/>
      <c r="K162" s="266">
        <v>7</v>
      </c>
      <c r="L162" s="267"/>
      <c r="M162" s="87"/>
      <c r="N162" s="87"/>
      <c r="O162" s="87"/>
      <c r="P162" s="87"/>
      <c r="Q162" s="87"/>
      <c r="R162" s="87"/>
      <c r="S162" s="87"/>
      <c r="T162" s="87"/>
      <c r="U162" s="290"/>
      <c r="V162" s="291"/>
      <c r="W162" s="292"/>
      <c r="X162" s="290"/>
      <c r="Y162" s="291"/>
      <c r="Z162" s="293"/>
      <c r="AA162" s="227"/>
      <c r="AB162" s="228"/>
    </row>
    <row r="163" spans="3:28" ht="15" thickBot="1" x14ac:dyDescent="0.35">
      <c r="C163" s="26"/>
      <c r="D163" s="26"/>
      <c r="E163" s="26"/>
      <c r="F163" s="26"/>
      <c r="G163" s="67"/>
      <c r="H163" s="68"/>
      <c r="I163" s="68"/>
      <c r="J163" s="68"/>
      <c r="K163" s="262"/>
      <c r="L163" s="263"/>
      <c r="M163" s="86"/>
      <c r="N163" s="86"/>
      <c r="O163" s="86"/>
      <c r="P163" s="86"/>
      <c r="Q163" s="86"/>
      <c r="R163" s="86"/>
      <c r="S163" s="86"/>
      <c r="T163" s="86"/>
      <c r="U163" s="269"/>
      <c r="V163" s="270"/>
      <c r="W163" s="272"/>
      <c r="X163" s="269"/>
      <c r="Y163" s="270"/>
      <c r="Z163" s="274"/>
      <c r="AA163" s="229"/>
      <c r="AB163" s="230"/>
    </row>
    <row r="164" spans="3:28" x14ac:dyDescent="0.3">
      <c r="C164" s="72" t="s">
        <v>82</v>
      </c>
      <c r="D164" s="72"/>
      <c r="E164" s="72"/>
      <c r="F164" s="72"/>
      <c r="G164" s="59" t="s">
        <v>83</v>
      </c>
      <c r="H164" s="210"/>
      <c r="I164" s="210"/>
      <c r="J164" s="210"/>
      <c r="K164" s="211">
        <v>14</v>
      </c>
      <c r="L164" s="212"/>
      <c r="M164" s="40"/>
      <c r="N164" s="40"/>
      <c r="O164" s="40"/>
      <c r="P164" s="40"/>
      <c r="Q164" s="40"/>
      <c r="R164" s="40"/>
      <c r="S164" s="40"/>
      <c r="T164" s="40"/>
      <c r="U164" s="215">
        <v>2</v>
      </c>
      <c r="V164" s="217">
        <v>1</v>
      </c>
      <c r="W164" s="218">
        <v>16</v>
      </c>
      <c r="X164" s="215"/>
      <c r="Y164" s="217">
        <v>2</v>
      </c>
      <c r="Z164" s="225">
        <v>8</v>
      </c>
      <c r="AA164" s="227"/>
      <c r="AB164" s="228"/>
    </row>
    <row r="165" spans="3:28" ht="15" thickBot="1" x14ac:dyDescent="0.35">
      <c r="C165" s="72"/>
      <c r="D165" s="72"/>
      <c r="E165" s="72"/>
      <c r="F165" s="72"/>
      <c r="G165" s="61"/>
      <c r="H165" s="62"/>
      <c r="I165" s="62"/>
      <c r="J165" s="62"/>
      <c r="K165" s="213"/>
      <c r="L165" s="214"/>
      <c r="M165" s="40"/>
      <c r="N165" s="40"/>
      <c r="O165" s="40"/>
      <c r="P165" s="40"/>
      <c r="Q165" s="40"/>
      <c r="R165" s="40"/>
      <c r="S165" s="40"/>
      <c r="T165" s="40"/>
      <c r="U165" s="216"/>
      <c r="V165" s="66"/>
      <c r="W165" s="219"/>
      <c r="X165" s="216"/>
      <c r="Y165" s="66"/>
      <c r="Z165" s="226"/>
      <c r="AA165" s="229"/>
      <c r="AB165" s="230"/>
    </row>
    <row r="166" spans="3:28" x14ac:dyDescent="0.3">
      <c r="G166" s="63" t="s">
        <v>84</v>
      </c>
      <c r="H166" s="64"/>
      <c r="I166" s="64"/>
      <c r="J166" s="64"/>
      <c r="K166" s="232">
        <v>12</v>
      </c>
      <c r="L166" s="233"/>
      <c r="M166" s="40"/>
      <c r="N166" s="40"/>
      <c r="O166" s="40"/>
      <c r="P166" s="40"/>
      <c r="Q166" s="40"/>
      <c r="R166" s="40"/>
      <c r="S166" s="40"/>
      <c r="T166" s="40"/>
      <c r="U166" s="234">
        <v>2</v>
      </c>
      <c r="V166" s="224">
        <v>2</v>
      </c>
      <c r="W166" s="231">
        <v>17</v>
      </c>
      <c r="X166" s="215"/>
      <c r="Y166" s="217">
        <v>1</v>
      </c>
      <c r="Z166" s="225">
        <v>9</v>
      </c>
      <c r="AA166" s="227"/>
      <c r="AB166" s="228"/>
    </row>
    <row r="167" spans="3:28" ht="15" thickBot="1" x14ac:dyDescent="0.35">
      <c r="G167" s="61"/>
      <c r="H167" s="62"/>
      <c r="I167" s="62"/>
      <c r="J167" s="62"/>
      <c r="K167" s="213"/>
      <c r="L167" s="214"/>
      <c r="M167" s="40"/>
      <c r="N167" s="40"/>
      <c r="O167" s="40"/>
      <c r="P167" s="40"/>
      <c r="Q167" s="40"/>
      <c r="R167" s="40"/>
      <c r="S167" s="40"/>
      <c r="T167" s="40"/>
      <c r="U167" s="216"/>
      <c r="V167" s="66"/>
      <c r="W167" s="219"/>
      <c r="X167" s="216"/>
      <c r="Y167" s="66"/>
      <c r="Z167" s="226"/>
      <c r="AA167" s="229"/>
      <c r="AB167" s="230"/>
    </row>
    <row r="168" spans="3:28" x14ac:dyDescent="0.3">
      <c r="G168" s="63" t="s">
        <v>85</v>
      </c>
      <c r="H168" s="64"/>
      <c r="I168" s="64"/>
      <c r="J168" s="64"/>
      <c r="K168" s="232">
        <v>3</v>
      </c>
      <c r="L168" s="233"/>
      <c r="M168" s="40"/>
      <c r="N168" s="40"/>
      <c r="O168" s="40"/>
      <c r="P168" s="40"/>
      <c r="Q168" s="40"/>
      <c r="R168" s="40"/>
      <c r="S168" s="40"/>
      <c r="T168" s="40"/>
      <c r="U168" s="302"/>
      <c r="V168" s="303"/>
      <c r="W168" s="294"/>
      <c r="X168" s="296"/>
      <c r="Y168" s="298"/>
      <c r="Z168" s="300"/>
      <c r="AA168" s="227"/>
      <c r="AB168" s="228"/>
    </row>
    <row r="169" spans="3:28" ht="15" thickBot="1" x14ac:dyDescent="0.35">
      <c r="G169" s="61"/>
      <c r="H169" s="62"/>
      <c r="I169" s="62"/>
      <c r="J169" s="62"/>
      <c r="K169" s="213"/>
      <c r="L169" s="214"/>
      <c r="M169" s="40"/>
      <c r="N169" s="40"/>
      <c r="O169" s="40"/>
      <c r="P169" s="40"/>
      <c r="Q169" s="40"/>
      <c r="R169" s="40"/>
      <c r="S169" s="40"/>
      <c r="T169" s="40"/>
      <c r="U169" s="297"/>
      <c r="V169" s="299"/>
      <c r="W169" s="295"/>
      <c r="X169" s="297"/>
      <c r="Y169" s="299"/>
      <c r="Z169" s="301"/>
      <c r="AA169" s="229"/>
      <c r="AB169" s="230"/>
    </row>
    <row r="170" spans="3:28" x14ac:dyDescent="0.3">
      <c r="G170" s="63" t="s">
        <v>86</v>
      </c>
      <c r="H170" s="64"/>
      <c r="I170" s="64"/>
      <c r="J170" s="64"/>
      <c r="K170" s="232">
        <v>9</v>
      </c>
      <c r="L170" s="233"/>
      <c r="M170" s="40"/>
      <c r="N170" s="40"/>
      <c r="O170" s="40"/>
      <c r="P170" s="40"/>
      <c r="Q170" s="40"/>
      <c r="R170" s="40"/>
      <c r="S170" s="40"/>
      <c r="T170" s="40"/>
      <c r="U170" s="234">
        <v>3</v>
      </c>
      <c r="V170" s="224">
        <v>3</v>
      </c>
      <c r="W170" s="231">
        <v>13</v>
      </c>
      <c r="X170" s="215">
        <v>1</v>
      </c>
      <c r="Y170" s="217">
        <v>4</v>
      </c>
      <c r="Z170" s="225">
        <v>5</v>
      </c>
      <c r="AA170" s="227"/>
      <c r="AB170" s="228"/>
    </row>
    <row r="171" spans="3:28" ht="15" thickBot="1" x14ac:dyDescent="0.35">
      <c r="G171" s="61"/>
      <c r="H171" s="62"/>
      <c r="I171" s="62"/>
      <c r="J171" s="62"/>
      <c r="K171" s="213"/>
      <c r="L171" s="214"/>
      <c r="M171" s="40"/>
      <c r="N171" s="40"/>
      <c r="O171" s="40"/>
      <c r="P171" s="40"/>
      <c r="Q171" s="40"/>
      <c r="R171" s="40"/>
      <c r="S171" s="40"/>
      <c r="T171" s="40"/>
      <c r="U171" s="216"/>
      <c r="V171" s="66"/>
      <c r="W171" s="219"/>
      <c r="X171" s="216"/>
      <c r="Y171" s="66"/>
      <c r="Z171" s="226"/>
      <c r="AA171" s="229"/>
      <c r="AB171" s="230"/>
    </row>
    <row r="172" spans="3:28" x14ac:dyDescent="0.3">
      <c r="G172" s="63" t="s">
        <v>87</v>
      </c>
      <c r="H172" s="64"/>
      <c r="I172" s="64"/>
      <c r="J172" s="64"/>
      <c r="K172" s="232">
        <v>3</v>
      </c>
      <c r="L172" s="233"/>
      <c r="M172" s="40"/>
      <c r="N172" s="40"/>
      <c r="O172" s="40"/>
      <c r="P172" s="40"/>
      <c r="Q172" s="40"/>
      <c r="R172" s="40"/>
      <c r="S172" s="40"/>
      <c r="T172" s="40"/>
      <c r="U172" s="234">
        <v>2</v>
      </c>
      <c r="V172" s="224">
        <v>5</v>
      </c>
      <c r="W172" s="231">
        <v>12</v>
      </c>
      <c r="X172" s="215"/>
      <c r="Y172" s="217">
        <v>3</v>
      </c>
      <c r="Z172" s="225">
        <v>7</v>
      </c>
      <c r="AA172" s="227"/>
      <c r="AB172" s="228"/>
    </row>
    <row r="173" spans="3:28" ht="15" thickBot="1" x14ac:dyDescent="0.35">
      <c r="G173" s="61"/>
      <c r="H173" s="62"/>
      <c r="I173" s="62"/>
      <c r="J173" s="62"/>
      <c r="K173" s="213"/>
      <c r="L173" s="214"/>
      <c r="M173" s="40"/>
      <c r="N173" s="40"/>
      <c r="O173" s="40"/>
      <c r="P173" s="40"/>
      <c r="Q173" s="40"/>
      <c r="R173" s="40"/>
      <c r="S173" s="40"/>
      <c r="T173" s="40"/>
      <c r="U173" s="216"/>
      <c r="V173" s="66"/>
      <c r="W173" s="219"/>
      <c r="X173" s="216"/>
      <c r="Y173" s="66"/>
      <c r="Z173" s="226"/>
      <c r="AA173" s="229"/>
      <c r="AB173" s="230"/>
    </row>
    <row r="174" spans="3:28" x14ac:dyDescent="0.3">
      <c r="G174" s="63" t="s">
        <v>88</v>
      </c>
      <c r="H174" s="64"/>
      <c r="I174" s="64"/>
      <c r="J174" s="64"/>
      <c r="K174" s="232">
        <v>3</v>
      </c>
      <c r="L174" s="233"/>
      <c r="M174" s="40"/>
      <c r="N174" s="40"/>
      <c r="O174" s="40"/>
      <c r="P174" s="40"/>
      <c r="Q174" s="40"/>
      <c r="R174" s="40"/>
      <c r="S174" s="40"/>
      <c r="T174" s="40"/>
      <c r="U174" s="244"/>
      <c r="V174" s="245"/>
      <c r="W174" s="237"/>
      <c r="X174" s="244"/>
      <c r="Y174" s="245"/>
      <c r="Z174" s="273"/>
      <c r="AA174" s="227"/>
      <c r="AB174" s="228"/>
    </row>
    <row r="175" spans="3:28" ht="15" thickBot="1" x14ac:dyDescent="0.35">
      <c r="G175" s="67"/>
      <c r="H175" s="68"/>
      <c r="I175" s="68"/>
      <c r="J175" s="68"/>
      <c r="K175" s="262"/>
      <c r="L175" s="263"/>
      <c r="M175" s="86"/>
      <c r="N175" s="86"/>
      <c r="O175" s="86"/>
      <c r="P175" s="86"/>
      <c r="Q175" s="86"/>
      <c r="R175" s="86"/>
      <c r="S175" s="86"/>
      <c r="T175" s="86"/>
      <c r="U175" s="269"/>
      <c r="V175" s="270"/>
      <c r="W175" s="272"/>
      <c r="X175" s="269"/>
      <c r="Y175" s="270"/>
      <c r="Z175" s="274"/>
      <c r="AA175" s="229"/>
      <c r="AB175" s="230"/>
    </row>
    <row r="176" spans="3:28" x14ac:dyDescent="0.3">
      <c r="C176" s="26" t="s">
        <v>89</v>
      </c>
      <c r="D176" s="26"/>
      <c r="E176" s="26"/>
      <c r="F176" s="26"/>
      <c r="G176" s="75" t="s">
        <v>89</v>
      </c>
      <c r="H176" s="76"/>
      <c r="I176" s="76"/>
      <c r="J176" s="76"/>
      <c r="K176" s="266">
        <v>11</v>
      </c>
      <c r="L176" s="267"/>
      <c r="M176" s="87"/>
      <c r="N176" s="87"/>
      <c r="O176" s="87"/>
      <c r="P176" s="87"/>
      <c r="Q176" s="87"/>
      <c r="R176" s="87"/>
      <c r="S176" s="87"/>
      <c r="T176" s="87"/>
      <c r="U176" s="306">
        <v>1</v>
      </c>
      <c r="V176" s="304">
        <v>6</v>
      </c>
      <c r="W176" s="305">
        <v>12</v>
      </c>
      <c r="X176" s="306">
        <v>2</v>
      </c>
      <c r="Y176" s="304">
        <v>1</v>
      </c>
      <c r="Z176" s="307">
        <v>7</v>
      </c>
      <c r="AA176" s="227"/>
      <c r="AB176" s="228"/>
    </row>
    <row r="177" spans="3:28" ht="15" thickBot="1" x14ac:dyDescent="0.35">
      <c r="C177" s="26"/>
      <c r="D177" s="26"/>
      <c r="E177" s="26"/>
      <c r="F177" s="26"/>
      <c r="G177" s="67"/>
      <c r="H177" s="68"/>
      <c r="I177" s="68"/>
      <c r="J177" s="68"/>
      <c r="K177" s="262"/>
      <c r="L177" s="263"/>
      <c r="M177" s="86"/>
      <c r="N177" s="86"/>
      <c r="O177" s="86"/>
      <c r="P177" s="86"/>
      <c r="Q177" s="86"/>
      <c r="R177" s="86"/>
      <c r="S177" s="86"/>
      <c r="T177" s="86"/>
      <c r="U177" s="258"/>
      <c r="V177" s="268"/>
      <c r="W177" s="264"/>
      <c r="X177" s="258"/>
      <c r="Y177" s="268"/>
      <c r="Z177" s="308"/>
      <c r="AA177" s="229"/>
      <c r="AB177" s="230"/>
    </row>
    <row r="178" spans="3:28" x14ac:dyDescent="0.3">
      <c r="C178" s="26" t="s">
        <v>92</v>
      </c>
      <c r="D178" s="26"/>
      <c r="E178" s="26"/>
      <c r="F178" s="26"/>
      <c r="G178" s="69" t="s">
        <v>90</v>
      </c>
      <c r="H178" s="69"/>
      <c r="I178" s="69"/>
      <c r="J178" s="61"/>
      <c r="K178" s="266">
        <v>3</v>
      </c>
      <c r="L178" s="267"/>
      <c r="M178" s="40"/>
      <c r="N178" s="40"/>
      <c r="O178" s="40"/>
      <c r="P178" s="40"/>
      <c r="Q178" s="40"/>
      <c r="R178" s="40"/>
      <c r="S178" s="40"/>
      <c r="T178" s="40"/>
      <c r="U178" s="239"/>
      <c r="V178" s="241"/>
      <c r="W178" s="271"/>
      <c r="X178" s="239"/>
      <c r="Y178" s="241"/>
      <c r="Z178" s="242"/>
      <c r="AA178" s="227"/>
      <c r="AB178" s="228"/>
    </row>
    <row r="179" spans="3:28" ht="15" thickBot="1" x14ac:dyDescent="0.35">
      <c r="C179" s="26"/>
      <c r="D179" s="26"/>
      <c r="E179" s="26"/>
      <c r="F179" s="26"/>
      <c r="G179" s="70"/>
      <c r="H179" s="70"/>
      <c r="I179" s="70"/>
      <c r="J179" s="71"/>
      <c r="K179" s="213"/>
      <c r="L179" s="214"/>
      <c r="M179" s="40"/>
      <c r="N179" s="40"/>
      <c r="O179" s="40"/>
      <c r="P179" s="40"/>
      <c r="Q179" s="40"/>
      <c r="R179" s="40"/>
      <c r="S179" s="40"/>
      <c r="T179" s="40"/>
      <c r="U179" s="240"/>
      <c r="V179" s="97"/>
      <c r="W179" s="238"/>
      <c r="X179" s="240"/>
      <c r="Y179" s="97"/>
      <c r="Z179" s="243"/>
      <c r="AA179" s="229"/>
      <c r="AB179" s="230"/>
    </row>
    <row r="180" spans="3:28" x14ac:dyDescent="0.3">
      <c r="G180" s="59" t="s">
        <v>91</v>
      </c>
      <c r="H180" s="210"/>
      <c r="I180" s="210"/>
      <c r="J180" s="210"/>
      <c r="K180" s="211">
        <v>1</v>
      </c>
      <c r="L180" s="212"/>
      <c r="M180" s="40"/>
      <c r="N180" s="40"/>
      <c r="O180" s="40"/>
      <c r="P180" s="40"/>
      <c r="Q180" s="40"/>
      <c r="R180" s="40"/>
      <c r="S180" s="40"/>
      <c r="T180" s="40"/>
      <c r="U180" s="234">
        <v>1</v>
      </c>
      <c r="V180" s="224">
        <v>5</v>
      </c>
      <c r="W180" s="231">
        <v>13</v>
      </c>
      <c r="X180" s="234"/>
      <c r="Y180" s="224">
        <v>4</v>
      </c>
      <c r="Z180" s="251">
        <v>6</v>
      </c>
      <c r="AA180" s="227"/>
      <c r="AB180" s="228"/>
    </row>
    <row r="181" spans="3:28" ht="15" thickBot="1" x14ac:dyDescent="0.35">
      <c r="G181" s="67"/>
      <c r="H181" s="68"/>
      <c r="I181" s="68"/>
      <c r="J181" s="68"/>
      <c r="K181" s="262"/>
      <c r="L181" s="263"/>
      <c r="M181" s="86"/>
      <c r="N181" s="86"/>
      <c r="O181" s="86"/>
      <c r="P181" s="86"/>
      <c r="Q181" s="86"/>
      <c r="R181" s="86"/>
      <c r="S181" s="86"/>
      <c r="T181" s="86"/>
      <c r="U181" s="258"/>
      <c r="V181" s="268"/>
      <c r="W181" s="264"/>
      <c r="X181" s="258"/>
      <c r="Y181" s="268"/>
      <c r="Z181" s="308"/>
      <c r="AA181" s="229"/>
      <c r="AB181" s="230"/>
    </row>
    <row r="182" spans="3:28" x14ac:dyDescent="0.3">
      <c r="C182" s="26" t="s">
        <v>93</v>
      </c>
      <c r="D182" s="26"/>
      <c r="E182" s="26"/>
      <c r="F182" s="26"/>
      <c r="G182" s="75" t="s">
        <v>93</v>
      </c>
      <c r="H182" s="76"/>
      <c r="I182" s="76"/>
      <c r="J182" s="76"/>
      <c r="K182" s="266">
        <v>6</v>
      </c>
      <c r="L182" s="267"/>
      <c r="M182" s="87"/>
      <c r="N182" s="87"/>
      <c r="O182" s="87"/>
      <c r="P182" s="87"/>
      <c r="Q182" s="87"/>
      <c r="R182" s="87"/>
      <c r="S182" s="87"/>
      <c r="T182" s="87"/>
      <c r="U182" s="306">
        <v>3</v>
      </c>
      <c r="V182" s="304">
        <v>7</v>
      </c>
      <c r="W182" s="305">
        <v>9</v>
      </c>
      <c r="X182" s="306"/>
      <c r="Y182" s="304">
        <v>4</v>
      </c>
      <c r="Z182" s="307">
        <v>6</v>
      </c>
      <c r="AA182" s="227"/>
      <c r="AB182" s="228"/>
    </row>
    <row r="183" spans="3:28" ht="15" thickBot="1" x14ac:dyDescent="0.35">
      <c r="C183" s="26"/>
      <c r="D183" s="26"/>
      <c r="E183" s="26"/>
      <c r="F183" s="26"/>
      <c r="G183" s="67"/>
      <c r="H183" s="68"/>
      <c r="I183" s="68"/>
      <c r="J183" s="68"/>
      <c r="K183" s="262"/>
      <c r="L183" s="263"/>
      <c r="M183" s="86"/>
      <c r="N183" s="86"/>
      <c r="O183" s="86"/>
      <c r="P183" s="86"/>
      <c r="Q183" s="86"/>
      <c r="R183" s="86"/>
      <c r="S183" s="86"/>
      <c r="T183" s="86"/>
      <c r="U183" s="258"/>
      <c r="V183" s="268"/>
      <c r="W183" s="264"/>
      <c r="X183" s="258"/>
      <c r="Y183" s="268"/>
      <c r="Z183" s="308"/>
      <c r="AA183" s="229"/>
      <c r="AB183" s="230"/>
    </row>
    <row r="184" spans="3:28" x14ac:dyDescent="0.3">
      <c r="C184" s="26" t="s">
        <v>94</v>
      </c>
      <c r="D184" s="26"/>
      <c r="E184" s="26"/>
      <c r="F184" s="26"/>
      <c r="G184" s="59" t="s">
        <v>94</v>
      </c>
      <c r="H184" s="210"/>
      <c r="I184" s="210"/>
      <c r="J184" s="210"/>
      <c r="K184" s="266">
        <v>1</v>
      </c>
      <c r="L184" s="267"/>
      <c r="M184" s="87"/>
      <c r="N184" s="87"/>
      <c r="O184" s="87"/>
      <c r="P184" s="87"/>
      <c r="Q184" s="87"/>
      <c r="R184" s="87"/>
      <c r="S184" s="87"/>
      <c r="T184" s="87"/>
      <c r="U184" s="239"/>
      <c r="V184" s="241"/>
      <c r="W184" s="271"/>
      <c r="X184" s="239"/>
      <c r="Y184" s="241"/>
      <c r="Z184" s="242"/>
      <c r="AA184" s="227"/>
      <c r="AB184" s="228"/>
    </row>
    <row r="185" spans="3:28" ht="15" thickBot="1" x14ac:dyDescent="0.35">
      <c r="C185" s="77"/>
      <c r="D185" s="77"/>
      <c r="E185" s="77"/>
      <c r="F185" s="77"/>
      <c r="G185" s="67"/>
      <c r="H185" s="68"/>
      <c r="I185" s="68"/>
      <c r="J185" s="68"/>
      <c r="K185" s="262"/>
      <c r="L185" s="263"/>
      <c r="M185" s="86"/>
      <c r="N185" s="86"/>
      <c r="O185" s="86"/>
      <c r="P185" s="86"/>
      <c r="Q185" s="86"/>
      <c r="R185" s="86"/>
      <c r="S185" s="86"/>
      <c r="T185" s="86"/>
      <c r="U185" s="269"/>
      <c r="V185" s="270"/>
      <c r="W185" s="272"/>
      <c r="X185" s="269"/>
      <c r="Y185" s="270"/>
      <c r="Z185" s="274"/>
      <c r="AA185" s="229"/>
      <c r="AB185" s="230"/>
    </row>
    <row r="186" spans="3:28" x14ac:dyDescent="0.3">
      <c r="C186" s="5"/>
      <c r="D186" s="5"/>
      <c r="E186" s="5"/>
      <c r="F186" s="5"/>
      <c r="G186" s="5"/>
      <c r="H186" s="5"/>
      <c r="I186" s="5"/>
      <c r="J186" s="5"/>
      <c r="K186" s="5"/>
      <c r="L186" s="5"/>
      <c r="M186" s="6">
        <v>1</v>
      </c>
      <c r="N186" s="5"/>
      <c r="O186" s="5"/>
      <c r="P186" s="5"/>
      <c r="Q186" s="6">
        <v>0</v>
      </c>
      <c r="R186" s="5"/>
      <c r="S186" s="5"/>
      <c r="T186" s="7">
        <v>1</v>
      </c>
    </row>
    <row r="189" spans="3:28" ht="15" thickBot="1" x14ac:dyDescent="0.35"/>
    <row r="190" spans="3:28" x14ac:dyDescent="0.3">
      <c r="C190" s="266" t="s">
        <v>110</v>
      </c>
      <c r="D190" s="87"/>
      <c r="E190" s="87"/>
      <c r="F190" s="87"/>
      <c r="G190" s="87"/>
      <c r="H190" s="87"/>
      <c r="I190" s="87"/>
      <c r="J190" s="87"/>
      <c r="K190" s="87"/>
      <c r="L190" s="267"/>
    </row>
    <row r="191" spans="3:28" ht="15" thickBot="1" x14ac:dyDescent="0.35">
      <c r="C191" s="262"/>
      <c r="D191" s="86"/>
      <c r="E191" s="86"/>
      <c r="F191" s="86"/>
      <c r="G191" s="86"/>
      <c r="H191" s="86"/>
      <c r="I191" s="86"/>
      <c r="J191" s="86"/>
      <c r="K191" s="86"/>
      <c r="L191" s="263"/>
    </row>
    <row r="192" spans="3:28" x14ac:dyDescent="0.3">
      <c r="C192" s="309" t="s">
        <v>111</v>
      </c>
      <c r="D192" s="309"/>
      <c r="E192" s="309"/>
      <c r="F192" s="309"/>
      <c r="G192" s="309"/>
      <c r="H192" s="309"/>
      <c r="I192" s="309"/>
      <c r="J192" s="309"/>
      <c r="K192" s="309"/>
      <c r="L192" s="309"/>
    </row>
    <row r="193" spans="3:12" x14ac:dyDescent="0.3">
      <c r="C193" s="112" t="s">
        <v>112</v>
      </c>
      <c r="D193" s="112"/>
      <c r="E193" s="112"/>
      <c r="F193" s="112"/>
      <c r="G193" s="112"/>
      <c r="H193" s="112"/>
      <c r="I193" s="112"/>
      <c r="J193" s="112"/>
      <c r="K193" s="112"/>
      <c r="L193" s="112"/>
    </row>
    <row r="194" spans="3:12" x14ac:dyDescent="0.3">
      <c r="C194" s="112" t="s">
        <v>113</v>
      </c>
      <c r="D194" s="112"/>
      <c r="E194" s="112"/>
      <c r="F194" s="112"/>
      <c r="G194" s="112"/>
      <c r="H194" s="112"/>
      <c r="I194" s="112"/>
      <c r="J194" s="112"/>
      <c r="K194" s="112"/>
      <c r="L194" s="112"/>
    </row>
    <row r="195" spans="3:12" x14ac:dyDescent="0.3">
      <c r="C195" s="112" t="s">
        <v>114</v>
      </c>
      <c r="D195" s="112"/>
      <c r="E195" s="112"/>
      <c r="F195" s="112"/>
      <c r="G195" s="112"/>
      <c r="H195" s="112"/>
      <c r="I195" s="112"/>
      <c r="J195" s="112"/>
      <c r="K195" s="112"/>
      <c r="L195" s="112"/>
    </row>
    <row r="196" spans="3:12" x14ac:dyDescent="0.3">
      <c r="C196" s="112" t="s">
        <v>115</v>
      </c>
      <c r="D196" s="112"/>
      <c r="E196" s="112"/>
      <c r="F196" s="112"/>
      <c r="G196" s="112"/>
      <c r="H196" s="112"/>
      <c r="I196" s="112"/>
      <c r="J196" s="112"/>
      <c r="K196" s="112"/>
      <c r="L196" s="112"/>
    </row>
    <row r="197" spans="3:12" x14ac:dyDescent="0.3">
      <c r="C197" s="112" t="s">
        <v>117</v>
      </c>
      <c r="D197" s="112"/>
      <c r="E197" s="112"/>
      <c r="F197" s="112"/>
      <c r="G197" s="112"/>
      <c r="H197" s="112"/>
      <c r="I197" s="112"/>
      <c r="J197" s="112"/>
      <c r="K197" s="112"/>
      <c r="L197" s="112"/>
    </row>
    <row r="198" spans="3:12" x14ac:dyDescent="0.3">
      <c r="C198" s="112" t="s">
        <v>116</v>
      </c>
      <c r="D198" s="112"/>
      <c r="E198" s="112"/>
      <c r="F198" s="112"/>
      <c r="G198" s="112"/>
      <c r="H198" s="112"/>
      <c r="I198" s="112"/>
      <c r="J198" s="112"/>
      <c r="K198" s="112"/>
      <c r="L198" s="112"/>
    </row>
    <row r="199" spans="3:12" x14ac:dyDescent="0.3">
      <c r="C199" s="112" t="s">
        <v>120</v>
      </c>
      <c r="D199" s="112"/>
      <c r="E199" s="112"/>
      <c r="F199" s="112"/>
      <c r="G199" s="112"/>
      <c r="H199" s="112"/>
      <c r="I199" s="112"/>
      <c r="J199" s="112"/>
      <c r="K199" s="112"/>
      <c r="L199" s="112"/>
    </row>
    <row r="200" spans="3:12" ht="15" thickBot="1" x14ac:dyDescent="0.35"/>
    <row r="201" spans="3:12" x14ac:dyDescent="0.3">
      <c r="C201" s="266" t="s">
        <v>118</v>
      </c>
      <c r="D201" s="87"/>
      <c r="E201" s="87"/>
      <c r="F201" s="87"/>
      <c r="G201" s="87"/>
      <c r="H201" s="87"/>
      <c r="I201" s="87"/>
      <c r="J201" s="87"/>
      <c r="K201" s="87"/>
      <c r="L201" s="267"/>
    </row>
    <row r="202" spans="3:12" ht="15" thickBot="1" x14ac:dyDescent="0.35">
      <c r="C202" s="262"/>
      <c r="D202" s="86"/>
      <c r="E202" s="86"/>
      <c r="F202" s="86"/>
      <c r="G202" s="86"/>
      <c r="H202" s="86"/>
      <c r="I202" s="86"/>
      <c r="J202" s="86"/>
      <c r="K202" s="86"/>
      <c r="L202" s="263"/>
    </row>
    <row r="203" spans="3:12" x14ac:dyDescent="0.3">
      <c r="C203" s="309" t="s">
        <v>119</v>
      </c>
      <c r="D203" s="309"/>
      <c r="E203" s="309"/>
      <c r="F203" s="309"/>
      <c r="G203" s="309"/>
      <c r="H203" s="309"/>
      <c r="I203" s="309"/>
      <c r="J203" s="309"/>
      <c r="K203" s="309"/>
      <c r="L203" s="309"/>
    </row>
  </sheetData>
  <mergeCells count="1002">
    <mergeCell ref="C201:L202"/>
    <mergeCell ref="C203:L203"/>
    <mergeCell ref="C194:L194"/>
    <mergeCell ref="C195:L195"/>
    <mergeCell ref="C196:L196"/>
    <mergeCell ref="C197:L197"/>
    <mergeCell ref="C198:L198"/>
    <mergeCell ref="C199:L199"/>
    <mergeCell ref="Y184:Y185"/>
    <mergeCell ref="Z184:Z185"/>
    <mergeCell ref="AA184:AB185"/>
    <mergeCell ref="C190:L191"/>
    <mergeCell ref="C192:L192"/>
    <mergeCell ref="C193:L193"/>
    <mergeCell ref="AA182:AB183"/>
    <mergeCell ref="C184:F185"/>
    <mergeCell ref="G184:J185"/>
    <mergeCell ref="K184:L185"/>
    <mergeCell ref="M184:P185"/>
    <mergeCell ref="Q184:T185"/>
    <mergeCell ref="U184:U185"/>
    <mergeCell ref="V184:V185"/>
    <mergeCell ref="W184:W185"/>
    <mergeCell ref="X184:X185"/>
    <mergeCell ref="U182:U183"/>
    <mergeCell ref="V182:V183"/>
    <mergeCell ref="W182:W183"/>
    <mergeCell ref="X182:X183"/>
    <mergeCell ref="Y182:Y183"/>
    <mergeCell ref="Z182:Z183"/>
    <mergeCell ref="W180:W181"/>
    <mergeCell ref="X180:X181"/>
    <mergeCell ref="Y180:Y181"/>
    <mergeCell ref="Z180:Z181"/>
    <mergeCell ref="AA180:AB181"/>
    <mergeCell ref="C182:F183"/>
    <mergeCell ref="G182:J183"/>
    <mergeCell ref="K182:L183"/>
    <mergeCell ref="M182:P183"/>
    <mergeCell ref="Q182:T183"/>
    <mergeCell ref="G180:J181"/>
    <mergeCell ref="K180:L181"/>
    <mergeCell ref="M180:P181"/>
    <mergeCell ref="Q180:T181"/>
    <mergeCell ref="U180:U181"/>
    <mergeCell ref="V180:V181"/>
    <mergeCell ref="V178:V179"/>
    <mergeCell ref="W178:W179"/>
    <mergeCell ref="X178:X179"/>
    <mergeCell ref="Y178:Y179"/>
    <mergeCell ref="Z178:Z179"/>
    <mergeCell ref="AA178:AB179"/>
    <mergeCell ref="C178:F179"/>
    <mergeCell ref="G178:J179"/>
    <mergeCell ref="K178:L179"/>
    <mergeCell ref="M178:P179"/>
    <mergeCell ref="Q178:T179"/>
    <mergeCell ref="U178:U179"/>
    <mergeCell ref="V176:V177"/>
    <mergeCell ref="W176:W177"/>
    <mergeCell ref="X176:X177"/>
    <mergeCell ref="Y176:Y177"/>
    <mergeCell ref="Z176:Z177"/>
    <mergeCell ref="AA176:AB177"/>
    <mergeCell ref="C176:F177"/>
    <mergeCell ref="G176:J177"/>
    <mergeCell ref="K176:L177"/>
    <mergeCell ref="M176:P177"/>
    <mergeCell ref="Q176:T177"/>
    <mergeCell ref="U176:U177"/>
    <mergeCell ref="V174:V175"/>
    <mergeCell ref="W174:W175"/>
    <mergeCell ref="X174:X175"/>
    <mergeCell ref="Y174:Y175"/>
    <mergeCell ref="Z174:Z175"/>
    <mergeCell ref="AA174:AB175"/>
    <mergeCell ref="W172:W173"/>
    <mergeCell ref="X172:X173"/>
    <mergeCell ref="Y172:Y173"/>
    <mergeCell ref="Z172:Z173"/>
    <mergeCell ref="AA172:AB173"/>
    <mergeCell ref="G174:J175"/>
    <mergeCell ref="K174:L175"/>
    <mergeCell ref="M174:P175"/>
    <mergeCell ref="Q174:T175"/>
    <mergeCell ref="U174:U175"/>
    <mergeCell ref="G172:J173"/>
    <mergeCell ref="K172:L173"/>
    <mergeCell ref="M172:P173"/>
    <mergeCell ref="Q172:T173"/>
    <mergeCell ref="U172:U173"/>
    <mergeCell ref="V172:V173"/>
    <mergeCell ref="V170:V171"/>
    <mergeCell ref="W170:W171"/>
    <mergeCell ref="X170:X171"/>
    <mergeCell ref="Y170:Y171"/>
    <mergeCell ref="Z170:Z171"/>
    <mergeCell ref="AA170:AB171"/>
    <mergeCell ref="W168:W169"/>
    <mergeCell ref="X168:X169"/>
    <mergeCell ref="Y168:Y169"/>
    <mergeCell ref="Z168:Z169"/>
    <mergeCell ref="AA168:AB169"/>
    <mergeCell ref="G170:J171"/>
    <mergeCell ref="K170:L171"/>
    <mergeCell ref="M170:P171"/>
    <mergeCell ref="Q170:T171"/>
    <mergeCell ref="U170:U171"/>
    <mergeCell ref="X166:X167"/>
    <mergeCell ref="Y166:Y167"/>
    <mergeCell ref="Z166:Z167"/>
    <mergeCell ref="AA166:AB167"/>
    <mergeCell ref="G168:J169"/>
    <mergeCell ref="K168:L169"/>
    <mergeCell ref="M168:P169"/>
    <mergeCell ref="Q168:T169"/>
    <mergeCell ref="U168:U169"/>
    <mergeCell ref="V168:V169"/>
    <mergeCell ref="Y164:Y165"/>
    <mergeCell ref="Z164:Z165"/>
    <mergeCell ref="AA164:AB165"/>
    <mergeCell ref="G166:J167"/>
    <mergeCell ref="K166:L167"/>
    <mergeCell ref="M166:P167"/>
    <mergeCell ref="Q166:T167"/>
    <mergeCell ref="U166:U167"/>
    <mergeCell ref="V166:V167"/>
    <mergeCell ref="W166:W167"/>
    <mergeCell ref="AA162:AB163"/>
    <mergeCell ref="C164:F165"/>
    <mergeCell ref="G164:J165"/>
    <mergeCell ref="K164:L165"/>
    <mergeCell ref="M164:P165"/>
    <mergeCell ref="Q164:T165"/>
    <mergeCell ref="U164:U165"/>
    <mergeCell ref="V164:V165"/>
    <mergeCell ref="W164:W165"/>
    <mergeCell ref="X164:X165"/>
    <mergeCell ref="U162:U163"/>
    <mergeCell ref="V162:V163"/>
    <mergeCell ref="W162:W163"/>
    <mergeCell ref="X162:X163"/>
    <mergeCell ref="Y162:Y163"/>
    <mergeCell ref="Z162:Z163"/>
    <mergeCell ref="W160:W161"/>
    <mergeCell ref="X160:X161"/>
    <mergeCell ref="Y160:Y161"/>
    <mergeCell ref="Z160:Z161"/>
    <mergeCell ref="AA160:AB161"/>
    <mergeCell ref="C162:F163"/>
    <mergeCell ref="G162:J163"/>
    <mergeCell ref="K162:L163"/>
    <mergeCell ref="M162:P163"/>
    <mergeCell ref="Q162:T163"/>
    <mergeCell ref="G160:J161"/>
    <mergeCell ref="K160:L161"/>
    <mergeCell ref="M160:P161"/>
    <mergeCell ref="Q160:T161"/>
    <mergeCell ref="U160:U161"/>
    <mergeCell ref="V160:V161"/>
    <mergeCell ref="V158:V159"/>
    <mergeCell ref="W158:W159"/>
    <mergeCell ref="X158:X159"/>
    <mergeCell ref="Y158:Y159"/>
    <mergeCell ref="Z158:Z159"/>
    <mergeCell ref="AA158:AB159"/>
    <mergeCell ref="W156:W157"/>
    <mergeCell ref="X156:X157"/>
    <mergeCell ref="Y156:Y157"/>
    <mergeCell ref="Z156:Z157"/>
    <mergeCell ref="AA156:AB157"/>
    <mergeCell ref="G158:J159"/>
    <mergeCell ref="K158:L159"/>
    <mergeCell ref="M158:P159"/>
    <mergeCell ref="Q158:T159"/>
    <mergeCell ref="U158:U159"/>
    <mergeCell ref="G156:J157"/>
    <mergeCell ref="K156:L157"/>
    <mergeCell ref="M156:P157"/>
    <mergeCell ref="Q156:T157"/>
    <mergeCell ref="U156:U157"/>
    <mergeCell ref="V156:V157"/>
    <mergeCell ref="V154:V155"/>
    <mergeCell ref="W154:W155"/>
    <mergeCell ref="X154:X155"/>
    <mergeCell ref="Y154:Y155"/>
    <mergeCell ref="Z154:Z155"/>
    <mergeCell ref="AA154:AB155"/>
    <mergeCell ref="W152:W153"/>
    <mergeCell ref="X152:X153"/>
    <mergeCell ref="Y152:Y153"/>
    <mergeCell ref="Z152:Z153"/>
    <mergeCell ref="AA152:AB153"/>
    <mergeCell ref="G154:J155"/>
    <mergeCell ref="K154:L155"/>
    <mergeCell ref="M154:P155"/>
    <mergeCell ref="Q154:T155"/>
    <mergeCell ref="U154:U155"/>
    <mergeCell ref="G152:J153"/>
    <mergeCell ref="K152:L153"/>
    <mergeCell ref="M152:P153"/>
    <mergeCell ref="Q152:T153"/>
    <mergeCell ref="U152:U153"/>
    <mergeCell ref="V152:V153"/>
    <mergeCell ref="V150:V151"/>
    <mergeCell ref="W150:W151"/>
    <mergeCell ref="X150:X151"/>
    <mergeCell ref="Y150:Y151"/>
    <mergeCell ref="Z150:Z151"/>
    <mergeCell ref="AA150:AB151"/>
    <mergeCell ref="W148:W149"/>
    <mergeCell ref="X148:X149"/>
    <mergeCell ref="Y148:Y149"/>
    <mergeCell ref="Z148:Z149"/>
    <mergeCell ref="AA148:AB149"/>
    <mergeCell ref="G150:J151"/>
    <mergeCell ref="K150:L151"/>
    <mergeCell ref="M150:P151"/>
    <mergeCell ref="Q150:T151"/>
    <mergeCell ref="U150:U151"/>
    <mergeCell ref="G148:J149"/>
    <mergeCell ref="K148:L149"/>
    <mergeCell ref="M148:P149"/>
    <mergeCell ref="Q148:T149"/>
    <mergeCell ref="U148:U149"/>
    <mergeCell ref="V148:V149"/>
    <mergeCell ref="V146:V147"/>
    <mergeCell ref="W146:W147"/>
    <mergeCell ref="X146:X147"/>
    <mergeCell ref="Y146:Y147"/>
    <mergeCell ref="Z146:Z147"/>
    <mergeCell ref="AA146:AB147"/>
    <mergeCell ref="W144:W145"/>
    <mergeCell ref="X144:X145"/>
    <mergeCell ref="Y144:Y145"/>
    <mergeCell ref="Z144:Z145"/>
    <mergeCell ref="AA144:AB145"/>
    <mergeCell ref="G146:J147"/>
    <mergeCell ref="K146:L147"/>
    <mergeCell ref="M146:P147"/>
    <mergeCell ref="Q146:T147"/>
    <mergeCell ref="U146:U147"/>
    <mergeCell ref="G144:J145"/>
    <mergeCell ref="K144:L145"/>
    <mergeCell ref="M144:P145"/>
    <mergeCell ref="Q144:T145"/>
    <mergeCell ref="U144:U145"/>
    <mergeCell ref="V144:V145"/>
    <mergeCell ref="V142:V143"/>
    <mergeCell ref="W142:W143"/>
    <mergeCell ref="X142:X143"/>
    <mergeCell ref="Y142:Y143"/>
    <mergeCell ref="Z142:Z143"/>
    <mergeCell ref="AA142:AB143"/>
    <mergeCell ref="W140:W141"/>
    <mergeCell ref="X140:X141"/>
    <mergeCell ref="Y140:Y141"/>
    <mergeCell ref="Z140:Z141"/>
    <mergeCell ref="AA140:AB141"/>
    <mergeCell ref="G142:J143"/>
    <mergeCell ref="K142:L143"/>
    <mergeCell ref="M142:P143"/>
    <mergeCell ref="Q142:T143"/>
    <mergeCell ref="U142:U143"/>
    <mergeCell ref="G140:J141"/>
    <mergeCell ref="K140:L141"/>
    <mergeCell ref="M140:P141"/>
    <mergeCell ref="Q140:T141"/>
    <mergeCell ref="U140:U141"/>
    <mergeCell ref="V140:V141"/>
    <mergeCell ref="V138:V139"/>
    <mergeCell ref="W138:W139"/>
    <mergeCell ref="X138:X139"/>
    <mergeCell ref="Y138:Y139"/>
    <mergeCell ref="Z138:Z139"/>
    <mergeCell ref="AA138:AB139"/>
    <mergeCell ref="W136:W137"/>
    <mergeCell ref="X136:X137"/>
    <mergeCell ref="Y136:Y137"/>
    <mergeCell ref="Z136:Z137"/>
    <mergeCell ref="AA136:AB137"/>
    <mergeCell ref="G138:J139"/>
    <mergeCell ref="K138:L139"/>
    <mergeCell ref="M138:P139"/>
    <mergeCell ref="Q138:T139"/>
    <mergeCell ref="U138:U139"/>
    <mergeCell ref="W134:W135"/>
    <mergeCell ref="X134:X135"/>
    <mergeCell ref="Y134:Y135"/>
    <mergeCell ref="Z134:Z135"/>
    <mergeCell ref="AA134:AB135"/>
    <mergeCell ref="G136:J137"/>
    <mergeCell ref="K136:L137"/>
    <mergeCell ref="M136:T137"/>
    <mergeCell ref="U136:U137"/>
    <mergeCell ref="V136:V137"/>
    <mergeCell ref="G134:J135"/>
    <mergeCell ref="K134:L135"/>
    <mergeCell ref="M134:P135"/>
    <mergeCell ref="Q134:T135"/>
    <mergeCell ref="U134:U135"/>
    <mergeCell ref="V134:V135"/>
    <mergeCell ref="V132:V133"/>
    <mergeCell ref="W132:W133"/>
    <mergeCell ref="X132:X133"/>
    <mergeCell ref="Y132:Y133"/>
    <mergeCell ref="Z132:Z133"/>
    <mergeCell ref="AA132:AB133"/>
    <mergeCell ref="X130:X131"/>
    <mergeCell ref="Y130:Y131"/>
    <mergeCell ref="Z130:Z131"/>
    <mergeCell ref="AA130:AB131"/>
    <mergeCell ref="C132:F133"/>
    <mergeCell ref="G132:J133"/>
    <mergeCell ref="K132:L133"/>
    <mergeCell ref="M132:P133"/>
    <mergeCell ref="Q132:T133"/>
    <mergeCell ref="U132:U133"/>
    <mergeCell ref="Y128:Y129"/>
    <mergeCell ref="Z128:Z129"/>
    <mergeCell ref="AA128:AB129"/>
    <mergeCell ref="G130:J131"/>
    <mergeCell ref="K130:L131"/>
    <mergeCell ref="M130:P131"/>
    <mergeCell ref="Q130:T131"/>
    <mergeCell ref="U130:U131"/>
    <mergeCell ref="V130:V131"/>
    <mergeCell ref="W130:W131"/>
    <mergeCell ref="Z126:Z127"/>
    <mergeCell ref="AA126:AB127"/>
    <mergeCell ref="G128:J129"/>
    <mergeCell ref="K128:L129"/>
    <mergeCell ref="M128:P129"/>
    <mergeCell ref="Q128:T129"/>
    <mergeCell ref="U128:U129"/>
    <mergeCell ref="V128:V129"/>
    <mergeCell ref="W128:W129"/>
    <mergeCell ref="X128:X129"/>
    <mergeCell ref="AA124:AB125"/>
    <mergeCell ref="G126:J127"/>
    <mergeCell ref="K126:L127"/>
    <mergeCell ref="M126:P127"/>
    <mergeCell ref="Q126:T127"/>
    <mergeCell ref="U126:U127"/>
    <mergeCell ref="V126:V127"/>
    <mergeCell ref="W126:W127"/>
    <mergeCell ref="X126:X127"/>
    <mergeCell ref="Y126:Y127"/>
    <mergeCell ref="U124:U125"/>
    <mergeCell ref="V124:V125"/>
    <mergeCell ref="W124:W125"/>
    <mergeCell ref="X124:X125"/>
    <mergeCell ref="Y124:Y125"/>
    <mergeCell ref="Z124:Z125"/>
    <mergeCell ref="W122:W123"/>
    <mergeCell ref="X122:X123"/>
    <mergeCell ref="Y122:Y123"/>
    <mergeCell ref="Z122:Z123"/>
    <mergeCell ref="AA122:AB123"/>
    <mergeCell ref="C124:F125"/>
    <mergeCell ref="G124:J125"/>
    <mergeCell ref="K124:L125"/>
    <mergeCell ref="M124:P125"/>
    <mergeCell ref="Q124:T125"/>
    <mergeCell ref="G122:J123"/>
    <mergeCell ref="K122:L123"/>
    <mergeCell ref="M122:P123"/>
    <mergeCell ref="Q122:T123"/>
    <mergeCell ref="U122:U123"/>
    <mergeCell ref="V122:V123"/>
    <mergeCell ref="V120:V121"/>
    <mergeCell ref="W120:W121"/>
    <mergeCell ref="X120:X121"/>
    <mergeCell ref="Y120:Y121"/>
    <mergeCell ref="Z120:Z121"/>
    <mergeCell ref="AA120:AB121"/>
    <mergeCell ref="W118:W119"/>
    <mergeCell ref="X118:X119"/>
    <mergeCell ref="Y118:Y119"/>
    <mergeCell ref="Z118:Z119"/>
    <mergeCell ref="AA118:AB119"/>
    <mergeCell ref="G120:J121"/>
    <mergeCell ref="K120:L121"/>
    <mergeCell ref="M120:P121"/>
    <mergeCell ref="Q120:T121"/>
    <mergeCell ref="U120:U121"/>
    <mergeCell ref="G118:J119"/>
    <mergeCell ref="K118:L119"/>
    <mergeCell ref="M118:P119"/>
    <mergeCell ref="Q118:T119"/>
    <mergeCell ref="U118:U119"/>
    <mergeCell ref="V118:V119"/>
    <mergeCell ref="V116:V117"/>
    <mergeCell ref="W116:W117"/>
    <mergeCell ref="X116:X117"/>
    <mergeCell ref="Y116:Y117"/>
    <mergeCell ref="Z116:Z117"/>
    <mergeCell ref="AA116:AB117"/>
    <mergeCell ref="C116:F117"/>
    <mergeCell ref="G116:J117"/>
    <mergeCell ref="K116:L117"/>
    <mergeCell ref="M116:P117"/>
    <mergeCell ref="Q116:T117"/>
    <mergeCell ref="U116:U117"/>
    <mergeCell ref="V114:V115"/>
    <mergeCell ref="W114:W115"/>
    <mergeCell ref="X114:X115"/>
    <mergeCell ref="Y114:Y115"/>
    <mergeCell ref="Z114:Z115"/>
    <mergeCell ref="AA114:AB115"/>
    <mergeCell ref="W112:W113"/>
    <mergeCell ref="X112:X113"/>
    <mergeCell ref="Y112:Y113"/>
    <mergeCell ref="Z112:Z113"/>
    <mergeCell ref="AA112:AB113"/>
    <mergeCell ref="G114:J115"/>
    <mergeCell ref="K114:L115"/>
    <mergeCell ref="M114:P115"/>
    <mergeCell ref="Q114:T115"/>
    <mergeCell ref="U114:U115"/>
    <mergeCell ref="G112:J113"/>
    <mergeCell ref="K112:L113"/>
    <mergeCell ref="M112:P113"/>
    <mergeCell ref="Q112:T113"/>
    <mergeCell ref="U112:U113"/>
    <mergeCell ref="V112:V113"/>
    <mergeCell ref="V110:V111"/>
    <mergeCell ref="W110:W111"/>
    <mergeCell ref="X110:X111"/>
    <mergeCell ref="Y110:Y111"/>
    <mergeCell ref="Z110:Z111"/>
    <mergeCell ref="AA110:AB111"/>
    <mergeCell ref="W108:W109"/>
    <mergeCell ref="X108:X109"/>
    <mergeCell ref="Y108:Y109"/>
    <mergeCell ref="Z108:Z109"/>
    <mergeCell ref="AA108:AB109"/>
    <mergeCell ref="G110:J111"/>
    <mergeCell ref="K110:L111"/>
    <mergeCell ref="M110:P111"/>
    <mergeCell ref="Q110:T111"/>
    <mergeCell ref="U110:U111"/>
    <mergeCell ref="G108:J109"/>
    <mergeCell ref="K108:L109"/>
    <mergeCell ref="M108:P109"/>
    <mergeCell ref="Q108:T109"/>
    <mergeCell ref="U108:U109"/>
    <mergeCell ref="V108:V109"/>
    <mergeCell ref="V106:V107"/>
    <mergeCell ref="W106:W107"/>
    <mergeCell ref="X106:X107"/>
    <mergeCell ref="Y106:Y107"/>
    <mergeCell ref="Z106:Z107"/>
    <mergeCell ref="AA106:AB107"/>
    <mergeCell ref="W104:W105"/>
    <mergeCell ref="X104:X105"/>
    <mergeCell ref="Y104:Y105"/>
    <mergeCell ref="Z104:Z105"/>
    <mergeCell ref="AA104:AB105"/>
    <mergeCell ref="G106:J107"/>
    <mergeCell ref="K106:L107"/>
    <mergeCell ref="M106:P107"/>
    <mergeCell ref="Q106:T107"/>
    <mergeCell ref="U106:U107"/>
    <mergeCell ref="G104:J105"/>
    <mergeCell ref="K104:L105"/>
    <mergeCell ref="M104:P105"/>
    <mergeCell ref="Q104:T105"/>
    <mergeCell ref="U104:U105"/>
    <mergeCell ref="V104:V105"/>
    <mergeCell ref="M96:P97"/>
    <mergeCell ref="Q96:T97"/>
    <mergeCell ref="U96:U97"/>
    <mergeCell ref="V96:V97"/>
    <mergeCell ref="V102:V103"/>
    <mergeCell ref="W102:W103"/>
    <mergeCell ref="X102:X103"/>
    <mergeCell ref="Y102:Y103"/>
    <mergeCell ref="Z102:Z103"/>
    <mergeCell ref="AA102:AB103"/>
    <mergeCell ref="W100:W101"/>
    <mergeCell ref="X100:X101"/>
    <mergeCell ref="Y100:Y101"/>
    <mergeCell ref="Z100:Z101"/>
    <mergeCell ref="AA100:AB101"/>
    <mergeCell ref="G102:J103"/>
    <mergeCell ref="K102:L103"/>
    <mergeCell ref="M102:P103"/>
    <mergeCell ref="Q102:T103"/>
    <mergeCell ref="U102:U103"/>
    <mergeCell ref="G100:J101"/>
    <mergeCell ref="K100:L101"/>
    <mergeCell ref="M100:P101"/>
    <mergeCell ref="Q100:T101"/>
    <mergeCell ref="U100:U101"/>
    <mergeCell ref="V100:V101"/>
    <mergeCell ref="X92:X93"/>
    <mergeCell ref="G90:J91"/>
    <mergeCell ref="K90:L91"/>
    <mergeCell ref="M90:P91"/>
    <mergeCell ref="Q90:T91"/>
    <mergeCell ref="U90:U91"/>
    <mergeCell ref="V90:V91"/>
    <mergeCell ref="W90:W91"/>
    <mergeCell ref="X90:X91"/>
    <mergeCell ref="Y90:Y91"/>
    <mergeCell ref="V98:V99"/>
    <mergeCell ref="W98:W99"/>
    <mergeCell ref="X98:X99"/>
    <mergeCell ref="Y98:Y99"/>
    <mergeCell ref="Z98:Z99"/>
    <mergeCell ref="AA98:AB99"/>
    <mergeCell ref="W96:W97"/>
    <mergeCell ref="X96:X97"/>
    <mergeCell ref="Y96:Y97"/>
    <mergeCell ref="Z96:Z97"/>
    <mergeCell ref="AA96:AB97"/>
    <mergeCell ref="G98:J99"/>
    <mergeCell ref="K98:L99"/>
    <mergeCell ref="M98:P99"/>
    <mergeCell ref="Q98:T99"/>
    <mergeCell ref="U98:U99"/>
    <mergeCell ref="X94:X95"/>
    <mergeCell ref="Y94:Y95"/>
    <mergeCell ref="Z94:Z95"/>
    <mergeCell ref="AA94:AB95"/>
    <mergeCell ref="G96:J97"/>
    <mergeCell ref="K96:L97"/>
    <mergeCell ref="Y86:Y87"/>
    <mergeCell ref="Z86:Z87"/>
    <mergeCell ref="C88:F89"/>
    <mergeCell ref="G88:J89"/>
    <mergeCell ref="K88:L89"/>
    <mergeCell ref="M88:P89"/>
    <mergeCell ref="Q88:T89"/>
    <mergeCell ref="G86:J87"/>
    <mergeCell ref="K86:L87"/>
    <mergeCell ref="M86:P87"/>
    <mergeCell ref="Q86:T87"/>
    <mergeCell ref="U86:U87"/>
    <mergeCell ref="V86:V87"/>
    <mergeCell ref="Y92:Y93"/>
    <mergeCell ref="Z92:Z93"/>
    <mergeCell ref="AA92:AB93"/>
    <mergeCell ref="G94:J95"/>
    <mergeCell ref="K94:L95"/>
    <mergeCell ref="M94:P95"/>
    <mergeCell ref="Q94:T95"/>
    <mergeCell ref="U94:U95"/>
    <mergeCell ref="V94:V95"/>
    <mergeCell ref="W94:W95"/>
    <mergeCell ref="Z90:Z91"/>
    <mergeCell ref="AA90:AB91"/>
    <mergeCell ref="G92:J93"/>
    <mergeCell ref="K92:L93"/>
    <mergeCell ref="M92:P93"/>
    <mergeCell ref="Q92:T93"/>
    <mergeCell ref="U92:U93"/>
    <mergeCell ref="V92:V93"/>
    <mergeCell ref="W92:W93"/>
    <mergeCell ref="V84:V85"/>
    <mergeCell ref="W84:W85"/>
    <mergeCell ref="X84:X85"/>
    <mergeCell ref="Y84:Y85"/>
    <mergeCell ref="Z84:Z85"/>
    <mergeCell ref="AA84:AB85"/>
    <mergeCell ref="AA88:AB89"/>
    <mergeCell ref="AA86:AB87"/>
    <mergeCell ref="W82:W83"/>
    <mergeCell ref="X82:X83"/>
    <mergeCell ref="Y82:Y83"/>
    <mergeCell ref="Z82:Z83"/>
    <mergeCell ref="AA82:AB83"/>
    <mergeCell ref="G84:J85"/>
    <mergeCell ref="K84:L85"/>
    <mergeCell ref="M84:P85"/>
    <mergeCell ref="Q84:T85"/>
    <mergeCell ref="U84:U85"/>
    <mergeCell ref="G82:J83"/>
    <mergeCell ref="K82:L83"/>
    <mergeCell ref="M82:P83"/>
    <mergeCell ref="Q82:T83"/>
    <mergeCell ref="U82:U83"/>
    <mergeCell ref="V82:V83"/>
    <mergeCell ref="U88:U89"/>
    <mergeCell ref="V88:V89"/>
    <mergeCell ref="W88:W89"/>
    <mergeCell ref="X88:X89"/>
    <mergeCell ref="Y88:Y89"/>
    <mergeCell ref="Z88:Z89"/>
    <mergeCell ref="W86:W87"/>
    <mergeCell ref="X86:X87"/>
    <mergeCell ref="V80:V81"/>
    <mergeCell ref="W80:W81"/>
    <mergeCell ref="X80:X81"/>
    <mergeCell ref="Y80:Y81"/>
    <mergeCell ref="Z80:Z81"/>
    <mergeCell ref="AA80:AB81"/>
    <mergeCell ref="W78:W79"/>
    <mergeCell ref="X78:X79"/>
    <mergeCell ref="Y78:Y79"/>
    <mergeCell ref="Z78:Z79"/>
    <mergeCell ref="AA78:AB79"/>
    <mergeCell ref="G80:J81"/>
    <mergeCell ref="K80:L81"/>
    <mergeCell ref="M80:P81"/>
    <mergeCell ref="Q80:T81"/>
    <mergeCell ref="U80:U81"/>
    <mergeCell ref="G78:J79"/>
    <mergeCell ref="K78:L79"/>
    <mergeCell ref="M78:P79"/>
    <mergeCell ref="Q78:T79"/>
    <mergeCell ref="U78:U79"/>
    <mergeCell ref="V78:V79"/>
    <mergeCell ref="U68:U69"/>
    <mergeCell ref="V68:V69"/>
    <mergeCell ref="W68:W69"/>
    <mergeCell ref="X68:X69"/>
    <mergeCell ref="Y68:Y69"/>
    <mergeCell ref="V76:V77"/>
    <mergeCell ref="W76:W77"/>
    <mergeCell ref="X76:X77"/>
    <mergeCell ref="Y76:Y77"/>
    <mergeCell ref="Z76:Z77"/>
    <mergeCell ref="AA76:AB77"/>
    <mergeCell ref="W74:W75"/>
    <mergeCell ref="X74:X75"/>
    <mergeCell ref="Y74:Y75"/>
    <mergeCell ref="Z74:Z75"/>
    <mergeCell ref="AA74:AB75"/>
    <mergeCell ref="G76:J77"/>
    <mergeCell ref="K76:L77"/>
    <mergeCell ref="M76:P77"/>
    <mergeCell ref="Q76:T77"/>
    <mergeCell ref="U76:U77"/>
    <mergeCell ref="X72:X73"/>
    <mergeCell ref="Y72:Y73"/>
    <mergeCell ref="Z72:Z73"/>
    <mergeCell ref="AA72:AB73"/>
    <mergeCell ref="G74:J75"/>
    <mergeCell ref="K74:L75"/>
    <mergeCell ref="M74:P75"/>
    <mergeCell ref="Q74:T75"/>
    <mergeCell ref="U74:U75"/>
    <mergeCell ref="V74:V75"/>
    <mergeCell ref="C66:F67"/>
    <mergeCell ref="G66:J67"/>
    <mergeCell ref="K66:L67"/>
    <mergeCell ref="M66:P67"/>
    <mergeCell ref="Q66:T67"/>
    <mergeCell ref="X62:X63"/>
    <mergeCell ref="Y62:Y63"/>
    <mergeCell ref="Z62:Z63"/>
    <mergeCell ref="Y70:Y71"/>
    <mergeCell ref="Z70:Z71"/>
    <mergeCell ref="AA70:AB71"/>
    <mergeCell ref="G72:J73"/>
    <mergeCell ref="K72:L73"/>
    <mergeCell ref="M72:P73"/>
    <mergeCell ref="Q72:T73"/>
    <mergeCell ref="U72:U73"/>
    <mergeCell ref="V72:V73"/>
    <mergeCell ref="W72:W73"/>
    <mergeCell ref="Z68:Z69"/>
    <mergeCell ref="AA68:AB69"/>
    <mergeCell ref="G70:J71"/>
    <mergeCell ref="K70:L71"/>
    <mergeCell ref="M70:P71"/>
    <mergeCell ref="Q70:T71"/>
    <mergeCell ref="U70:U71"/>
    <mergeCell ref="V70:V71"/>
    <mergeCell ref="W70:W71"/>
    <mergeCell ref="X70:X71"/>
    <mergeCell ref="G68:J69"/>
    <mergeCell ref="K68:L69"/>
    <mergeCell ref="M68:P69"/>
    <mergeCell ref="Q68:T69"/>
    <mergeCell ref="Q64:T65"/>
    <mergeCell ref="U64:U65"/>
    <mergeCell ref="V64:V65"/>
    <mergeCell ref="Y60:Y61"/>
    <mergeCell ref="Z60:Z61"/>
    <mergeCell ref="AA60:AB61"/>
    <mergeCell ref="G62:J63"/>
    <mergeCell ref="K62:L63"/>
    <mergeCell ref="M62:P63"/>
    <mergeCell ref="Q62:T63"/>
    <mergeCell ref="U62:U63"/>
    <mergeCell ref="V62:V63"/>
    <mergeCell ref="W62:W63"/>
    <mergeCell ref="U66:U67"/>
    <mergeCell ref="V66:V67"/>
    <mergeCell ref="W66:W67"/>
    <mergeCell ref="X66:X67"/>
    <mergeCell ref="Y66:Y67"/>
    <mergeCell ref="Z66:Z67"/>
    <mergeCell ref="W64:W65"/>
    <mergeCell ref="X64:X65"/>
    <mergeCell ref="Y64:Y65"/>
    <mergeCell ref="Z64:Z65"/>
    <mergeCell ref="AA66:AB67"/>
    <mergeCell ref="AA64:AB65"/>
    <mergeCell ref="AA62:AB63"/>
    <mergeCell ref="G64:J65"/>
    <mergeCell ref="K64:L65"/>
    <mergeCell ref="M64:P65"/>
    <mergeCell ref="Z58:Z59"/>
    <mergeCell ref="AA58:AB59"/>
    <mergeCell ref="G60:J61"/>
    <mergeCell ref="K60:L61"/>
    <mergeCell ref="M60:P61"/>
    <mergeCell ref="Q60:T61"/>
    <mergeCell ref="U60:U61"/>
    <mergeCell ref="V60:V61"/>
    <mergeCell ref="W60:W61"/>
    <mergeCell ref="X60:X61"/>
    <mergeCell ref="AA56:AB57"/>
    <mergeCell ref="G58:J59"/>
    <mergeCell ref="K58:L59"/>
    <mergeCell ref="M58:P59"/>
    <mergeCell ref="Q58:T59"/>
    <mergeCell ref="U58:U59"/>
    <mergeCell ref="V58:V59"/>
    <mergeCell ref="W58:W59"/>
    <mergeCell ref="X58:X59"/>
    <mergeCell ref="Y58:Y59"/>
    <mergeCell ref="U56:U57"/>
    <mergeCell ref="V56:V57"/>
    <mergeCell ref="W56:W57"/>
    <mergeCell ref="X56:X57"/>
    <mergeCell ref="Y56:Y57"/>
    <mergeCell ref="Z56:Z57"/>
    <mergeCell ref="W54:W55"/>
    <mergeCell ref="X54:X55"/>
    <mergeCell ref="Y54:Y55"/>
    <mergeCell ref="Z54:Z55"/>
    <mergeCell ref="AA54:AB55"/>
    <mergeCell ref="C56:F57"/>
    <mergeCell ref="G56:J57"/>
    <mergeCell ref="K56:L57"/>
    <mergeCell ref="M56:P57"/>
    <mergeCell ref="Q56:T57"/>
    <mergeCell ref="G54:J55"/>
    <mergeCell ref="K54:L55"/>
    <mergeCell ref="M54:P55"/>
    <mergeCell ref="Q54:T55"/>
    <mergeCell ref="U54:U55"/>
    <mergeCell ref="V54:V55"/>
    <mergeCell ref="V52:V53"/>
    <mergeCell ref="W52:W53"/>
    <mergeCell ref="X52:X53"/>
    <mergeCell ref="Y52:Y53"/>
    <mergeCell ref="Z52:Z53"/>
    <mergeCell ref="AA52:AB53"/>
    <mergeCell ref="W50:W51"/>
    <mergeCell ref="X50:X51"/>
    <mergeCell ref="Y50:Y51"/>
    <mergeCell ref="Z50:Z51"/>
    <mergeCell ref="AA50:AB51"/>
    <mergeCell ref="G52:J53"/>
    <mergeCell ref="K52:L53"/>
    <mergeCell ref="M52:P53"/>
    <mergeCell ref="Q52:T53"/>
    <mergeCell ref="U52:U53"/>
    <mergeCell ref="G50:J51"/>
    <mergeCell ref="K50:L51"/>
    <mergeCell ref="M50:P51"/>
    <mergeCell ref="Q50:T51"/>
    <mergeCell ref="U50:U51"/>
    <mergeCell ref="V50:V51"/>
    <mergeCell ref="V48:V49"/>
    <mergeCell ref="W48:W49"/>
    <mergeCell ref="X48:X49"/>
    <mergeCell ref="Y48:Y49"/>
    <mergeCell ref="Z48:Z49"/>
    <mergeCell ref="AA48:AB49"/>
    <mergeCell ref="K40:L41"/>
    <mergeCell ref="M40:P41"/>
    <mergeCell ref="Q40:T41"/>
    <mergeCell ref="U40:U41"/>
    <mergeCell ref="V40:V41"/>
    <mergeCell ref="W40:W41"/>
    <mergeCell ref="X40:X41"/>
    <mergeCell ref="Y40:Y41"/>
    <mergeCell ref="W46:W47"/>
    <mergeCell ref="X46:X47"/>
    <mergeCell ref="Y46:Y47"/>
    <mergeCell ref="Z46:Z47"/>
    <mergeCell ref="AA46:AB47"/>
    <mergeCell ref="G48:J49"/>
    <mergeCell ref="K48:L49"/>
    <mergeCell ref="M48:P49"/>
    <mergeCell ref="Q48:T49"/>
    <mergeCell ref="U48:U49"/>
    <mergeCell ref="X44:X45"/>
    <mergeCell ref="Y44:Y45"/>
    <mergeCell ref="Z44:Z45"/>
    <mergeCell ref="AA44:AB45"/>
    <mergeCell ref="G46:J47"/>
    <mergeCell ref="K46:L47"/>
    <mergeCell ref="M46:P47"/>
    <mergeCell ref="Q46:T47"/>
    <mergeCell ref="U46:U47"/>
    <mergeCell ref="V46:V47"/>
    <mergeCell ref="C38:F39"/>
    <mergeCell ref="G38:J39"/>
    <mergeCell ref="K38:L39"/>
    <mergeCell ref="M38:P39"/>
    <mergeCell ref="Q38:T39"/>
    <mergeCell ref="G36:J37"/>
    <mergeCell ref="K36:L37"/>
    <mergeCell ref="M36:P37"/>
    <mergeCell ref="Q36:T37"/>
    <mergeCell ref="U36:U37"/>
    <mergeCell ref="V36:V37"/>
    <mergeCell ref="Y42:Y43"/>
    <mergeCell ref="Z42:Z43"/>
    <mergeCell ref="AA42:AB43"/>
    <mergeCell ref="G44:J45"/>
    <mergeCell ref="K44:L45"/>
    <mergeCell ref="M44:P45"/>
    <mergeCell ref="Q44:T45"/>
    <mergeCell ref="U44:U45"/>
    <mergeCell ref="V44:V45"/>
    <mergeCell ref="W44:W45"/>
    <mergeCell ref="Z40:Z41"/>
    <mergeCell ref="AA40:AB41"/>
    <mergeCell ref="G42:J43"/>
    <mergeCell ref="K42:L43"/>
    <mergeCell ref="M42:P43"/>
    <mergeCell ref="Q42:T43"/>
    <mergeCell ref="U42:U43"/>
    <mergeCell ref="V42:V43"/>
    <mergeCell ref="W42:W43"/>
    <mergeCell ref="X42:X43"/>
    <mergeCell ref="G40:J41"/>
    <mergeCell ref="V34:V35"/>
    <mergeCell ref="W34:W35"/>
    <mergeCell ref="X34:X35"/>
    <mergeCell ref="Y34:Y35"/>
    <mergeCell ref="Z34:Z35"/>
    <mergeCell ref="AA34:AB35"/>
    <mergeCell ref="AA38:AB39"/>
    <mergeCell ref="AA36:AB37"/>
    <mergeCell ref="W32:W33"/>
    <mergeCell ref="X32:X33"/>
    <mergeCell ref="Y32:Y33"/>
    <mergeCell ref="Z32:Z33"/>
    <mergeCell ref="AA32:AB33"/>
    <mergeCell ref="G34:J35"/>
    <mergeCell ref="K34:L35"/>
    <mergeCell ref="M34:P35"/>
    <mergeCell ref="Q34:T35"/>
    <mergeCell ref="U34:U35"/>
    <mergeCell ref="U38:U39"/>
    <mergeCell ref="V38:V39"/>
    <mergeCell ref="W38:W39"/>
    <mergeCell ref="X38:X39"/>
    <mergeCell ref="Y38:Y39"/>
    <mergeCell ref="Z38:Z39"/>
    <mergeCell ref="W36:W37"/>
    <mergeCell ref="X36:X37"/>
    <mergeCell ref="Y36:Y37"/>
    <mergeCell ref="Z36:Z37"/>
    <mergeCell ref="W30:W31"/>
    <mergeCell ref="X30:X31"/>
    <mergeCell ref="Y30:Y31"/>
    <mergeCell ref="Z30:Z31"/>
    <mergeCell ref="AA30:AB31"/>
    <mergeCell ref="G32:J33"/>
    <mergeCell ref="K32:L33"/>
    <mergeCell ref="M32:T33"/>
    <mergeCell ref="U32:U33"/>
    <mergeCell ref="V32:V33"/>
    <mergeCell ref="W28:W29"/>
    <mergeCell ref="X28:X29"/>
    <mergeCell ref="Y28:Y29"/>
    <mergeCell ref="Z28:Z29"/>
    <mergeCell ref="AA28:AB29"/>
    <mergeCell ref="G30:J31"/>
    <mergeCell ref="K30:L31"/>
    <mergeCell ref="M30:T31"/>
    <mergeCell ref="U30:U31"/>
    <mergeCell ref="V30:V31"/>
    <mergeCell ref="G28:J29"/>
    <mergeCell ref="K28:L29"/>
    <mergeCell ref="M28:P29"/>
    <mergeCell ref="Q28:T29"/>
    <mergeCell ref="U28:U29"/>
    <mergeCell ref="V28:V29"/>
    <mergeCell ref="V26:V27"/>
    <mergeCell ref="W26:W27"/>
    <mergeCell ref="X26:X27"/>
    <mergeCell ref="Y26:Y27"/>
    <mergeCell ref="Z26:Z27"/>
    <mergeCell ref="AA26:AB27"/>
    <mergeCell ref="W24:W25"/>
    <mergeCell ref="X24:X25"/>
    <mergeCell ref="Y24:Y25"/>
    <mergeCell ref="Z24:Z25"/>
    <mergeCell ref="AA24:AB25"/>
    <mergeCell ref="G26:J27"/>
    <mergeCell ref="K26:L27"/>
    <mergeCell ref="M26:P27"/>
    <mergeCell ref="Q26:T27"/>
    <mergeCell ref="U26:U27"/>
    <mergeCell ref="G24:J25"/>
    <mergeCell ref="K24:L25"/>
    <mergeCell ref="M24:P25"/>
    <mergeCell ref="Q24:T25"/>
    <mergeCell ref="U24:U25"/>
    <mergeCell ref="V24:V25"/>
    <mergeCell ref="V22:V23"/>
    <mergeCell ref="W22:W23"/>
    <mergeCell ref="X22:X23"/>
    <mergeCell ref="Y22:Y23"/>
    <mergeCell ref="Z22:Z23"/>
    <mergeCell ref="AA22:AB23"/>
    <mergeCell ref="W20:W21"/>
    <mergeCell ref="X20:X21"/>
    <mergeCell ref="Y20:Y21"/>
    <mergeCell ref="Z20:Z21"/>
    <mergeCell ref="AA20:AB21"/>
    <mergeCell ref="G22:J23"/>
    <mergeCell ref="K22:L23"/>
    <mergeCell ref="M22:P23"/>
    <mergeCell ref="Q22:T23"/>
    <mergeCell ref="U22:U23"/>
    <mergeCell ref="G20:J21"/>
    <mergeCell ref="K20:L21"/>
    <mergeCell ref="M20:P21"/>
    <mergeCell ref="Q20:T21"/>
    <mergeCell ref="U20:U21"/>
    <mergeCell ref="V20:V21"/>
    <mergeCell ref="V18:V19"/>
    <mergeCell ref="W18:W19"/>
    <mergeCell ref="X18:X19"/>
    <mergeCell ref="Y18:Y19"/>
    <mergeCell ref="Z18:Z19"/>
    <mergeCell ref="AA18:AB19"/>
    <mergeCell ref="W16:W17"/>
    <mergeCell ref="X16:X17"/>
    <mergeCell ref="Y16:Y17"/>
    <mergeCell ref="Z16:Z17"/>
    <mergeCell ref="AA16:AB17"/>
    <mergeCell ref="G18:J19"/>
    <mergeCell ref="K18:L19"/>
    <mergeCell ref="M18:P19"/>
    <mergeCell ref="Q18:T19"/>
    <mergeCell ref="U18:U19"/>
    <mergeCell ref="G16:J17"/>
    <mergeCell ref="K16:L17"/>
    <mergeCell ref="M16:P17"/>
    <mergeCell ref="Q16:T17"/>
    <mergeCell ref="U16:U17"/>
    <mergeCell ref="V16:V17"/>
    <mergeCell ref="V14:V15"/>
    <mergeCell ref="W14:W15"/>
    <mergeCell ref="X14:X15"/>
    <mergeCell ref="Y14:Y15"/>
    <mergeCell ref="Z14:Z15"/>
    <mergeCell ref="AA14:AB15"/>
    <mergeCell ref="W12:W13"/>
    <mergeCell ref="X12:X13"/>
    <mergeCell ref="Y12:Y13"/>
    <mergeCell ref="Z12:Z13"/>
    <mergeCell ref="AA12:AB13"/>
    <mergeCell ref="G14:J15"/>
    <mergeCell ref="K14:L15"/>
    <mergeCell ref="M14:P15"/>
    <mergeCell ref="Q14:T15"/>
    <mergeCell ref="U14:U15"/>
    <mergeCell ref="X10:X11"/>
    <mergeCell ref="Y10:Y11"/>
    <mergeCell ref="Z10:Z11"/>
    <mergeCell ref="AA10:AB11"/>
    <mergeCell ref="G12:J13"/>
    <mergeCell ref="K12:L13"/>
    <mergeCell ref="M12:P13"/>
    <mergeCell ref="Q12:T13"/>
    <mergeCell ref="U12:U13"/>
    <mergeCell ref="V12:V13"/>
    <mergeCell ref="X8:Z8"/>
    <mergeCell ref="AA8:AB9"/>
    <mergeCell ref="C10:F11"/>
    <mergeCell ref="G10:J11"/>
    <mergeCell ref="K10:L11"/>
    <mergeCell ref="M10:P11"/>
    <mergeCell ref="Q10:T11"/>
    <mergeCell ref="U10:U11"/>
    <mergeCell ref="V10:V11"/>
    <mergeCell ref="W10:W11"/>
    <mergeCell ref="C6:J7"/>
    <mergeCell ref="K6:L7"/>
    <mergeCell ref="M6:T7"/>
    <mergeCell ref="U6:Z7"/>
    <mergeCell ref="AA6:AB7"/>
    <mergeCell ref="C8:F9"/>
    <mergeCell ref="G8:J9"/>
    <mergeCell ref="K8:L9"/>
    <mergeCell ref="M8:T9"/>
    <mergeCell ref="U8:W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A594AEB258F6438A29D218356585D6" ma:contentTypeVersion="13" ma:contentTypeDescription="Create a new document." ma:contentTypeScope="" ma:versionID="a7406ce10697935ff1fc08fa954084e4">
  <xsd:schema xmlns:xsd="http://www.w3.org/2001/XMLSchema" xmlns:xs="http://www.w3.org/2001/XMLSchema" xmlns:p="http://schemas.microsoft.com/office/2006/metadata/properties" xmlns:ns3="72151517-4c1c-497e-a549-382879cbd339" xmlns:ns4="31c785d0-9553-47df-832a-4c4c357331f0" targetNamespace="http://schemas.microsoft.com/office/2006/metadata/properties" ma:root="true" ma:fieldsID="3e470ddd62b3aa19ba0b333abf935469" ns3:_="" ns4:_="">
    <xsd:import namespace="72151517-4c1c-497e-a549-382879cbd339"/>
    <xsd:import namespace="31c785d0-9553-47df-832a-4c4c357331f0"/>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ystemTag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51517-4c1c-497e-a549-382879cbd3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SystemTags" ma:index="19" nillable="true" ma:displayName="MediaServiceSystemTags" ma:hidden="true" ma:internalName="MediaServiceSystemTag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c785d0-9553-47df-832a-4c4c357331f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2151517-4c1c-497e-a549-382879cbd339" xsi:nil="true"/>
  </documentManagement>
</p:properties>
</file>

<file path=customXml/itemProps1.xml><?xml version="1.0" encoding="utf-8"?>
<ds:datastoreItem xmlns:ds="http://schemas.openxmlformats.org/officeDocument/2006/customXml" ds:itemID="{88456DF2-0633-4C69-9814-E5D889616F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51517-4c1c-497e-a549-382879cbd339"/>
    <ds:schemaRef ds:uri="31c785d0-9553-47df-832a-4c4c357331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C21BD6-BEF4-4BBF-B474-513DBFA3923B}">
  <ds:schemaRefs>
    <ds:schemaRef ds:uri="http://schemas.microsoft.com/sharepoint/v3/contenttype/forms"/>
  </ds:schemaRefs>
</ds:datastoreItem>
</file>

<file path=customXml/itemProps3.xml><?xml version="1.0" encoding="utf-8"?>
<ds:datastoreItem xmlns:ds="http://schemas.openxmlformats.org/officeDocument/2006/customXml" ds:itemID="{B289B6CF-F24E-4F4A-9F7A-B840CF0C5AD1}">
  <ds:schemaRefs>
    <ds:schemaRef ds:uri="http://schemas.microsoft.com/office/infopath/2007/PartnerControls"/>
    <ds:schemaRef ds:uri="http://purl.org/dc/dcmitype/"/>
    <ds:schemaRef ds:uri="31c785d0-9553-47df-832a-4c4c357331f0"/>
    <ds:schemaRef ds:uri="http://schemas.microsoft.com/office/2006/documentManagement/types"/>
    <ds:schemaRef ds:uri="http://purl.org/dc/elements/1.1/"/>
    <ds:schemaRef ds:uri="http://purl.org/dc/terms/"/>
    <ds:schemaRef ds:uri="72151517-4c1c-497e-a549-382879cbd339"/>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5</vt:i4>
      </vt:variant>
    </vt:vector>
  </HeadingPairs>
  <TitlesOfParts>
    <vt:vector size="5" baseType="lpstr">
      <vt:lpstr>Items MP</vt:lpstr>
      <vt:lpstr>Level</vt:lpstr>
      <vt:lpstr>Excisting MPs</vt:lpstr>
      <vt:lpstr>Grading MPs</vt:lpstr>
      <vt:lpstr>Overview results workshop </vt:lpstr>
    </vt:vector>
  </TitlesOfParts>
  <Company>Royal BAM Group 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Bosma, Janneke</dc:creator>
  <cp:lastModifiedBy>Bosma, Janneke</cp:lastModifiedBy>
  <dcterms:created xsi:type="dcterms:W3CDTF">2023-11-20T09:13:02Z</dcterms:created>
  <dcterms:modified xsi:type="dcterms:W3CDTF">2024-05-21T13:15:37Z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0x010100DBA594AEB258F6438A29D218356585D6</vt:lpwstr>
  </property>
  <property fmtid="{D5CDD505-2E9C-101B-9397-08002B2CF9AE}" pid="3" name="MSIP_Label_41a6e227-27d5-42bc-8eb9-760c0419ec2f_Enabled">
    <vt:lpwstr>true</vt:lpwstr>
  </property>
  <property fmtid="{D5CDD505-2E9C-101B-9397-08002B2CF9AE}" pid="4" name="MSIP_Label_41a6e227-27d5-42bc-8eb9-760c0419ec2f_SetDate">
    <vt:lpwstr>2024-04-04T17:29:42Z</vt:lpwstr>
  </property>
  <property fmtid="{D5CDD505-2E9C-101B-9397-08002B2CF9AE}" pid="5" name="MSIP_Label_41a6e227-27d5-42bc-8eb9-760c0419ec2f_Method">
    <vt:lpwstr>Standard</vt:lpwstr>
  </property>
  <property fmtid="{D5CDD505-2E9C-101B-9397-08002B2CF9AE}" pid="6" name="MSIP_Label_41a6e227-27d5-42bc-8eb9-760c0419ec2f_Name">
    <vt:lpwstr>Private</vt:lpwstr>
  </property>
  <property fmtid="{D5CDD505-2E9C-101B-9397-08002B2CF9AE}" pid="7" name="MSIP_Label_41a6e227-27d5-42bc-8eb9-760c0419ec2f_SiteId">
    <vt:lpwstr>bf5f4046-a1dc-4119-aa8a-bfb9fbf46271</vt:lpwstr>
  </property>
  <property fmtid="{D5CDD505-2E9C-101B-9397-08002B2CF9AE}" pid="8" name="MSIP_Label_41a6e227-27d5-42bc-8eb9-760c0419ec2f_ActionId">
    <vt:lpwstr>3f7e5a5c-08e2-4806-af5a-038ce859bcb7</vt:lpwstr>
  </property>
  <property fmtid="{D5CDD505-2E9C-101B-9397-08002B2CF9AE}" pid="9" name="MSIP_Label_41a6e227-27d5-42bc-8eb9-760c0419ec2f_ContentBits">
    <vt:lpwstr>0</vt:lpwstr>
  </property>
</Properties>
</file>