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Phd Research [shared]/What is integration/acculturation-review/data/"/>
    </mc:Choice>
  </mc:AlternateContent>
  <xr:revisionPtr revIDLastSave="0" documentId="8_{2F2DC552-3ED1-C349-B8D4-F8EC7D328EAD}" xr6:coauthVersionLast="47" xr6:coauthVersionMax="47" xr10:uidLastSave="{00000000-0000-0000-0000-000000000000}"/>
  <bookViews>
    <workbookView xWindow="7120" yWindow="500" windowWidth="21600" windowHeight="19660" xr2:uid="{E23EBCE6-197B-BA40-9BB1-6A04FFA4E5A2}"/>
  </bookViews>
  <sheets>
    <sheet name="Theoretical" sheetId="1" r:id="rId1"/>
    <sheet name="Methodological" sheetId="2" r:id="rId2"/>
    <sheet name="Empirical" sheetId="3" r:id="rId3"/>
    <sheet name="Legend" sheetId="4" r:id="rId4"/>
  </sheets>
  <definedNames>
    <definedName name="_xlnm._FilterDatabase" localSheetId="3" hidden="1">Legend!$B$2:$B$60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C6" i="1"/>
  <c r="C21" i="1"/>
  <c r="C20" i="1"/>
  <c r="C7" i="1"/>
  <c r="C2" i="2"/>
  <c r="C3" i="2"/>
  <c r="C4" i="2"/>
  <c r="C5" i="2"/>
  <c r="C6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7" i="2"/>
  <c r="C8" i="2"/>
  <c r="C28" i="2"/>
  <c r="C29" i="2"/>
  <c r="C30" i="2"/>
  <c r="C31" i="2"/>
  <c r="C32" i="2"/>
  <c r="C33" i="2"/>
  <c r="C34" i="2"/>
  <c r="C35" i="2"/>
  <c r="C9" i="2"/>
  <c r="C2" i="3"/>
  <c r="C3" i="3"/>
  <c r="C4" i="3"/>
  <c r="C5" i="3"/>
  <c r="C6" i="3"/>
  <c r="C26" i="3"/>
  <c r="C27" i="3"/>
  <c r="C7" i="3"/>
  <c r="C28" i="3"/>
  <c r="C29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0" i="3"/>
  <c r="C24" i="3"/>
  <c r="C31" i="3"/>
  <c r="C25" i="3"/>
  <c r="C32" i="3"/>
  <c r="C45" i="3"/>
  <c r="C46" i="3"/>
  <c r="C49" i="3"/>
  <c r="C47" i="3"/>
  <c r="C36" i="3"/>
  <c r="C37" i="3"/>
  <c r="C38" i="3"/>
  <c r="C39" i="3"/>
  <c r="C40" i="3"/>
  <c r="C41" i="3"/>
  <c r="C42" i="3"/>
  <c r="C43" i="3"/>
  <c r="C33" i="3"/>
  <c r="C34" i="3"/>
  <c r="C44" i="3"/>
  <c r="C48" i="3"/>
  <c r="C50" i="3"/>
  <c r="C51" i="3"/>
  <c r="C57" i="3"/>
  <c r="C58" i="3"/>
  <c r="C52" i="3"/>
  <c r="C53" i="3"/>
  <c r="C54" i="3"/>
  <c r="C55" i="3"/>
  <c r="C56" i="3"/>
  <c r="C35" i="3"/>
</calcChain>
</file>

<file path=xl/sharedStrings.xml><?xml version="1.0" encoding="utf-8"?>
<sst xmlns="http://schemas.openxmlformats.org/spreadsheetml/2006/main" count="594" uniqueCount="234">
  <si>
    <t>Data/Code</t>
  </si>
  <si>
    <t>Source</t>
  </si>
  <si>
    <t>Scale</t>
  </si>
  <si>
    <t>CitationKey</t>
  </si>
  <si>
    <t>Variable Name</t>
  </si>
  <si>
    <t>APACite</t>
  </si>
  <si>
    <t>DOI</t>
  </si>
  <si>
    <t>Item</t>
  </si>
  <si>
    <t>NItems</t>
  </si>
  <si>
    <t>NSubScales</t>
  </si>
  <si>
    <t>ResponseRange</t>
  </si>
  <si>
    <t>ResponseRangeAnchors</t>
  </si>
  <si>
    <t>Note</t>
  </si>
  <si>
    <t>Affect</t>
  </si>
  <si>
    <t>Behavior</t>
  </si>
  <si>
    <t>Cognition</t>
  </si>
  <si>
    <t>Desire</t>
  </si>
  <si>
    <t>Coded</t>
  </si>
  <si>
    <t>Affect2</t>
  </si>
  <si>
    <t>Behavior2</t>
  </si>
  <si>
    <t>Cognition2</t>
  </si>
  <si>
    <t>Desire2</t>
  </si>
  <si>
    <t>AffectFinal</t>
  </si>
  <si>
    <t>BehaviorFinal</t>
  </si>
  <si>
    <t>CognitionFinal</t>
  </si>
  <si>
    <t>DesireFinal</t>
  </si>
  <si>
    <t>MissingNote</t>
  </si>
  <si>
    <t>TypeComplexity</t>
  </si>
  <si>
    <t>Measurement</t>
  </si>
  <si>
    <t>domainScale</t>
  </si>
  <si>
    <t>Sample</t>
  </si>
  <si>
    <t>MigrationTime</t>
  </si>
  <si>
    <t>IncludesMajority</t>
  </si>
  <si>
    <t>HostCountry</t>
  </si>
  <si>
    <t>OriginCountry</t>
  </si>
  <si>
    <t>Comment</t>
  </si>
  <si>
    <t>PublicationType</t>
  </si>
  <si>
    <t>year</t>
  </si>
  <si>
    <t>YYYY</t>
  </si>
  <si>
    <t>Author</t>
  </si>
  <si>
    <t>Title</t>
  </si>
  <si>
    <t>TitleScreening</t>
  </si>
  <si>
    <t>TitleNote</t>
  </si>
  <si>
    <t>Abstract</t>
  </si>
  <si>
    <t>AbstractScreening</t>
  </si>
  <si>
    <t>AbstractNote</t>
  </si>
  <si>
    <t>PublicationTitle</t>
  </si>
  <si>
    <t>ISBN</t>
  </si>
  <si>
    <t>ISSN</t>
  </si>
  <si>
    <t>PublicationDate</t>
  </si>
  <si>
    <t>Volume</t>
  </si>
  <si>
    <t>Issue</t>
  </si>
  <si>
    <t>FirstPage</t>
  </si>
  <si>
    <t>PageCount</t>
  </si>
  <si>
    <t>Pages</t>
  </si>
  <si>
    <t>AccessionNumber</t>
  </si>
  <si>
    <t>Publisher</t>
  </si>
  <si>
    <t>Subjects</t>
  </si>
  <si>
    <t>Keywords</t>
  </si>
  <si>
    <t>Url</t>
  </si>
  <si>
    <t>SearchDuplicate</t>
  </si>
  <si>
    <t>ID</t>
  </si>
  <si>
    <t>IDDuplicate</t>
  </si>
  <si>
    <t>Downloaded</t>
  </si>
  <si>
    <t>empirical</t>
  </si>
  <si>
    <t>Method</t>
  </si>
  <si>
    <t>term</t>
  </si>
  <si>
    <t>MeasureDefinition</t>
  </si>
  <si>
    <t>MissingABCD</t>
  </si>
  <si>
    <t>NoteMissing</t>
  </si>
  <si>
    <t>MeasurementLevels</t>
  </si>
  <si>
    <t>domainPaper</t>
  </si>
  <si>
    <t>MainAnalysis</t>
  </si>
  <si>
    <t>VariableType</t>
  </si>
  <si>
    <t>1 = Search2020
2 = Search2021</t>
  </si>
  <si>
    <t>1 = book
2 = bookSection
3 = journalArticle
4 = Letter
5 = thesis</t>
  </si>
  <si>
    <t>"Surname, First name; Surname, First name; ..."</t>
  </si>
  <si>
    <t>"Title"</t>
  </si>
  <si>
    <t>"Abstract"</t>
  </si>
  <si>
    <t>International Standard Book Number</t>
  </si>
  <si>
    <t>International Standard Serial Number</t>
  </si>
  <si>
    <t>^[0-9]{4}-[0-9]{3}[0-9xX]$</t>
  </si>
  <si>
    <t>MM/DD/YYYY | YYY/MM | YYYY</t>
  </si>
  <si>
    <t>Volume Number</t>
  </si>
  <si>
    <t>Issue Number</t>
  </si>
  <si>
    <t>First to last page number</t>
  </si>
  <si>
    <t>EBSCOhost database identifying number</t>
  </si>
  <si>
    <t>Digital Object Identifier</t>
  </si>
  <si>
    <t>10.prefix/suffix</t>
  </si>
  <si>
    <t xml:space="preserve">^YYYY-[0-9]{5}-[0-9]{3}$ </t>
  </si>
  <si>
    <t>[0-9]+</t>
  </si>
  <si>
    <t>[0-9]+ – [0-9]+</t>
  </si>
  <si>
    <t>^(97[89][- ]){0,1}[0-9]{1,5}[- ][0-9]{1,7}[- ][0-9]{1,6}[- ][0-9X]$</t>
  </si>
  <si>
    <t>"Journal Name"</t>
  </si>
  <si>
    <t>"Subject 1; Subject 2; ..."</t>
  </si>
  <si>
    <t>EBSCOhost database URL</t>
  </si>
  <si>
    <t>EBSCOhost database keywords</t>
  </si>
  <si>
    <t>Author keywords</t>
  </si>
  <si>
    <t>"Keyword 1; Keyword 2; ..."</t>
  </si>
  <si>
    <t>"URL"</t>
  </si>
  <si>
    <t>TRUE = duplicate
FALSE = not duplicate</t>
  </si>
  <si>
    <t>Check whether result is duplicate</t>
  </si>
  <si>
    <t xml:space="preserve">P-[0-9]{4} </t>
  </si>
  <si>
    <t>SurnameYYYY[A-Z]?</t>
  </si>
  <si>
    <t>BibTex citation key</t>
  </si>
  <si>
    <t>1 = downloaded
0 = not downloaded
N/A = not downloaded</t>
  </si>
  <si>
    <t>1 = empirical
0 = non empirical</t>
  </si>
  <si>
    <t>Publication date / year</t>
  </si>
  <si>
    <t>1 = quantitative
2 = qualitative
3 = mixed method
4 = meta-analysis
5 = review</t>
  </si>
  <si>
    <t>"Acculturation Term"</t>
  </si>
  <si>
    <t>"Name of Scale or Operationalization"</t>
  </si>
  <si>
    <t>1 = include
N/A = not included</t>
  </si>
  <si>
    <t>Type of data collected</t>
  </si>
  <si>
    <t>0 = coded
1 = missing</t>
  </si>
  <si>
    <t>whether ABCD coding was possible</t>
  </si>
  <si>
    <t>1 = complex concept
2 = complex scale
3 = independent
4 = review
N/A = not applicable</t>
  </si>
  <si>
    <t>If more than one experience aspect was coded, were they
(1) part of a concept that inludes multiple aspects (e.g., satsifaction, distress)
(2) parts of a scale
(3) included as independent conceptualizations of acculturation
(4) included as part of a review of multiple conceptualizations
(N/A) only one aspect was included</t>
  </si>
  <si>
    <t>type of quantitative measure used.
"both" if a the measure includes both continuous and categorical measures</t>
  </si>
  <si>
    <t>1 = continuous
2 = categorical
3 = both</t>
  </si>
  <si>
    <t>"Author-Identified Scale Focus"</t>
  </si>
  <si>
    <t>"Author-Identified Manuscript Focus"</t>
  </si>
  <si>
    <t>The focus of the conceptual manuscript identified by the authors</t>
  </si>
  <si>
    <t>The focus of the scale (often life domain) identified by the authors</t>
  </si>
  <si>
    <t>"Data Analysis"</t>
  </si>
  <si>
    <t>Type of data analysis conducted by the authors</t>
  </si>
  <si>
    <t>1 = Control
2 = Correlation
3 = Dependent
4 = Mediator
5 = Moderator
6 = N/A
7 = Predictor
8 = Predictor &amp; Dependent
9 = selection criterion</t>
  </si>
  <si>
    <t>"Recruited Sample"</t>
  </si>
  <si>
    <t>In quantitative analyses: The place in the model that acculturation takes</t>
  </si>
  <si>
    <t>The sample required by the authors</t>
  </si>
  <si>
    <t>When in the migration process acculturation was assessed</t>
  </si>
  <si>
    <t>0 = no
1 = yes</t>
  </si>
  <si>
    <t>Whether members of the dominant group in the host society were considered</t>
  </si>
  <si>
    <t>"Country 1, Country 2, ..."</t>
  </si>
  <si>
    <t>"Coder comment"</t>
  </si>
  <si>
    <t>Countries of settlement considered</t>
  </si>
  <si>
    <t>Countries of origin considered</t>
  </si>
  <si>
    <t>Notes or comments by coder(s)</t>
  </si>
  <si>
    <t>Theory</t>
  </si>
  <si>
    <t>Summary</t>
  </si>
  <si>
    <t>FrameworkTheoryModel</t>
  </si>
  <si>
    <t>GeneralAspect</t>
  </si>
  <si>
    <t>Target</t>
  </si>
  <si>
    <t>Time</t>
  </si>
  <si>
    <t>SourceType</t>
  </si>
  <si>
    <t>"Name of the Theory"</t>
  </si>
  <si>
    <t>"APA Citation"</t>
  </si>
  <si>
    <t>"Theory Summary"</t>
  </si>
  <si>
    <t>Full APA 7 formatted citation of original theoretical work</t>
  </si>
  <si>
    <t>1 = Conceptualization
2 = Framework
3 = Theory
4 = Model</t>
  </si>
  <si>
    <t>1 = General
2 = Aspect</t>
  </si>
  <si>
    <t>"Aspect"</t>
  </si>
  <si>
    <t>1 = static
2 = dynamic</t>
  </si>
  <si>
    <t>1 = theoretical
2 = empirical</t>
  </si>
  <si>
    <t>whether authors self-identified the theory as a dynamic process (e.g., `process,' `development,' `longitudinal,' `temporal,' `dynamic') or a static outcome (e.g., `static,' `outcome,' `markers,' `consequence')</t>
  </si>
  <si>
    <t>"Name of the Scale"</t>
  </si>
  <si>
    <t>Name of the scale. When available, as proposed by the author.</t>
  </si>
  <si>
    <t>1 = Celenk2011
2 = Matsudaira2006
3 = Wallace2010
4 = own review</t>
  </si>
  <si>
    <t>Whether the scale was added as part of one of the past methodological reviews or through our own review of the empirical literature</t>
  </si>
  <si>
    <t>all available items of the scale</t>
  </si>
  <si>
    <t>[0-9]{3}</t>
  </si>
  <si>
    <t>Number of items in the scale</t>
  </si>
  <si>
    <t>[0-9]</t>
  </si>
  <si>
    <t>Number of sub-scales identified by the authors</t>
  </si>
  <si>
    <t>[0-9]{2}</t>
  </si>
  <si>
    <t>Number of response options</t>
  </si>
  <si>
    <t>"1: anchor one, 2: anchor two, ..."</t>
  </si>
  <si>
    <t>"1. Item one, (2) Item two, ..."</t>
  </si>
  <si>
    <t>Item anchors</t>
  </si>
  <si>
    <t>"Note on Scale"</t>
  </si>
  <si>
    <t>Note on the structure of the scale (e.g., name of the subscales)</t>
  </si>
  <si>
    <t>0 = missing
1 = coded</t>
  </si>
  <si>
    <t>1 = not English
2 = not migration
3 = not migrant
4 = not acculturation
5 = not ABCD
6 = not measured
7 = items not accessible
8 = thesis not accessible
9 = article not accessible
10 = book not accessible
11 = chapter not accessible
12 = poster not accessible</t>
  </si>
  <si>
    <t>Whether the conceptualization included the aspect.
For more information see coding guide.</t>
  </si>
  <si>
    <t>Whether the theoretical work is about acculturation in general or whether it conceptualizes a particular aspect of acculturation.</t>
  </si>
  <si>
    <t>Name of the theory. When available, as proposed by the author.</t>
  </si>
  <si>
    <t>Full APA 7 formatted citation of original theoretical work.</t>
  </si>
  <si>
    <t>Short summary of theoretical conceptualization.</t>
  </si>
  <si>
    <t>Type of theoretical work, as identified by the author.</t>
  </si>
  <si>
    <t>If aspect is targeted, the target is coded.</t>
  </si>
  <si>
    <t>The focus of the scale (often life domain) identified by the authors.</t>
  </si>
  <si>
    <t>The sample required by the authors.</t>
  </si>
  <si>
    <t>Whether members of the dominant group in the host society were considered.</t>
  </si>
  <si>
    <t>Countries of settlement considered for validation.</t>
  </si>
  <si>
    <t>Countries of origin considered for validation.</t>
  </si>
  <si>
    <t>Notes or comments by coder(s).</t>
  </si>
  <si>
    <t>Whether ABCD coding was possible.</t>
  </si>
  <si>
    <t>If ABCD not coded, reason for missing ABCD coding.
For more information see screening guide.</t>
  </si>
  <si>
    <t>The type of publication</t>
  </si>
  <si>
    <t>year of publication</t>
  </si>
  <si>
    <t>Full names of authors</t>
  </si>
  <si>
    <t>Title of manuscript</t>
  </si>
  <si>
    <t>1 = include
0 = exclude
N/A = excluded</t>
  </si>
  <si>
    <t>Whether manuscript was excluded during title screening</t>
  </si>
  <si>
    <t>Whether manuscript was excluded during abstract screening</t>
  </si>
  <si>
    <t>Name of the journal (if applicable)</t>
  </si>
  <si>
    <t>During which search cycle the manuscript was added to database</t>
  </si>
  <si>
    <t>LastPage</t>
  </si>
  <si>
    <t>Number of first page</t>
  </si>
  <si>
    <t>Number of last page</t>
  </si>
  <si>
    <t>Total number of pages</t>
  </si>
  <si>
    <t>unique manuscript identifier</t>
  </si>
  <si>
    <t>If duplicate, unique manuscript identifier of first mention</t>
  </si>
  <si>
    <t>Whether the manuscript presented empirical conceptualization(s) of acculturation.</t>
  </si>
  <si>
    <t>Acculturation term used by authors</t>
  </si>
  <si>
    <t>Name of the scale used or the concepts measured as proxies.</t>
  </si>
  <si>
    <t>Explanation/Comments</t>
  </si>
  <si>
    <t>Variable Type</t>
  </si>
  <si>
    <t>character — text</t>
  </si>
  <si>
    <t>numeric — nominal</t>
  </si>
  <si>
    <t>numeric — continuous</t>
  </si>
  <si>
    <t>numeric — date</t>
  </si>
  <si>
    <t>Category</t>
  </si>
  <si>
    <t>Bibligraphic Information</t>
  </si>
  <si>
    <t>Screening</t>
  </si>
  <si>
    <t>Experience</t>
  </si>
  <si>
    <t>Category ID</t>
  </si>
  <si>
    <t>Section</t>
  </si>
  <si>
    <t>Focus</t>
  </si>
  <si>
    <t>Analysis</t>
  </si>
  <si>
    <t>Data Collection</t>
  </si>
  <si>
    <t>Empirical ID</t>
  </si>
  <si>
    <t>Theoretical ID</t>
  </si>
  <si>
    <t>Methodological ID</t>
  </si>
  <si>
    <t>Initial Order ID</t>
  </si>
  <si>
    <t>Scale Information</t>
  </si>
  <si>
    <t>N/A</t>
  </si>
  <si>
    <t>Original Order ID</t>
  </si>
  <si>
    <t>Theory Information</t>
  </si>
  <si>
    <t>1 = not English
2 = not migration
3 = not migrant
4 = not acculturation
5 = not ABCD
6 = not theory
7 = thesis not accessible
8 = article not accessible
9 = book not accessible
10 = chapter not accessible
11 = poster not accessible</t>
  </si>
  <si>
    <t>Based on theoretical reasoning or empirical investigations (e.g., grounded theory)</t>
  </si>
  <si>
    <t>If more than one experience aspect was coded, were they
(1) part of a concept that includes multiple aspects (e.g., satisfaction, distress)
(2) parts of a scale
(3) included as independent conceptualizations of acculturation
(4) included as part of a review of multiple conceptualizations
(N/A) only one aspect was included</t>
  </si>
  <si>
    <t>1 = potential
2 = pre
3 = post
4 = pre &amp; post
5 = N/A</t>
  </si>
  <si>
    <t>Whether full manuscript — text download was possible</t>
  </si>
  <si>
    <t>1 = pre
2 = potential
3 = post
4 = pre &amp; post
5 =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</si>
</sst>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APA" pivot="0" count="2" xr9:uid="{25D85F84-CDCA-C84C-8F66-C484C7C29A08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9DD4F-79E8-3B49-9C6A-BA0AF7D8CAFA}" name="Table1" displayName="Table1" ref="A1:G21" totalsRowShown="0" headerRowDxfId="31" dataDxfId="29" headerRowBorderDxfId="30">
  <autoFilter ref="A1:G21" xr:uid="{7BF059FB-9D8A-794A-90CE-2925C873644B}"/>
  <sortState xmlns:xlrd2="http://schemas.microsoft.com/office/spreadsheetml/2017/richdata2" ref="A2:G21">
    <sortCondition ref="C1:C21"/>
  </sortState>
  <tableColumns count="7">
    <tableColumn id="7" xr3:uid="{5F0DA244-B976-894C-AE71-8AD702BDC336}" name="Original Order ID" dataDxfId="28"/>
    <tableColumn id="5" xr3:uid="{62FEADEA-D618-914E-A105-A854CBF7A05B}" name="Category" dataDxfId="27"/>
    <tableColumn id="6" xr3:uid="{FFEA5314-C754-6840-A6AD-B8D35E9E5A63}" name="Category ID" dataDxfId="26">
      <calculatedColumnFormula>VLOOKUP(Table1[[#This Row],[Category]],Legend!$B$3:$E$11,2, 0)</calculatedColumnFormula>
    </tableColumn>
    <tableColumn id="1" xr3:uid="{11448952-27C4-6F41-AC2D-C0585EAAFDA9}" name="Variable Name" dataDxfId="25"/>
    <tableColumn id="2" xr3:uid="{EF68335B-4CF8-7447-83A2-688FEC56C83C}" name="Variable Type" dataDxfId="24"/>
    <tableColumn id="3" xr3:uid="{247A667D-01D5-B242-8BE6-FE5E1C516DEA}" name="Data/Code" dataDxfId="23"/>
    <tableColumn id="4" xr3:uid="{00586C3B-88A9-9A45-A1E0-00D9084FDF9A}" name="Explanation/Comments" dataDxfId="22"/>
  </tableColumns>
  <tableStyleInfo name="APA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8167E-671F-5143-A129-FAE2C46148B4}" name="Table2" displayName="Table2" ref="A1:G35" totalsRowShown="0" headerRowDxfId="21" dataDxfId="20">
  <autoFilter ref="A1:G35" xr:uid="{3E9EE27E-2610-8645-BB18-981039699970}"/>
  <sortState xmlns:xlrd2="http://schemas.microsoft.com/office/spreadsheetml/2017/richdata2" ref="A2:G35">
    <sortCondition ref="C1:C35"/>
  </sortState>
  <tableColumns count="7">
    <tableColumn id="6" xr3:uid="{2732A404-32F5-3140-A243-A0DC984CF52F}" name="Initial Order ID" dataDxfId="5"/>
    <tableColumn id="5" xr3:uid="{9DD34F9A-8A84-D242-B1B2-189730F18BF7}" name="Category" dataDxfId="3"/>
    <tableColumn id="7" xr3:uid="{DC36637C-CD75-1D4D-91C0-7D759751BC54}" name="Category ID" dataDxfId="4">
      <calculatedColumnFormula>VLOOKUP(Table2[[#This Row],[Category]],Legend!$B$3:$E$11,3, 0)</calculatedColumnFormula>
    </tableColumn>
    <tableColumn id="1" xr3:uid="{053E0949-7042-E34E-B84F-5BBD41E4B33D}" name="Variable Name" dataDxfId="19"/>
    <tableColumn id="2" xr3:uid="{36C4CB90-F8B7-B848-B363-9E3F5EB30928}" name="Variable Type" dataDxfId="18"/>
    <tableColumn id="3" xr3:uid="{FCCEC94A-2C8C-1043-B778-3B6DA2052506}" name="Data/Code" dataDxfId="17"/>
    <tableColumn id="4" xr3:uid="{29C47257-F388-174B-8EFF-796863ED5B61}" name="Explanation/Comments" dataDxfId="16"/>
  </tableColumns>
  <tableStyleInfo name="APA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884A5F-193B-A04B-BBF8-C9422D049C5C}" name="Table3" displayName="Table3" ref="A1:G58" totalsRowShown="0" headerRowDxfId="15" dataDxfId="14">
  <autoFilter ref="A1:G58" xr:uid="{26D4140D-F977-3C42-BB41-DAD978358456}"/>
  <sortState xmlns:xlrd2="http://schemas.microsoft.com/office/spreadsheetml/2017/richdata2" ref="A2:G58">
    <sortCondition ref="C1:C58"/>
  </sortState>
  <tableColumns count="7">
    <tableColumn id="7" xr3:uid="{5C8EF697-CBF4-5947-9AD9-17A426BFB089}" name="Initial Order ID" dataDxfId="2"/>
    <tableColumn id="5" xr3:uid="{EE931C16-A00A-6F4C-A7D7-36E4C8E0471F}" name="Category" dataDxfId="0"/>
    <tableColumn id="6" xr3:uid="{9D7E5633-FE27-3346-8040-F01DE99BD083}" name="Category ID" dataDxfId="1">
      <calculatedColumnFormula>VLOOKUP(Table3[[#This Row],[Category]],Legend!$B$3:$E$11,4, 0)</calculatedColumnFormula>
    </tableColumn>
    <tableColumn id="1" xr3:uid="{3565A982-3668-3C48-BD40-67F9E1DDF2D2}" name="Variable Name" dataDxfId="13"/>
    <tableColumn id="2" xr3:uid="{F38E3577-0643-7647-B908-AC7E06BB15B8}" name="Variable Type" dataDxfId="12"/>
    <tableColumn id="3" xr3:uid="{3952ABFB-A00B-BA49-B312-8FF31B0BF787}" name="Data/Code" dataDxfId="11"/>
    <tableColumn id="4" xr3:uid="{FA7D261A-5085-4049-9546-055293D0788E}" name="Explanation/Comments" dataDxfId="10"/>
  </tableColumns>
  <tableStyleInfo name="APA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0668B0-FB82-1149-8494-EAE559794D9B}" name="Table4" displayName="Table4" ref="B2:E11" totalsRowShown="0" headerRowDxfId="9">
  <autoFilter ref="B2:E11" xr:uid="{7B9180FC-72C0-D643-A275-835893C52A68}"/>
  <tableColumns count="4">
    <tableColumn id="1" xr3:uid="{4B73A23C-BDF1-5743-9841-D46139D376B9}" name="Section"/>
    <tableColumn id="2" xr3:uid="{AC2DB17F-556C-514C-B9E6-54189530EBF3}" name="Theoretical ID" dataDxfId="8"/>
    <tableColumn id="3" xr3:uid="{9C9EE4C8-700A-D04C-AA55-01BD50686DF8}" name="Methodological ID" dataDxfId="7"/>
    <tableColumn id="4" xr3:uid="{0EED5D5A-BFB8-E943-B5F6-5FDF97AFC91B}" name="Empirical ID" dataDxfId="6"/>
  </tableColumns>
  <tableStyleInfo name="APA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778F-82C8-E744-B43E-E361BE413F1C}">
  <dimension ref="A1:H21"/>
  <sheetViews>
    <sheetView tabSelected="1" workbookViewId="0">
      <selection activeCell="C5" sqref="C5"/>
    </sheetView>
  </sheetViews>
  <sheetFormatPr baseColWidth="10" defaultRowHeight="16" x14ac:dyDescent="0.2"/>
  <cols>
    <col min="1" max="1" width="19.33203125" style="3" bestFit="1" customWidth="1"/>
    <col min="2" max="2" width="20.83203125" style="3" bestFit="1" customWidth="1"/>
    <col min="3" max="3" width="14.33203125" style="3" bestFit="1" customWidth="1"/>
    <col min="4" max="4" width="21.5" bestFit="1" customWidth="1"/>
    <col min="5" max="5" width="21.5" style="3" bestFit="1" customWidth="1"/>
    <col min="6" max="6" width="22.83203125" customWidth="1"/>
    <col min="7" max="7" width="56.5" style="3" customWidth="1"/>
    <col min="8" max="8" width="12.33203125" style="4" customWidth="1"/>
    <col min="9" max="16384" width="10.83203125" style="3"/>
  </cols>
  <sheetData>
    <row r="1" spans="1:8" ht="17" x14ac:dyDescent="0.2">
      <c r="A1" s="1" t="s">
        <v>226</v>
      </c>
      <c r="B1" s="1" t="s">
        <v>211</v>
      </c>
      <c r="C1" s="1" t="s">
        <v>215</v>
      </c>
      <c r="D1" s="1" t="s">
        <v>4</v>
      </c>
      <c r="E1" s="1" t="s">
        <v>206</v>
      </c>
      <c r="F1" s="1" t="s">
        <v>0</v>
      </c>
      <c r="G1" s="2" t="s">
        <v>205</v>
      </c>
      <c r="H1" s="3"/>
    </row>
    <row r="2" spans="1:8" ht="17" x14ac:dyDescent="0.2">
      <c r="A2" s="3">
        <v>1</v>
      </c>
      <c r="B2" s="14" t="s">
        <v>212</v>
      </c>
      <c r="C2" s="3">
        <f>VLOOKUP(Table1[[#This Row],[Category]],Legend!$B$3:$E$11,2, 0)</f>
        <v>1</v>
      </c>
      <c r="D2" s="3" t="s">
        <v>137</v>
      </c>
      <c r="E2" s="3" t="s">
        <v>207</v>
      </c>
      <c r="F2" s="3" t="s">
        <v>144</v>
      </c>
      <c r="G2" s="4" t="s">
        <v>174</v>
      </c>
      <c r="H2" s="3"/>
    </row>
    <row r="3" spans="1:8" ht="17" x14ac:dyDescent="0.2">
      <c r="A3" s="3">
        <v>2</v>
      </c>
      <c r="B3" s="14" t="s">
        <v>212</v>
      </c>
      <c r="C3" s="3">
        <f>VLOOKUP(Table1[[#This Row],[Category]],Legend!$B$3:$E$11,2, 0)</f>
        <v>1</v>
      </c>
      <c r="D3" s="3" t="s">
        <v>1</v>
      </c>
      <c r="E3" s="3" t="s">
        <v>207</v>
      </c>
      <c r="F3" s="3" t="s">
        <v>145</v>
      </c>
      <c r="G3" s="4" t="s">
        <v>175</v>
      </c>
      <c r="H3" s="3"/>
    </row>
    <row r="4" spans="1:8" ht="17" x14ac:dyDescent="0.2">
      <c r="A4" s="3">
        <v>3</v>
      </c>
      <c r="B4" s="14" t="s">
        <v>212</v>
      </c>
      <c r="C4" s="3">
        <f>VLOOKUP(Table1[[#This Row],[Category]],Legend!$B$3:$E$11,2, 0)</f>
        <v>1</v>
      </c>
      <c r="D4" s="3" t="s">
        <v>3</v>
      </c>
      <c r="E4" s="3" t="s">
        <v>207</v>
      </c>
      <c r="F4" s="3" t="s">
        <v>103</v>
      </c>
      <c r="G4" s="4" t="s">
        <v>104</v>
      </c>
      <c r="H4" s="3"/>
    </row>
    <row r="5" spans="1:8" ht="34" x14ac:dyDescent="0.2">
      <c r="A5" s="3">
        <v>16</v>
      </c>
      <c r="B5" s="3" t="s">
        <v>213</v>
      </c>
      <c r="C5" s="3">
        <f>VLOOKUP(Table1[[#This Row],[Category]],Legend!$B$3:$E$11,2, 0)</f>
        <v>2</v>
      </c>
      <c r="D5" s="3" t="s">
        <v>68</v>
      </c>
      <c r="E5" s="5" t="s">
        <v>208</v>
      </c>
      <c r="F5" s="5" t="s">
        <v>113</v>
      </c>
      <c r="G5" s="6" t="s">
        <v>114</v>
      </c>
      <c r="H5" s="3"/>
    </row>
    <row r="6" spans="1:8" ht="187" x14ac:dyDescent="0.2">
      <c r="A6" s="3">
        <v>17</v>
      </c>
      <c r="B6" s="3" t="s">
        <v>213</v>
      </c>
      <c r="C6" s="3">
        <f>VLOOKUP(Table1[[#This Row],[Category]],Legend!$B$3:$E$11,2, 0)</f>
        <v>2</v>
      </c>
      <c r="D6" s="3" t="s">
        <v>69</v>
      </c>
      <c r="E6" s="7" t="s">
        <v>208</v>
      </c>
      <c r="F6" s="7" t="s">
        <v>228</v>
      </c>
      <c r="G6" s="5" t="s">
        <v>186</v>
      </c>
      <c r="H6" s="3"/>
    </row>
    <row r="7" spans="1:8" x14ac:dyDescent="0.2">
      <c r="A7" s="3">
        <v>20</v>
      </c>
      <c r="B7" s="3" t="s">
        <v>213</v>
      </c>
      <c r="C7" s="3">
        <f>VLOOKUP(Table1[[#This Row],[Category]],Legend!$B$3:$E$11,2, 0)</f>
        <v>2</v>
      </c>
      <c r="D7" s="3" t="s">
        <v>35</v>
      </c>
      <c r="E7" s="6" t="s">
        <v>207</v>
      </c>
      <c r="F7" s="6" t="s">
        <v>133</v>
      </c>
      <c r="G7" s="6" t="s">
        <v>136</v>
      </c>
      <c r="H7" s="3"/>
    </row>
    <row r="8" spans="1:8" ht="17" x14ac:dyDescent="0.2">
      <c r="A8" s="3">
        <v>4</v>
      </c>
      <c r="B8" s="3" t="s">
        <v>227</v>
      </c>
      <c r="C8" s="3">
        <f>VLOOKUP(Table1[[#This Row],[Category]],Legend!$B$3:$E$11,2, 0)</f>
        <v>3</v>
      </c>
      <c r="D8" s="3" t="s">
        <v>138</v>
      </c>
      <c r="E8" s="3" t="s">
        <v>207</v>
      </c>
      <c r="F8" s="3" t="s">
        <v>146</v>
      </c>
      <c r="G8" s="4" t="s">
        <v>176</v>
      </c>
      <c r="H8" s="3"/>
    </row>
    <row r="9" spans="1:8" ht="68" x14ac:dyDescent="0.2">
      <c r="A9" s="3">
        <v>5</v>
      </c>
      <c r="B9" s="3" t="s">
        <v>227</v>
      </c>
      <c r="C9" s="3">
        <f>VLOOKUP(Table1[[#This Row],[Category]],Legend!$B$3:$E$11,2, 0)</f>
        <v>3</v>
      </c>
      <c r="D9" s="3" t="s">
        <v>139</v>
      </c>
      <c r="E9" s="4" t="s">
        <v>208</v>
      </c>
      <c r="F9" s="4" t="s">
        <v>148</v>
      </c>
      <c r="G9" s="4" t="s">
        <v>177</v>
      </c>
      <c r="H9" s="3"/>
    </row>
    <row r="10" spans="1:8" ht="34" x14ac:dyDescent="0.2">
      <c r="A10" s="3">
        <v>6</v>
      </c>
      <c r="B10" s="3" t="s">
        <v>227</v>
      </c>
      <c r="C10" s="3">
        <f>VLOOKUP(Table1[[#This Row],[Category]],Legend!$B$3:$E$11,2, 0)</f>
        <v>3</v>
      </c>
      <c r="D10" s="3" t="s">
        <v>140</v>
      </c>
      <c r="E10" s="4" t="s">
        <v>208</v>
      </c>
      <c r="F10" s="4" t="s">
        <v>149</v>
      </c>
      <c r="G10" s="4" t="s">
        <v>173</v>
      </c>
      <c r="H10" s="3"/>
    </row>
    <row r="11" spans="1:8" ht="17" x14ac:dyDescent="0.2">
      <c r="A11" s="3">
        <v>7</v>
      </c>
      <c r="B11" s="3" t="s">
        <v>227</v>
      </c>
      <c r="C11" s="3">
        <f>VLOOKUP(Table1[[#This Row],[Category]],Legend!$B$3:$E$11,2, 0)</f>
        <v>3</v>
      </c>
      <c r="D11" s="3" t="s">
        <v>141</v>
      </c>
      <c r="E11" s="3" t="s">
        <v>207</v>
      </c>
      <c r="F11" s="3" t="s">
        <v>150</v>
      </c>
      <c r="G11" s="4" t="s">
        <v>178</v>
      </c>
      <c r="H11" s="3"/>
    </row>
    <row r="12" spans="1:8" ht="34" x14ac:dyDescent="0.2">
      <c r="A12" s="3">
        <v>8</v>
      </c>
      <c r="B12" s="3" t="s">
        <v>214</v>
      </c>
      <c r="C12" s="3">
        <f>VLOOKUP(Table1[[#This Row],[Category]],Legend!$B$3:$E$11,2, 0)</f>
        <v>4</v>
      </c>
      <c r="D12" s="3" t="s">
        <v>13</v>
      </c>
      <c r="E12" s="5" t="s">
        <v>208</v>
      </c>
      <c r="F12" s="5" t="s">
        <v>111</v>
      </c>
      <c r="G12" s="4" t="s">
        <v>172</v>
      </c>
      <c r="H12" s="3"/>
    </row>
    <row r="13" spans="1:8" ht="34" x14ac:dyDescent="0.2">
      <c r="A13" s="3">
        <v>9</v>
      </c>
      <c r="B13" s="3" t="s">
        <v>214</v>
      </c>
      <c r="C13" s="3">
        <f>VLOOKUP(Table1[[#This Row],[Category]],Legend!$B$3:$E$11,2, 0)</f>
        <v>4</v>
      </c>
      <c r="D13" s="3" t="s">
        <v>14</v>
      </c>
      <c r="E13" s="5" t="s">
        <v>208</v>
      </c>
      <c r="F13" s="5" t="s">
        <v>111</v>
      </c>
      <c r="G13" s="4" t="s">
        <v>172</v>
      </c>
      <c r="H13" s="3"/>
    </row>
    <row r="14" spans="1:8" ht="34" x14ac:dyDescent="0.2">
      <c r="A14" s="3">
        <v>10</v>
      </c>
      <c r="B14" s="3" t="s">
        <v>214</v>
      </c>
      <c r="C14" s="3">
        <f>VLOOKUP(Table1[[#This Row],[Category]],Legend!$B$3:$E$11,2, 0)</f>
        <v>4</v>
      </c>
      <c r="D14" s="3" t="s">
        <v>15</v>
      </c>
      <c r="E14" s="5" t="s">
        <v>208</v>
      </c>
      <c r="F14" s="5" t="s">
        <v>111</v>
      </c>
      <c r="G14" s="4" t="s">
        <v>172</v>
      </c>
      <c r="H14" s="3"/>
    </row>
    <row r="15" spans="1:8" ht="34" x14ac:dyDescent="0.2">
      <c r="A15" s="3">
        <v>11</v>
      </c>
      <c r="B15" s="3" t="s">
        <v>214</v>
      </c>
      <c r="C15" s="3">
        <f>VLOOKUP(Table1[[#This Row],[Category]],Legend!$B$3:$E$11,2, 0)</f>
        <v>4</v>
      </c>
      <c r="D15" s="3" t="s">
        <v>16</v>
      </c>
      <c r="E15" s="5" t="s">
        <v>208</v>
      </c>
      <c r="F15" s="5" t="s">
        <v>111</v>
      </c>
      <c r="G15" s="4" t="s">
        <v>172</v>
      </c>
      <c r="H15" s="3"/>
    </row>
    <row r="16" spans="1:8" ht="34" x14ac:dyDescent="0.2">
      <c r="A16" s="3">
        <v>12</v>
      </c>
      <c r="B16" s="3" t="s">
        <v>214</v>
      </c>
      <c r="C16" s="3">
        <f>VLOOKUP(Table1[[#This Row],[Category]],Legend!$B$3:$E$11,2, 0)</f>
        <v>4</v>
      </c>
      <c r="D16" s="3" t="s">
        <v>18</v>
      </c>
      <c r="E16" s="5" t="s">
        <v>208</v>
      </c>
      <c r="F16" s="5" t="s">
        <v>111</v>
      </c>
      <c r="G16" s="4" t="s">
        <v>172</v>
      </c>
      <c r="H16" s="3"/>
    </row>
    <row r="17" spans="1:8" ht="34" x14ac:dyDescent="0.2">
      <c r="A17" s="3">
        <v>13</v>
      </c>
      <c r="B17" s="3" t="s">
        <v>214</v>
      </c>
      <c r="C17" s="3">
        <f>VLOOKUP(Table1[[#This Row],[Category]],Legend!$B$3:$E$11,2, 0)</f>
        <v>4</v>
      </c>
      <c r="D17" s="3" t="s">
        <v>19</v>
      </c>
      <c r="E17" s="5" t="s">
        <v>208</v>
      </c>
      <c r="F17" s="5" t="s">
        <v>111</v>
      </c>
      <c r="G17" s="4" t="s">
        <v>172</v>
      </c>
      <c r="H17" s="3"/>
    </row>
    <row r="18" spans="1:8" ht="34" x14ac:dyDescent="0.2">
      <c r="A18" s="3">
        <v>14</v>
      </c>
      <c r="B18" s="3" t="s">
        <v>214</v>
      </c>
      <c r="C18" s="3">
        <f>VLOOKUP(Table1[[#This Row],[Category]],Legend!$B$3:$E$11,2, 0)</f>
        <v>4</v>
      </c>
      <c r="D18" s="3" t="s">
        <v>20</v>
      </c>
      <c r="E18" s="5" t="s">
        <v>208</v>
      </c>
      <c r="F18" s="5" t="s">
        <v>111</v>
      </c>
      <c r="G18" s="4" t="s">
        <v>172</v>
      </c>
      <c r="H18" s="3"/>
    </row>
    <row r="19" spans="1:8" ht="34" x14ac:dyDescent="0.2">
      <c r="A19" s="3">
        <v>15</v>
      </c>
      <c r="B19" s="3" t="s">
        <v>214</v>
      </c>
      <c r="C19" s="3">
        <f>VLOOKUP(Table1[[#This Row],[Category]],Legend!$B$3:$E$11,2, 0)</f>
        <v>4</v>
      </c>
      <c r="D19" s="3" t="s">
        <v>21</v>
      </c>
      <c r="E19" s="5" t="s">
        <v>208</v>
      </c>
      <c r="F19" s="5" t="s">
        <v>111</v>
      </c>
      <c r="G19" s="4" t="s">
        <v>172</v>
      </c>
      <c r="H19" s="3"/>
    </row>
    <row r="20" spans="1:8" ht="34" x14ac:dyDescent="0.2">
      <c r="A20" s="3">
        <v>19</v>
      </c>
      <c r="B20" s="3" t="s">
        <v>219</v>
      </c>
      <c r="C20" s="3">
        <f>VLOOKUP(Table1[[#This Row],[Category]],Legend!$B$3:$E$11,2, 0)</f>
        <v>5</v>
      </c>
      <c r="D20" s="3" t="s">
        <v>143</v>
      </c>
      <c r="E20" s="4" t="s">
        <v>208</v>
      </c>
      <c r="F20" s="4" t="s">
        <v>152</v>
      </c>
      <c r="G20" s="4" t="s">
        <v>229</v>
      </c>
      <c r="H20" s="3"/>
    </row>
    <row r="21" spans="1:8" ht="51" x14ac:dyDescent="0.2">
      <c r="A21" s="3">
        <v>18</v>
      </c>
      <c r="B21" s="3" t="s">
        <v>217</v>
      </c>
      <c r="C21" s="3">
        <f>VLOOKUP(Table1[[#This Row],[Category]],Legend!$B$3:$E$11,2, 0)</f>
        <v>6</v>
      </c>
      <c r="D21" s="3" t="s">
        <v>142</v>
      </c>
      <c r="E21" s="4" t="s">
        <v>208</v>
      </c>
      <c r="F21" s="4" t="s">
        <v>151</v>
      </c>
      <c r="G21" s="4" t="s">
        <v>153</v>
      </c>
      <c r="H21" s="3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A8D9-7D4A-1C40-9559-5776D5D4909D}">
  <dimension ref="A1:G35"/>
  <sheetViews>
    <sheetView workbookViewId="0">
      <selection activeCell="B1" sqref="B1:B1048576"/>
    </sheetView>
  </sheetViews>
  <sheetFormatPr baseColWidth="10" defaultRowHeight="16" x14ac:dyDescent="0.2"/>
  <cols>
    <col min="1" max="1" width="20.83203125" style="10" customWidth="1"/>
    <col min="2" max="2" width="20.83203125" style="12" customWidth="1"/>
    <col min="3" max="3" width="14.33203125" style="10" bestFit="1" customWidth="1"/>
    <col min="4" max="4" width="20.83203125" bestFit="1" customWidth="1"/>
    <col min="5" max="5" width="20.83203125" style="10" bestFit="1" customWidth="1"/>
    <col min="6" max="6" width="27.83203125" customWidth="1"/>
    <col min="7" max="7" width="59.6640625" style="10" customWidth="1"/>
    <col min="8" max="16384" width="10.83203125" style="9"/>
  </cols>
  <sheetData>
    <row r="1" spans="1:7" ht="17" x14ac:dyDescent="0.2">
      <c r="A1" s="8" t="s">
        <v>223</v>
      </c>
      <c r="B1" s="18" t="s">
        <v>211</v>
      </c>
      <c r="C1" s="8" t="s">
        <v>215</v>
      </c>
      <c r="D1" s="8" t="s">
        <v>4</v>
      </c>
      <c r="E1" s="8" t="s">
        <v>206</v>
      </c>
      <c r="F1" s="8" t="s">
        <v>0</v>
      </c>
      <c r="G1" s="8" t="s">
        <v>205</v>
      </c>
    </row>
    <row r="2" spans="1:7" ht="17" x14ac:dyDescent="0.2">
      <c r="A2" s="10">
        <v>1</v>
      </c>
      <c r="B2" s="19" t="s">
        <v>212</v>
      </c>
      <c r="C2" s="14">
        <f>VLOOKUP(Table2[[#This Row],[Category]],Legend!$B$3:$E$11,3, 0)</f>
        <v>1</v>
      </c>
      <c r="D2" s="10" t="s">
        <v>2</v>
      </c>
      <c r="E2" s="11" t="s">
        <v>207</v>
      </c>
      <c r="F2" s="11" t="s">
        <v>154</v>
      </c>
      <c r="G2" s="11" t="s">
        <v>155</v>
      </c>
    </row>
    <row r="3" spans="1:7" ht="68" x14ac:dyDescent="0.2">
      <c r="A3" s="10">
        <v>2</v>
      </c>
      <c r="B3" s="19" t="s">
        <v>212</v>
      </c>
      <c r="C3" s="14">
        <f>VLOOKUP(Table2[[#This Row],[Category]],Legend!$B$3:$E$11,3, 0)</f>
        <v>1</v>
      </c>
      <c r="D3" s="10" t="s">
        <v>1</v>
      </c>
      <c r="E3" s="10" t="s">
        <v>208</v>
      </c>
      <c r="F3" s="10" t="s">
        <v>156</v>
      </c>
      <c r="G3" s="10" t="s">
        <v>157</v>
      </c>
    </row>
    <row r="4" spans="1:7" ht="17" x14ac:dyDescent="0.2">
      <c r="A4" s="10">
        <v>3</v>
      </c>
      <c r="B4" s="19" t="s">
        <v>212</v>
      </c>
      <c r="C4" s="14">
        <f>VLOOKUP(Table2[[#This Row],[Category]],Legend!$B$3:$E$11,3, 0)</f>
        <v>1</v>
      </c>
      <c r="D4" s="10" t="s">
        <v>3</v>
      </c>
      <c r="E4" s="11" t="s">
        <v>207</v>
      </c>
      <c r="F4" s="11" t="s">
        <v>103</v>
      </c>
      <c r="G4" s="11" t="s">
        <v>104</v>
      </c>
    </row>
    <row r="5" spans="1:7" ht="17" x14ac:dyDescent="0.2">
      <c r="A5" s="10">
        <v>4</v>
      </c>
      <c r="B5" s="19" t="s">
        <v>212</v>
      </c>
      <c r="C5" s="14">
        <f>VLOOKUP(Table2[[#This Row],[Category]],Legend!$B$3:$E$11,3, 0)</f>
        <v>1</v>
      </c>
      <c r="D5" s="10" t="s">
        <v>5</v>
      </c>
      <c r="E5" s="11" t="s">
        <v>207</v>
      </c>
      <c r="F5" s="11" t="s">
        <v>145</v>
      </c>
      <c r="G5" s="11" t="s">
        <v>147</v>
      </c>
    </row>
    <row r="6" spans="1:7" ht="17" x14ac:dyDescent="0.2">
      <c r="A6" s="10">
        <v>5</v>
      </c>
      <c r="B6" s="19" t="s">
        <v>212</v>
      </c>
      <c r="C6" s="14">
        <f>VLOOKUP(Table2[[#This Row],[Category]],Legend!$B$3:$E$11,3, 0)</f>
        <v>1</v>
      </c>
      <c r="D6" s="10" t="s">
        <v>6</v>
      </c>
      <c r="E6" s="10" t="s">
        <v>207</v>
      </c>
      <c r="F6" s="10" t="s">
        <v>88</v>
      </c>
      <c r="G6" s="10" t="s">
        <v>87</v>
      </c>
    </row>
    <row r="7" spans="1:7" ht="34" x14ac:dyDescent="0.2">
      <c r="A7" s="10">
        <v>24</v>
      </c>
      <c r="B7" s="12" t="s">
        <v>213</v>
      </c>
      <c r="C7" s="10">
        <f>VLOOKUP(Table2[[#This Row],[Category]],Legend!$B$3:$E$11,3, 0)</f>
        <v>2</v>
      </c>
      <c r="D7" s="10" t="s">
        <v>17</v>
      </c>
      <c r="E7" s="10" t="s">
        <v>208</v>
      </c>
      <c r="F7" s="10" t="s">
        <v>170</v>
      </c>
      <c r="G7" s="10" t="s">
        <v>185</v>
      </c>
    </row>
    <row r="8" spans="1:7" ht="204" x14ac:dyDescent="0.2">
      <c r="A8" s="10">
        <v>25</v>
      </c>
      <c r="B8" s="12" t="s">
        <v>213</v>
      </c>
      <c r="C8" s="10">
        <f>VLOOKUP(Table2[[#This Row],[Category]],Legend!$B$3:$E$11,3, 0)</f>
        <v>2</v>
      </c>
      <c r="D8" s="10" t="s">
        <v>26</v>
      </c>
      <c r="E8" s="10" t="s">
        <v>208</v>
      </c>
      <c r="F8" s="12" t="s">
        <v>171</v>
      </c>
      <c r="G8" s="10" t="s">
        <v>186</v>
      </c>
    </row>
    <row r="9" spans="1:7" ht="17" x14ac:dyDescent="0.2">
      <c r="A9" s="10">
        <v>34</v>
      </c>
      <c r="B9" s="12" t="s">
        <v>213</v>
      </c>
      <c r="C9" s="10">
        <f>VLOOKUP(Table2[[#This Row],[Category]],Legend!$B$3:$E$11,3, 0)</f>
        <v>2</v>
      </c>
      <c r="D9" s="10" t="s">
        <v>35</v>
      </c>
      <c r="E9" s="10" t="s">
        <v>207</v>
      </c>
      <c r="F9" s="10" t="s">
        <v>133</v>
      </c>
      <c r="G9" s="10" t="s">
        <v>184</v>
      </c>
    </row>
    <row r="10" spans="1:7" ht="17" x14ac:dyDescent="0.2">
      <c r="A10" s="10">
        <v>6</v>
      </c>
      <c r="B10" s="12" t="s">
        <v>224</v>
      </c>
      <c r="C10" s="10">
        <f>VLOOKUP(Table2[[#This Row],[Category]],Legend!$B$3:$E$11,3, 0)</f>
        <v>3</v>
      </c>
      <c r="D10" s="10" t="s">
        <v>7</v>
      </c>
      <c r="E10" s="10" t="s">
        <v>207</v>
      </c>
      <c r="F10" s="10" t="s">
        <v>166</v>
      </c>
      <c r="G10" s="10" t="s">
        <v>158</v>
      </c>
    </row>
    <row r="11" spans="1:7" ht="17" x14ac:dyDescent="0.2">
      <c r="A11" s="10">
        <v>7</v>
      </c>
      <c r="B11" s="12" t="s">
        <v>224</v>
      </c>
      <c r="C11" s="10">
        <f>VLOOKUP(Table2[[#This Row],[Category]],Legend!$B$3:$E$11,3, 0)</f>
        <v>3</v>
      </c>
      <c r="D11" s="10" t="s">
        <v>8</v>
      </c>
      <c r="E11" s="10" t="s">
        <v>209</v>
      </c>
      <c r="F11" s="10" t="s">
        <v>159</v>
      </c>
      <c r="G11" s="10" t="s">
        <v>160</v>
      </c>
    </row>
    <row r="12" spans="1:7" ht="17" x14ac:dyDescent="0.2">
      <c r="A12" s="10">
        <v>8</v>
      </c>
      <c r="B12" s="12" t="s">
        <v>224</v>
      </c>
      <c r="C12" s="10">
        <f>VLOOKUP(Table2[[#This Row],[Category]],Legend!$B$3:$E$11,3, 0)</f>
        <v>3</v>
      </c>
      <c r="D12" s="10" t="s">
        <v>9</v>
      </c>
      <c r="E12" s="10" t="s">
        <v>209</v>
      </c>
      <c r="F12" s="10" t="s">
        <v>161</v>
      </c>
      <c r="G12" s="10" t="s">
        <v>162</v>
      </c>
    </row>
    <row r="13" spans="1:7" ht="17" x14ac:dyDescent="0.2">
      <c r="A13" s="10">
        <v>9</v>
      </c>
      <c r="B13" s="12" t="s">
        <v>224</v>
      </c>
      <c r="C13" s="10">
        <f>VLOOKUP(Table2[[#This Row],[Category]],Legend!$B$3:$E$11,3, 0)</f>
        <v>3</v>
      </c>
      <c r="D13" s="10" t="s">
        <v>10</v>
      </c>
      <c r="E13" s="10" t="s">
        <v>209</v>
      </c>
      <c r="F13" s="10" t="s">
        <v>163</v>
      </c>
      <c r="G13" s="10" t="s">
        <v>164</v>
      </c>
    </row>
    <row r="14" spans="1:7" ht="34" x14ac:dyDescent="0.2">
      <c r="A14" s="10">
        <v>10</v>
      </c>
      <c r="B14" s="12" t="s">
        <v>224</v>
      </c>
      <c r="C14" s="10">
        <f>VLOOKUP(Table2[[#This Row],[Category]],Legend!$B$3:$E$11,3, 0)</f>
        <v>3</v>
      </c>
      <c r="D14" s="10" t="s">
        <v>11</v>
      </c>
      <c r="E14" s="10" t="s">
        <v>207</v>
      </c>
      <c r="F14" s="10" t="s">
        <v>165</v>
      </c>
      <c r="G14" s="10" t="s">
        <v>167</v>
      </c>
    </row>
    <row r="15" spans="1:7" ht="17" x14ac:dyDescent="0.2">
      <c r="A15" s="10">
        <v>11</v>
      </c>
      <c r="B15" s="12" t="s">
        <v>224</v>
      </c>
      <c r="C15" s="10">
        <f>VLOOKUP(Table2[[#This Row],[Category]],Legend!$B$3:$E$11,3, 0)</f>
        <v>3</v>
      </c>
      <c r="D15" s="10" t="s">
        <v>12</v>
      </c>
      <c r="E15" s="10" t="s">
        <v>207</v>
      </c>
      <c r="F15" s="10" t="s">
        <v>168</v>
      </c>
      <c r="G15" s="10" t="s">
        <v>169</v>
      </c>
    </row>
    <row r="16" spans="1:7" ht="34" x14ac:dyDescent="0.2">
      <c r="A16" s="10">
        <v>12</v>
      </c>
      <c r="B16" s="12" t="s">
        <v>214</v>
      </c>
      <c r="C16" s="10">
        <f>VLOOKUP(Table2[[#This Row],[Category]],Legend!$B$3:$E$11,3, 0)</f>
        <v>4</v>
      </c>
      <c r="D16" s="10" t="s">
        <v>13</v>
      </c>
      <c r="E16" s="10" t="s">
        <v>208</v>
      </c>
      <c r="F16" s="10" t="s">
        <v>111</v>
      </c>
      <c r="G16" s="11" t="s">
        <v>172</v>
      </c>
    </row>
    <row r="17" spans="1:7" ht="34" x14ac:dyDescent="0.2">
      <c r="A17" s="10">
        <v>13</v>
      </c>
      <c r="B17" s="12" t="s">
        <v>214</v>
      </c>
      <c r="C17" s="10">
        <f>VLOOKUP(Table2[[#This Row],[Category]],Legend!$B$3:$E$11,3, 0)</f>
        <v>4</v>
      </c>
      <c r="D17" s="10" t="s">
        <v>14</v>
      </c>
      <c r="E17" s="10" t="s">
        <v>208</v>
      </c>
      <c r="F17" s="10" t="s">
        <v>111</v>
      </c>
      <c r="G17" s="11" t="s">
        <v>172</v>
      </c>
    </row>
    <row r="18" spans="1:7" ht="34" x14ac:dyDescent="0.2">
      <c r="A18" s="10">
        <v>14</v>
      </c>
      <c r="B18" s="12" t="s">
        <v>214</v>
      </c>
      <c r="C18" s="10">
        <f>VLOOKUP(Table2[[#This Row],[Category]],Legend!$B$3:$E$11,3, 0)</f>
        <v>4</v>
      </c>
      <c r="D18" s="10" t="s">
        <v>15</v>
      </c>
      <c r="E18" s="10" t="s">
        <v>208</v>
      </c>
      <c r="F18" s="10" t="s">
        <v>111</v>
      </c>
      <c r="G18" s="11" t="s">
        <v>172</v>
      </c>
    </row>
    <row r="19" spans="1:7" ht="34" x14ac:dyDescent="0.2">
      <c r="A19" s="10">
        <v>15</v>
      </c>
      <c r="B19" s="12" t="s">
        <v>214</v>
      </c>
      <c r="C19" s="10">
        <f>VLOOKUP(Table2[[#This Row],[Category]],Legend!$B$3:$E$11,3, 0)</f>
        <v>4</v>
      </c>
      <c r="D19" s="10" t="s">
        <v>16</v>
      </c>
      <c r="E19" s="10" t="s">
        <v>208</v>
      </c>
      <c r="F19" s="10" t="s">
        <v>111</v>
      </c>
      <c r="G19" s="11" t="s">
        <v>172</v>
      </c>
    </row>
    <row r="20" spans="1:7" ht="34" x14ac:dyDescent="0.2">
      <c r="A20" s="10">
        <v>16</v>
      </c>
      <c r="B20" s="12" t="s">
        <v>214</v>
      </c>
      <c r="C20" s="10">
        <f>VLOOKUP(Table2[[#This Row],[Category]],Legend!$B$3:$E$11,3, 0)</f>
        <v>4</v>
      </c>
      <c r="D20" s="10" t="s">
        <v>18</v>
      </c>
      <c r="E20" s="10" t="s">
        <v>208</v>
      </c>
      <c r="F20" s="10" t="s">
        <v>111</v>
      </c>
      <c r="G20" s="11" t="s">
        <v>172</v>
      </c>
    </row>
    <row r="21" spans="1:7" ht="34" x14ac:dyDescent="0.2">
      <c r="A21" s="10">
        <v>17</v>
      </c>
      <c r="B21" s="12" t="s">
        <v>214</v>
      </c>
      <c r="C21" s="10">
        <f>VLOOKUP(Table2[[#This Row],[Category]],Legend!$B$3:$E$11,3, 0)</f>
        <v>4</v>
      </c>
      <c r="D21" s="10" t="s">
        <v>19</v>
      </c>
      <c r="E21" s="10" t="s">
        <v>208</v>
      </c>
      <c r="F21" s="10" t="s">
        <v>111</v>
      </c>
      <c r="G21" s="11" t="s">
        <v>172</v>
      </c>
    </row>
    <row r="22" spans="1:7" ht="34" x14ac:dyDescent="0.2">
      <c r="A22" s="10">
        <v>18</v>
      </c>
      <c r="B22" s="12" t="s">
        <v>214</v>
      </c>
      <c r="C22" s="10">
        <f>VLOOKUP(Table2[[#This Row],[Category]],Legend!$B$3:$E$11,3, 0)</f>
        <v>4</v>
      </c>
      <c r="D22" s="10" t="s">
        <v>20</v>
      </c>
      <c r="E22" s="10" t="s">
        <v>208</v>
      </c>
      <c r="F22" s="10" t="s">
        <v>111</v>
      </c>
      <c r="G22" s="11" t="s">
        <v>172</v>
      </c>
    </row>
    <row r="23" spans="1:7" ht="34" x14ac:dyDescent="0.2">
      <c r="A23" s="10">
        <v>19</v>
      </c>
      <c r="B23" s="12" t="s">
        <v>214</v>
      </c>
      <c r="C23" s="10">
        <f>VLOOKUP(Table2[[#This Row],[Category]],Legend!$B$3:$E$11,3, 0)</f>
        <v>4</v>
      </c>
      <c r="D23" s="10" t="s">
        <v>21</v>
      </c>
      <c r="E23" s="10" t="s">
        <v>208</v>
      </c>
      <c r="F23" s="10" t="s">
        <v>111</v>
      </c>
      <c r="G23" s="11" t="s">
        <v>172</v>
      </c>
    </row>
    <row r="24" spans="1:7" ht="34" x14ac:dyDescent="0.2">
      <c r="A24" s="10">
        <v>20</v>
      </c>
      <c r="B24" s="12" t="s">
        <v>214</v>
      </c>
      <c r="C24" s="10">
        <f>VLOOKUP(Table2[[#This Row],[Category]],Legend!$B$3:$E$11,3, 0)</f>
        <v>4</v>
      </c>
      <c r="D24" s="10" t="s">
        <v>22</v>
      </c>
      <c r="E24" s="10" t="s">
        <v>208</v>
      </c>
      <c r="F24" s="10" t="s">
        <v>111</v>
      </c>
      <c r="G24" s="11" t="s">
        <v>172</v>
      </c>
    </row>
    <row r="25" spans="1:7" ht="34" x14ac:dyDescent="0.2">
      <c r="A25" s="10">
        <v>21</v>
      </c>
      <c r="B25" s="12" t="s">
        <v>214</v>
      </c>
      <c r="C25" s="10">
        <f>VLOOKUP(Table2[[#This Row],[Category]],Legend!$B$3:$E$11,3, 0)</f>
        <v>4</v>
      </c>
      <c r="D25" s="10" t="s">
        <v>23</v>
      </c>
      <c r="E25" s="10" t="s">
        <v>208</v>
      </c>
      <c r="F25" s="10" t="s">
        <v>111</v>
      </c>
      <c r="G25" s="11" t="s">
        <v>172</v>
      </c>
    </row>
    <row r="26" spans="1:7" ht="34" x14ac:dyDescent="0.2">
      <c r="A26" s="10">
        <v>22</v>
      </c>
      <c r="B26" s="12" t="s">
        <v>214</v>
      </c>
      <c r="C26" s="10">
        <f>VLOOKUP(Table2[[#This Row],[Category]],Legend!$B$3:$E$11,3, 0)</f>
        <v>4</v>
      </c>
      <c r="D26" s="10" t="s">
        <v>24</v>
      </c>
      <c r="E26" s="10" t="s">
        <v>208</v>
      </c>
      <c r="F26" s="10" t="s">
        <v>111</v>
      </c>
      <c r="G26" s="11" t="s">
        <v>172</v>
      </c>
    </row>
    <row r="27" spans="1:7" ht="34" x14ac:dyDescent="0.2">
      <c r="A27" s="10">
        <v>23</v>
      </c>
      <c r="B27" s="12" t="s">
        <v>214</v>
      </c>
      <c r="C27" s="10">
        <f>VLOOKUP(Table2[[#This Row],[Category]],Legend!$B$3:$E$11,3, 0)</f>
        <v>4</v>
      </c>
      <c r="D27" s="10" t="s">
        <v>25</v>
      </c>
      <c r="E27" s="10" t="s">
        <v>208</v>
      </c>
      <c r="F27" s="10" t="s">
        <v>111</v>
      </c>
      <c r="G27" s="11" t="s">
        <v>172</v>
      </c>
    </row>
    <row r="28" spans="1:7" ht="119" x14ac:dyDescent="0.2">
      <c r="A28" s="10">
        <v>26</v>
      </c>
      <c r="B28" s="12" t="s">
        <v>214</v>
      </c>
      <c r="C28" s="10">
        <f>VLOOKUP(Table2[[#This Row],[Category]],Legend!$B$3:$E$11,3, 0)</f>
        <v>4</v>
      </c>
      <c r="D28" s="10" t="s">
        <v>27</v>
      </c>
      <c r="E28" s="10" t="s">
        <v>208</v>
      </c>
      <c r="F28" s="10" t="s">
        <v>115</v>
      </c>
      <c r="G28" s="10" t="s">
        <v>230</v>
      </c>
    </row>
    <row r="29" spans="1:7" ht="51" x14ac:dyDescent="0.2">
      <c r="A29" s="10">
        <v>27</v>
      </c>
      <c r="B29" s="19" t="s">
        <v>219</v>
      </c>
      <c r="C29" s="14">
        <f>VLOOKUP(Table2[[#This Row],[Category]],Legend!$B$3:$E$11,3, 0)</f>
        <v>5</v>
      </c>
      <c r="D29" s="10" t="s">
        <v>28</v>
      </c>
      <c r="E29" s="10" t="s">
        <v>208</v>
      </c>
      <c r="F29" s="10" t="s">
        <v>118</v>
      </c>
      <c r="G29" s="10" t="s">
        <v>117</v>
      </c>
    </row>
    <row r="30" spans="1:7" ht="17" x14ac:dyDescent="0.2">
      <c r="A30" s="10">
        <v>28</v>
      </c>
      <c r="B30" s="12" t="s">
        <v>217</v>
      </c>
      <c r="C30" s="10">
        <f>VLOOKUP(Table2[[#This Row],[Category]],Legend!$B$3:$E$11,3, 0)</f>
        <v>6</v>
      </c>
      <c r="D30" s="10" t="s">
        <v>29</v>
      </c>
      <c r="E30" s="10" t="s">
        <v>207</v>
      </c>
      <c r="F30" s="10" t="s">
        <v>119</v>
      </c>
      <c r="G30" s="10" t="s">
        <v>179</v>
      </c>
    </row>
    <row r="31" spans="1:7" ht="17" x14ac:dyDescent="0.2">
      <c r="A31" s="10">
        <v>29</v>
      </c>
      <c r="B31" s="12" t="s">
        <v>30</v>
      </c>
      <c r="C31" s="10">
        <f>VLOOKUP(Table2[[#This Row],[Category]],Legend!$B$3:$E$11,3, 0)</f>
        <v>7</v>
      </c>
      <c r="D31" s="10" t="s">
        <v>30</v>
      </c>
      <c r="E31" s="10" t="s">
        <v>207</v>
      </c>
      <c r="F31" s="10" t="s">
        <v>126</v>
      </c>
      <c r="G31" s="10" t="s">
        <v>180</v>
      </c>
    </row>
    <row r="32" spans="1:7" ht="85" x14ac:dyDescent="0.2">
      <c r="A32" s="10">
        <v>30</v>
      </c>
      <c r="B32" s="12" t="s">
        <v>30</v>
      </c>
      <c r="C32" s="10">
        <f>VLOOKUP(Table2[[#This Row],[Category]],Legend!$B$3:$E$11,3, 0)</f>
        <v>7</v>
      </c>
      <c r="D32" s="10" t="s">
        <v>31</v>
      </c>
      <c r="E32" s="10" t="s">
        <v>208</v>
      </c>
      <c r="F32" s="10" t="s">
        <v>231</v>
      </c>
      <c r="G32" s="10" t="s">
        <v>129</v>
      </c>
    </row>
    <row r="33" spans="1:7" ht="34" x14ac:dyDescent="0.2">
      <c r="A33" s="10">
        <v>31</v>
      </c>
      <c r="B33" s="12" t="s">
        <v>30</v>
      </c>
      <c r="C33" s="10">
        <f>VLOOKUP(Table2[[#This Row],[Category]],Legend!$B$3:$E$11,3, 0)</f>
        <v>7</v>
      </c>
      <c r="D33" s="10" t="s">
        <v>32</v>
      </c>
      <c r="E33" s="10" t="s">
        <v>208</v>
      </c>
      <c r="F33" s="10" t="s">
        <v>130</v>
      </c>
      <c r="G33" s="10" t="s">
        <v>181</v>
      </c>
    </row>
    <row r="34" spans="1:7" ht="17" x14ac:dyDescent="0.2">
      <c r="A34" s="10">
        <v>32</v>
      </c>
      <c r="B34" s="12" t="s">
        <v>30</v>
      </c>
      <c r="C34" s="10">
        <f>VLOOKUP(Table2[[#This Row],[Category]],Legend!$B$3:$E$11,3, 0)</f>
        <v>7</v>
      </c>
      <c r="D34" s="10" t="s">
        <v>33</v>
      </c>
      <c r="E34" s="10" t="s">
        <v>207</v>
      </c>
      <c r="F34" s="10" t="s">
        <v>132</v>
      </c>
      <c r="G34" s="10" t="s">
        <v>182</v>
      </c>
    </row>
    <row r="35" spans="1:7" ht="17" x14ac:dyDescent="0.2">
      <c r="A35" s="10">
        <v>33</v>
      </c>
      <c r="B35" s="12" t="s">
        <v>30</v>
      </c>
      <c r="C35" s="10">
        <f>VLOOKUP(Table2[[#This Row],[Category]],Legend!$B$3:$E$11,3, 0)</f>
        <v>7</v>
      </c>
      <c r="D35" s="10" t="s">
        <v>34</v>
      </c>
      <c r="E35" s="10" t="s">
        <v>207</v>
      </c>
      <c r="F35" s="10" t="s">
        <v>132</v>
      </c>
      <c r="G35" s="10" t="s">
        <v>183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26CE-FBE4-7E4D-A111-DD058905A544}">
  <dimension ref="A1:G58"/>
  <sheetViews>
    <sheetView workbookViewId="0">
      <selection activeCell="B2" sqref="B2:B58"/>
    </sheetView>
  </sheetViews>
  <sheetFormatPr baseColWidth="10" defaultRowHeight="16" x14ac:dyDescent="0.2"/>
  <cols>
    <col min="1" max="1" width="17.33203125" style="14" bestFit="1" customWidth="1"/>
    <col min="2" max="2" width="20.83203125" style="14" bestFit="1" customWidth="1"/>
    <col min="4" max="4" width="17.1640625" style="14" bestFit="1" customWidth="1"/>
    <col min="5" max="5" width="17.83203125" style="14" bestFit="1" customWidth="1"/>
    <col min="6" max="6" width="27.83203125" customWidth="1"/>
    <col min="7" max="7" width="56.6640625" style="14" bestFit="1" customWidth="1"/>
    <col min="8" max="8" width="66.5" style="14" bestFit="1" customWidth="1"/>
    <col min="9" max="9" width="70.6640625" style="14" bestFit="1" customWidth="1"/>
    <col min="10" max="16384" width="10.83203125" style="14"/>
  </cols>
  <sheetData>
    <row r="1" spans="1:7" x14ac:dyDescent="0.2">
      <c r="A1" s="13" t="s">
        <v>223</v>
      </c>
      <c r="B1" s="13" t="s">
        <v>211</v>
      </c>
      <c r="C1" s="13" t="s">
        <v>215</v>
      </c>
      <c r="D1" s="13" t="s">
        <v>4</v>
      </c>
      <c r="E1" s="13" t="s">
        <v>206</v>
      </c>
      <c r="F1" s="13" t="s">
        <v>0</v>
      </c>
      <c r="G1" s="13" t="s">
        <v>205</v>
      </c>
    </row>
    <row r="2" spans="1:7" ht="34" x14ac:dyDescent="0.2">
      <c r="A2" s="14">
        <v>1</v>
      </c>
      <c r="B2" s="19" t="s">
        <v>212</v>
      </c>
      <c r="C2" s="14">
        <f>VLOOKUP(Table3[[#This Row],[Category]],Legend!$B$3:$E$11,4, 0)</f>
        <v>1</v>
      </c>
      <c r="D2" s="14" t="s">
        <v>1</v>
      </c>
      <c r="E2" s="10" t="s">
        <v>208</v>
      </c>
      <c r="F2" s="10" t="s">
        <v>74</v>
      </c>
      <c r="G2" s="14" t="s">
        <v>195</v>
      </c>
    </row>
    <row r="3" spans="1:7" ht="85" x14ac:dyDescent="0.2">
      <c r="A3" s="14">
        <v>2</v>
      </c>
      <c r="B3" s="19" t="s">
        <v>212</v>
      </c>
      <c r="C3" s="14">
        <f>VLOOKUP(Table3[[#This Row],[Category]],Legend!$B$3:$E$11,4, 0)</f>
        <v>1</v>
      </c>
      <c r="D3" s="14" t="s">
        <v>36</v>
      </c>
      <c r="E3" s="10" t="s">
        <v>208</v>
      </c>
      <c r="F3" s="10" t="s">
        <v>75</v>
      </c>
      <c r="G3" s="14" t="s">
        <v>187</v>
      </c>
    </row>
    <row r="4" spans="1:7" x14ac:dyDescent="0.2">
      <c r="A4" s="14">
        <v>3</v>
      </c>
      <c r="B4" s="19" t="s">
        <v>212</v>
      </c>
      <c r="C4" s="14">
        <f>VLOOKUP(Table3[[#This Row],[Category]],Legend!$B$3:$E$11,4, 0)</f>
        <v>1</v>
      </c>
      <c r="D4" s="14" t="s">
        <v>37</v>
      </c>
      <c r="E4" s="14" t="s">
        <v>210</v>
      </c>
      <c r="F4" s="14" t="s">
        <v>38</v>
      </c>
      <c r="G4" s="14" t="s">
        <v>188</v>
      </c>
    </row>
    <row r="5" spans="1:7" x14ac:dyDescent="0.2">
      <c r="A5" s="14">
        <v>4</v>
      </c>
      <c r="B5" s="19" t="s">
        <v>212</v>
      </c>
      <c r="C5" s="14">
        <f>VLOOKUP(Table3[[#This Row],[Category]],Legend!$B$3:$E$11,4, 0)</f>
        <v>1</v>
      </c>
      <c r="D5" s="14" t="s">
        <v>39</v>
      </c>
      <c r="E5" s="14" t="s">
        <v>207</v>
      </c>
      <c r="F5" s="14" t="s">
        <v>76</v>
      </c>
      <c r="G5" s="14" t="s">
        <v>189</v>
      </c>
    </row>
    <row r="6" spans="1:7" x14ac:dyDescent="0.2">
      <c r="A6" s="14">
        <v>5</v>
      </c>
      <c r="B6" s="19" t="s">
        <v>212</v>
      </c>
      <c r="C6" s="14">
        <f>VLOOKUP(Table3[[#This Row],[Category]],Legend!$B$3:$E$11,4, 0)</f>
        <v>1</v>
      </c>
      <c r="D6" s="14" t="s">
        <v>40</v>
      </c>
      <c r="E6" s="14" t="s">
        <v>207</v>
      </c>
      <c r="F6" s="14" t="s">
        <v>77</v>
      </c>
      <c r="G6" s="14" t="s">
        <v>190</v>
      </c>
    </row>
    <row r="7" spans="1:7" x14ac:dyDescent="0.2">
      <c r="A7" s="14">
        <v>8</v>
      </c>
      <c r="B7" s="19" t="s">
        <v>212</v>
      </c>
      <c r="C7" s="14">
        <f>VLOOKUP(Table3[[#This Row],[Category]],Legend!$B$3:$E$11,4, 0)</f>
        <v>1</v>
      </c>
      <c r="D7" s="14" t="s">
        <v>43</v>
      </c>
      <c r="E7" s="14" t="s">
        <v>207</v>
      </c>
      <c r="F7" s="14" t="s">
        <v>78</v>
      </c>
    </row>
    <row r="8" spans="1:7" x14ac:dyDescent="0.2">
      <c r="A8" s="14">
        <v>11</v>
      </c>
      <c r="B8" s="19" t="s">
        <v>212</v>
      </c>
      <c r="C8" s="14">
        <f>VLOOKUP(Table3[[#This Row],[Category]],Legend!$B$3:$E$11,4, 0)</f>
        <v>1</v>
      </c>
      <c r="D8" s="14" t="s">
        <v>46</v>
      </c>
      <c r="E8" s="14" t="s">
        <v>207</v>
      </c>
      <c r="F8" s="14" t="s">
        <v>93</v>
      </c>
    </row>
    <row r="9" spans="1:7" x14ac:dyDescent="0.2">
      <c r="A9" s="14">
        <v>12</v>
      </c>
      <c r="B9" s="19" t="s">
        <v>212</v>
      </c>
      <c r="C9" s="14">
        <f>VLOOKUP(Table3[[#This Row],[Category]],Legend!$B$3:$E$11,4, 0)</f>
        <v>1</v>
      </c>
      <c r="D9" s="14" t="s">
        <v>47</v>
      </c>
      <c r="E9" s="14" t="s">
        <v>207</v>
      </c>
      <c r="F9" s="14" t="s">
        <v>92</v>
      </c>
      <c r="G9" s="14" t="s">
        <v>79</v>
      </c>
    </row>
    <row r="10" spans="1:7" x14ac:dyDescent="0.2">
      <c r="A10" s="14">
        <v>13</v>
      </c>
      <c r="B10" s="19" t="s">
        <v>212</v>
      </c>
      <c r="C10" s="14">
        <f>VLOOKUP(Table3[[#This Row],[Category]],Legend!$B$3:$E$11,4, 0)</f>
        <v>1</v>
      </c>
      <c r="D10" s="14" t="s">
        <v>48</v>
      </c>
      <c r="E10" s="14" t="s">
        <v>207</v>
      </c>
      <c r="F10" s="14" t="s">
        <v>81</v>
      </c>
      <c r="G10" s="14" t="s">
        <v>80</v>
      </c>
    </row>
    <row r="11" spans="1:7" x14ac:dyDescent="0.2">
      <c r="A11" s="14">
        <v>14</v>
      </c>
      <c r="B11" s="19" t="s">
        <v>212</v>
      </c>
      <c r="C11" s="14">
        <f>VLOOKUP(Table3[[#This Row],[Category]],Legend!$B$3:$E$11,4, 0)</f>
        <v>1</v>
      </c>
      <c r="D11" s="14" t="s">
        <v>49</v>
      </c>
      <c r="E11" s="14" t="s">
        <v>210</v>
      </c>
      <c r="F11" s="14" t="s">
        <v>82</v>
      </c>
      <c r="G11" s="14" t="s">
        <v>107</v>
      </c>
    </row>
    <row r="12" spans="1:7" x14ac:dyDescent="0.2">
      <c r="A12" s="14">
        <v>15</v>
      </c>
      <c r="B12" s="19" t="s">
        <v>212</v>
      </c>
      <c r="C12" s="14">
        <f>VLOOKUP(Table3[[#This Row],[Category]],Legend!$B$3:$E$11,4, 0)</f>
        <v>1</v>
      </c>
      <c r="D12" s="14" t="s">
        <v>50</v>
      </c>
      <c r="E12" s="14" t="s">
        <v>209</v>
      </c>
      <c r="F12" s="14" t="s">
        <v>90</v>
      </c>
      <c r="G12" s="14" t="s">
        <v>83</v>
      </c>
    </row>
    <row r="13" spans="1:7" x14ac:dyDescent="0.2">
      <c r="A13" s="14">
        <v>16</v>
      </c>
      <c r="B13" s="19" t="s">
        <v>212</v>
      </c>
      <c r="C13" s="14">
        <f>VLOOKUP(Table3[[#This Row],[Category]],Legend!$B$3:$E$11,4, 0)</f>
        <v>1</v>
      </c>
      <c r="D13" s="14" t="s">
        <v>51</v>
      </c>
      <c r="E13" s="14" t="s">
        <v>209</v>
      </c>
      <c r="F13" s="14" t="s">
        <v>90</v>
      </c>
      <c r="G13" s="14" t="s">
        <v>84</v>
      </c>
    </row>
    <row r="14" spans="1:7" x14ac:dyDescent="0.2">
      <c r="A14" s="14">
        <v>17</v>
      </c>
      <c r="B14" s="19" t="s">
        <v>212</v>
      </c>
      <c r="C14" s="14">
        <f>VLOOKUP(Table3[[#This Row],[Category]],Legend!$B$3:$E$11,4, 0)</f>
        <v>1</v>
      </c>
      <c r="D14" s="14" t="s">
        <v>52</v>
      </c>
      <c r="E14" s="14" t="s">
        <v>209</v>
      </c>
      <c r="F14" s="14" t="s">
        <v>90</v>
      </c>
      <c r="G14" s="14" t="s">
        <v>197</v>
      </c>
    </row>
    <row r="15" spans="1:7" x14ac:dyDescent="0.2">
      <c r="A15" s="14">
        <v>18</v>
      </c>
      <c r="B15" s="19" t="s">
        <v>212</v>
      </c>
      <c r="C15" s="14">
        <f>VLOOKUP(Table3[[#This Row],[Category]],Legend!$B$3:$E$11,4, 0)</f>
        <v>1</v>
      </c>
      <c r="D15" s="14" t="s">
        <v>196</v>
      </c>
      <c r="E15" s="14" t="s">
        <v>209</v>
      </c>
      <c r="F15" s="14" t="s">
        <v>90</v>
      </c>
      <c r="G15" s="14" t="s">
        <v>198</v>
      </c>
    </row>
    <row r="16" spans="1:7" x14ac:dyDescent="0.2">
      <c r="A16" s="14">
        <v>19</v>
      </c>
      <c r="B16" s="19" t="s">
        <v>212</v>
      </c>
      <c r="C16" s="14">
        <f>VLOOKUP(Table3[[#This Row],[Category]],Legend!$B$3:$E$11,4, 0)</f>
        <v>1</v>
      </c>
      <c r="D16" s="14" t="s">
        <v>53</v>
      </c>
      <c r="E16" s="14" t="s">
        <v>209</v>
      </c>
      <c r="F16" s="14" t="s">
        <v>90</v>
      </c>
      <c r="G16" s="14" t="s">
        <v>199</v>
      </c>
    </row>
    <row r="17" spans="1:7" x14ac:dyDescent="0.2">
      <c r="A17" s="14">
        <v>20</v>
      </c>
      <c r="B17" s="19" t="s">
        <v>212</v>
      </c>
      <c r="C17" s="14">
        <f>VLOOKUP(Table3[[#This Row],[Category]],Legend!$B$3:$E$11,4, 0)</f>
        <v>1</v>
      </c>
      <c r="D17" s="14" t="s">
        <v>54</v>
      </c>
      <c r="E17" s="14" t="s">
        <v>207</v>
      </c>
      <c r="F17" s="14" t="s">
        <v>91</v>
      </c>
      <c r="G17" s="14" t="s">
        <v>85</v>
      </c>
    </row>
    <row r="18" spans="1:7" x14ac:dyDescent="0.2">
      <c r="A18" s="14">
        <v>21</v>
      </c>
      <c r="B18" s="19" t="s">
        <v>212</v>
      </c>
      <c r="C18" s="14">
        <f>VLOOKUP(Table3[[#This Row],[Category]],Legend!$B$3:$E$11,4, 0)</f>
        <v>1</v>
      </c>
      <c r="D18" s="14" t="s">
        <v>55</v>
      </c>
      <c r="E18" s="14" t="s">
        <v>207</v>
      </c>
      <c r="F18" s="14" t="s">
        <v>89</v>
      </c>
      <c r="G18" s="14" t="s">
        <v>86</v>
      </c>
    </row>
    <row r="19" spans="1:7" x14ac:dyDescent="0.2">
      <c r="A19" s="14">
        <v>22</v>
      </c>
      <c r="B19" s="19" t="s">
        <v>212</v>
      </c>
      <c r="C19" s="14">
        <f>VLOOKUP(Table3[[#This Row],[Category]],Legend!$B$3:$E$11,4, 0)</f>
        <v>1</v>
      </c>
      <c r="D19" s="14" t="s">
        <v>6</v>
      </c>
      <c r="E19" s="14" t="s">
        <v>207</v>
      </c>
      <c r="F19" s="14" t="s">
        <v>88</v>
      </c>
      <c r="G19" s="14" t="s">
        <v>87</v>
      </c>
    </row>
    <row r="20" spans="1:7" x14ac:dyDescent="0.2">
      <c r="A20" s="14">
        <v>23</v>
      </c>
      <c r="B20" s="19" t="s">
        <v>212</v>
      </c>
      <c r="C20" s="14">
        <f>VLOOKUP(Table3[[#This Row],[Category]],Legend!$B$3:$E$11,4, 0)</f>
        <v>1</v>
      </c>
      <c r="D20" s="14" t="s">
        <v>56</v>
      </c>
      <c r="E20" s="14" t="s">
        <v>207</v>
      </c>
      <c r="F20" s="14" t="s">
        <v>93</v>
      </c>
      <c r="G20" s="14" t="s">
        <v>194</v>
      </c>
    </row>
    <row r="21" spans="1:7" x14ac:dyDescent="0.2">
      <c r="A21" s="14">
        <v>24</v>
      </c>
      <c r="B21" s="19" t="s">
        <v>212</v>
      </c>
      <c r="C21" s="14">
        <f>VLOOKUP(Table3[[#This Row],[Category]],Legend!$B$3:$E$11,4, 0)</f>
        <v>1</v>
      </c>
      <c r="D21" s="14" t="s">
        <v>57</v>
      </c>
      <c r="E21" s="14" t="s">
        <v>207</v>
      </c>
      <c r="F21" s="14" t="s">
        <v>94</v>
      </c>
      <c r="G21" s="14" t="s">
        <v>96</v>
      </c>
    </row>
    <row r="22" spans="1:7" x14ac:dyDescent="0.2">
      <c r="A22" s="14">
        <v>25</v>
      </c>
      <c r="B22" s="19" t="s">
        <v>212</v>
      </c>
      <c r="C22" s="14">
        <f>VLOOKUP(Table3[[#This Row],[Category]],Legend!$B$3:$E$11,4, 0)</f>
        <v>1</v>
      </c>
      <c r="D22" s="14" t="s">
        <v>58</v>
      </c>
      <c r="E22" s="14" t="s">
        <v>207</v>
      </c>
      <c r="F22" s="14" t="s">
        <v>98</v>
      </c>
      <c r="G22" s="14" t="s">
        <v>97</v>
      </c>
    </row>
    <row r="23" spans="1:7" x14ac:dyDescent="0.2">
      <c r="A23" s="14">
        <v>26</v>
      </c>
      <c r="B23" s="19" t="s">
        <v>212</v>
      </c>
      <c r="C23" s="14">
        <f>VLOOKUP(Table3[[#This Row],[Category]],Legend!$B$3:$E$11,4, 0)</f>
        <v>1</v>
      </c>
      <c r="D23" s="14" t="s">
        <v>59</v>
      </c>
      <c r="E23" s="14" t="s">
        <v>207</v>
      </c>
      <c r="F23" s="14" t="s">
        <v>99</v>
      </c>
      <c r="G23" s="14" t="s">
        <v>95</v>
      </c>
    </row>
    <row r="24" spans="1:7" x14ac:dyDescent="0.2">
      <c r="A24" s="14">
        <v>28</v>
      </c>
      <c r="B24" s="19" t="s">
        <v>212</v>
      </c>
      <c r="C24" s="14">
        <f>VLOOKUP(Table3[[#This Row],[Category]],Legend!$B$3:$E$11,4, 0)</f>
        <v>1</v>
      </c>
      <c r="D24" s="14" t="s">
        <v>61</v>
      </c>
      <c r="E24" s="14" t="s">
        <v>207</v>
      </c>
      <c r="F24" s="14" t="s">
        <v>102</v>
      </c>
      <c r="G24" s="14" t="s">
        <v>200</v>
      </c>
    </row>
    <row r="25" spans="1:7" x14ac:dyDescent="0.2">
      <c r="A25" s="14">
        <v>30</v>
      </c>
      <c r="B25" s="19" t="s">
        <v>212</v>
      </c>
      <c r="C25" s="14">
        <f>VLOOKUP(Table3[[#This Row],[Category]],Legend!$B$3:$E$11,4, 0)</f>
        <v>1</v>
      </c>
      <c r="D25" s="14" t="s">
        <v>3</v>
      </c>
      <c r="E25" s="14" t="s">
        <v>207</v>
      </c>
      <c r="F25" s="14" t="s">
        <v>103</v>
      </c>
      <c r="G25" s="14" t="s">
        <v>104</v>
      </c>
    </row>
    <row r="26" spans="1:7" ht="51" x14ac:dyDescent="0.2">
      <c r="A26" s="14">
        <v>6</v>
      </c>
      <c r="B26" s="19" t="s">
        <v>213</v>
      </c>
      <c r="C26" s="14">
        <f>VLOOKUP(Table3[[#This Row],[Category]],Legend!$B$3:$E$11,4, 0)</f>
        <v>2</v>
      </c>
      <c r="D26" s="14" t="s">
        <v>41</v>
      </c>
      <c r="E26" s="10" t="s">
        <v>208</v>
      </c>
      <c r="F26" s="10" t="s">
        <v>191</v>
      </c>
      <c r="G26" s="14" t="s">
        <v>192</v>
      </c>
    </row>
    <row r="27" spans="1:7" ht="204" x14ac:dyDescent="0.2">
      <c r="A27" s="14">
        <v>7</v>
      </c>
      <c r="B27" s="19" t="s">
        <v>213</v>
      </c>
      <c r="C27" s="14">
        <f>VLOOKUP(Table3[[#This Row],[Category]],Legend!$B$3:$E$11,4, 0)</f>
        <v>2</v>
      </c>
      <c r="D27" s="14" t="s">
        <v>42</v>
      </c>
      <c r="E27" s="12" t="s">
        <v>208</v>
      </c>
      <c r="F27" s="12" t="s">
        <v>171</v>
      </c>
      <c r="G27" s="10" t="s">
        <v>186</v>
      </c>
    </row>
    <row r="28" spans="1:7" ht="51" x14ac:dyDescent="0.2">
      <c r="A28" s="14">
        <v>9</v>
      </c>
      <c r="B28" s="19" t="s">
        <v>213</v>
      </c>
      <c r="C28" s="14">
        <f>VLOOKUP(Table3[[#This Row],[Category]],Legend!$B$3:$E$11,4, 0)</f>
        <v>2</v>
      </c>
      <c r="D28" s="14" t="s">
        <v>44</v>
      </c>
      <c r="E28" s="10" t="s">
        <v>208</v>
      </c>
      <c r="F28" s="10" t="s">
        <v>191</v>
      </c>
      <c r="G28" s="14" t="s">
        <v>193</v>
      </c>
    </row>
    <row r="29" spans="1:7" ht="204" x14ac:dyDescent="0.2">
      <c r="A29" s="14">
        <v>10</v>
      </c>
      <c r="B29" s="19" t="s">
        <v>213</v>
      </c>
      <c r="C29" s="14">
        <f>VLOOKUP(Table3[[#This Row],[Category]],Legend!$B$3:$E$11,4, 0)</f>
        <v>2</v>
      </c>
      <c r="D29" s="14" t="s">
        <v>45</v>
      </c>
      <c r="E29" s="12" t="s">
        <v>208</v>
      </c>
      <c r="F29" s="12" t="s">
        <v>171</v>
      </c>
      <c r="G29" s="10" t="s">
        <v>186</v>
      </c>
    </row>
    <row r="30" spans="1:7" ht="34" x14ac:dyDescent="0.2">
      <c r="A30" s="14">
        <v>27</v>
      </c>
      <c r="B30" s="19" t="s">
        <v>213</v>
      </c>
      <c r="C30" s="14">
        <f>VLOOKUP(Table3[[#This Row],[Category]],Legend!$B$3:$E$11,4, 0)</f>
        <v>2</v>
      </c>
      <c r="D30" s="14" t="s">
        <v>60</v>
      </c>
      <c r="E30" s="10" t="s">
        <v>208</v>
      </c>
      <c r="F30" s="10" t="s">
        <v>100</v>
      </c>
      <c r="G30" s="14" t="s">
        <v>101</v>
      </c>
    </row>
    <row r="31" spans="1:7" x14ac:dyDescent="0.2">
      <c r="A31" s="14">
        <v>29</v>
      </c>
      <c r="B31" s="19" t="s">
        <v>213</v>
      </c>
      <c r="C31" s="14">
        <f>VLOOKUP(Table3[[#This Row],[Category]],Legend!$B$3:$E$11,4, 0)</f>
        <v>2</v>
      </c>
      <c r="D31" s="14" t="s">
        <v>62</v>
      </c>
      <c r="E31" s="14" t="s">
        <v>207</v>
      </c>
      <c r="F31" s="14" t="s">
        <v>102</v>
      </c>
      <c r="G31" s="14" t="s">
        <v>201</v>
      </c>
    </row>
    <row r="32" spans="1:7" ht="51" x14ac:dyDescent="0.2">
      <c r="A32" s="14">
        <v>31</v>
      </c>
      <c r="B32" s="19" t="s">
        <v>213</v>
      </c>
      <c r="C32" s="14">
        <f>VLOOKUP(Table3[[#This Row],[Category]],Legend!$B$3:$E$11,4, 0)</f>
        <v>2</v>
      </c>
      <c r="D32" s="14" t="s">
        <v>63</v>
      </c>
      <c r="E32" s="10" t="s">
        <v>208</v>
      </c>
      <c r="F32" s="10" t="s">
        <v>105</v>
      </c>
      <c r="G32" s="14" t="s">
        <v>232</v>
      </c>
    </row>
    <row r="33" spans="1:7" ht="34" x14ac:dyDescent="0.2">
      <c r="A33" s="14">
        <v>44</v>
      </c>
      <c r="B33" s="19" t="s">
        <v>213</v>
      </c>
      <c r="C33" s="14">
        <f>VLOOKUP(Table3[[#This Row],[Category]],Legend!$B$3:$E$11,4, 0)</f>
        <v>2</v>
      </c>
      <c r="D33" s="14" t="s">
        <v>68</v>
      </c>
      <c r="E33" s="10" t="s">
        <v>208</v>
      </c>
      <c r="F33" s="10" t="s">
        <v>113</v>
      </c>
      <c r="G33" s="14" t="s">
        <v>185</v>
      </c>
    </row>
    <row r="34" spans="1:7" ht="204" x14ac:dyDescent="0.2">
      <c r="A34" s="14">
        <v>45</v>
      </c>
      <c r="B34" s="19" t="s">
        <v>213</v>
      </c>
      <c r="C34" s="14">
        <f>VLOOKUP(Table3[[#This Row],[Category]],Legend!$B$3:$E$11,4, 0)</f>
        <v>2</v>
      </c>
      <c r="D34" s="14" t="s">
        <v>69</v>
      </c>
      <c r="E34" s="10" t="s">
        <v>208</v>
      </c>
      <c r="F34" s="12" t="s">
        <v>171</v>
      </c>
      <c r="G34" s="10" t="s">
        <v>186</v>
      </c>
    </row>
    <row r="35" spans="1:7" x14ac:dyDescent="0.2">
      <c r="A35" s="14">
        <v>57</v>
      </c>
      <c r="B35" s="19" t="s">
        <v>213</v>
      </c>
      <c r="C35" s="14">
        <f>VLOOKUP(Table3[[#This Row],[Category]],Legend!$B$3:$E$11,4, 0)</f>
        <v>2</v>
      </c>
      <c r="D35" s="14" t="s">
        <v>35</v>
      </c>
      <c r="E35" s="14" t="s">
        <v>207</v>
      </c>
      <c r="F35" s="14" t="s">
        <v>133</v>
      </c>
      <c r="G35" s="14" t="s">
        <v>136</v>
      </c>
    </row>
    <row r="36" spans="1:7" ht="34" x14ac:dyDescent="0.2">
      <c r="A36" s="14">
        <v>36</v>
      </c>
      <c r="B36" s="19" t="s">
        <v>214</v>
      </c>
      <c r="C36" s="14">
        <f>VLOOKUP(Table3[[#This Row],[Category]],Legend!$B$3:$E$11,4, 0)</f>
        <v>3</v>
      </c>
      <c r="D36" s="14" t="s">
        <v>13</v>
      </c>
      <c r="E36" s="10" t="s">
        <v>208</v>
      </c>
      <c r="F36" s="10" t="s">
        <v>111</v>
      </c>
      <c r="G36" s="11" t="s">
        <v>172</v>
      </c>
    </row>
    <row r="37" spans="1:7" ht="34" x14ac:dyDescent="0.2">
      <c r="A37" s="14">
        <v>37</v>
      </c>
      <c r="B37" s="19" t="s">
        <v>214</v>
      </c>
      <c r="C37" s="14">
        <f>VLOOKUP(Table3[[#This Row],[Category]],Legend!$B$3:$E$11,4, 0)</f>
        <v>3</v>
      </c>
      <c r="D37" s="14" t="s">
        <v>14</v>
      </c>
      <c r="E37" s="10" t="s">
        <v>208</v>
      </c>
      <c r="F37" s="10" t="s">
        <v>111</v>
      </c>
      <c r="G37" s="11" t="s">
        <v>172</v>
      </c>
    </row>
    <row r="38" spans="1:7" ht="34" x14ac:dyDescent="0.2">
      <c r="A38" s="14">
        <v>38</v>
      </c>
      <c r="B38" s="19" t="s">
        <v>214</v>
      </c>
      <c r="C38" s="14">
        <f>VLOOKUP(Table3[[#This Row],[Category]],Legend!$B$3:$E$11,4, 0)</f>
        <v>3</v>
      </c>
      <c r="D38" s="14" t="s">
        <v>15</v>
      </c>
      <c r="E38" s="10" t="s">
        <v>208</v>
      </c>
      <c r="F38" s="10" t="s">
        <v>111</v>
      </c>
      <c r="G38" s="11" t="s">
        <v>172</v>
      </c>
    </row>
    <row r="39" spans="1:7" ht="34" x14ac:dyDescent="0.2">
      <c r="A39" s="14">
        <v>39</v>
      </c>
      <c r="B39" s="19" t="s">
        <v>214</v>
      </c>
      <c r="C39" s="14">
        <f>VLOOKUP(Table3[[#This Row],[Category]],Legend!$B$3:$E$11,4, 0)</f>
        <v>3</v>
      </c>
      <c r="D39" s="14" t="s">
        <v>16</v>
      </c>
      <c r="E39" s="10" t="s">
        <v>208</v>
      </c>
      <c r="F39" s="10" t="s">
        <v>111</v>
      </c>
      <c r="G39" s="11" t="s">
        <v>172</v>
      </c>
    </row>
    <row r="40" spans="1:7" ht="34" x14ac:dyDescent="0.2">
      <c r="A40" s="14">
        <v>40</v>
      </c>
      <c r="B40" s="19" t="s">
        <v>214</v>
      </c>
      <c r="C40" s="14">
        <f>VLOOKUP(Table3[[#This Row],[Category]],Legend!$B$3:$E$11,4, 0)</f>
        <v>3</v>
      </c>
      <c r="D40" s="14" t="s">
        <v>18</v>
      </c>
      <c r="E40" s="10" t="s">
        <v>208</v>
      </c>
      <c r="F40" s="10" t="s">
        <v>111</v>
      </c>
      <c r="G40" s="11" t="s">
        <v>172</v>
      </c>
    </row>
    <row r="41" spans="1:7" ht="34" x14ac:dyDescent="0.2">
      <c r="A41" s="14">
        <v>41</v>
      </c>
      <c r="B41" s="19" t="s">
        <v>214</v>
      </c>
      <c r="C41" s="14">
        <f>VLOOKUP(Table3[[#This Row],[Category]],Legend!$B$3:$E$11,4, 0)</f>
        <v>3</v>
      </c>
      <c r="D41" s="14" t="s">
        <v>19</v>
      </c>
      <c r="E41" s="10" t="s">
        <v>208</v>
      </c>
      <c r="F41" s="10" t="s">
        <v>111</v>
      </c>
      <c r="G41" s="11" t="s">
        <v>172</v>
      </c>
    </row>
    <row r="42" spans="1:7" ht="34" x14ac:dyDescent="0.2">
      <c r="A42" s="14">
        <v>42</v>
      </c>
      <c r="B42" s="19" t="s">
        <v>214</v>
      </c>
      <c r="C42" s="14">
        <f>VLOOKUP(Table3[[#This Row],[Category]],Legend!$B$3:$E$11,4, 0)</f>
        <v>3</v>
      </c>
      <c r="D42" s="14" t="s">
        <v>20</v>
      </c>
      <c r="E42" s="10" t="s">
        <v>208</v>
      </c>
      <c r="F42" s="10" t="s">
        <v>111</v>
      </c>
      <c r="G42" s="11" t="s">
        <v>172</v>
      </c>
    </row>
    <row r="43" spans="1:7" ht="34" x14ac:dyDescent="0.2">
      <c r="A43" s="14">
        <v>43</v>
      </c>
      <c r="B43" s="19" t="s">
        <v>214</v>
      </c>
      <c r="C43" s="14">
        <f>VLOOKUP(Table3[[#This Row],[Category]],Legend!$B$3:$E$11,4, 0)</f>
        <v>3</v>
      </c>
      <c r="D43" s="14" t="s">
        <v>21</v>
      </c>
      <c r="E43" s="10" t="s">
        <v>208</v>
      </c>
      <c r="F43" s="10" t="s">
        <v>111</v>
      </c>
      <c r="G43" s="11" t="s">
        <v>172</v>
      </c>
    </row>
    <row r="44" spans="1:7" ht="119" x14ac:dyDescent="0.2">
      <c r="A44" s="14">
        <v>46</v>
      </c>
      <c r="B44" s="19" t="s">
        <v>214</v>
      </c>
      <c r="C44" s="14">
        <f>VLOOKUP(Table3[[#This Row],[Category]],Legend!$B$3:$E$11,4, 0)</f>
        <v>3</v>
      </c>
      <c r="D44" s="14" t="s">
        <v>27</v>
      </c>
      <c r="E44" s="10" t="s">
        <v>208</v>
      </c>
      <c r="F44" s="10" t="s">
        <v>115</v>
      </c>
      <c r="G44" s="10" t="s">
        <v>116</v>
      </c>
    </row>
    <row r="45" spans="1:7" ht="34" x14ac:dyDescent="0.2">
      <c r="A45" s="14">
        <v>32</v>
      </c>
      <c r="B45" s="19" t="s">
        <v>219</v>
      </c>
      <c r="C45" s="14">
        <f>VLOOKUP(Table3[[#This Row],[Category]],Legend!$B$3:$E$11,4, 0)</f>
        <v>4</v>
      </c>
      <c r="D45" s="14" t="s">
        <v>64</v>
      </c>
      <c r="E45" s="10" t="s">
        <v>208</v>
      </c>
      <c r="F45" s="10" t="s">
        <v>106</v>
      </c>
      <c r="G45" s="14" t="s">
        <v>202</v>
      </c>
    </row>
    <row r="46" spans="1:7" ht="85" x14ac:dyDescent="0.2">
      <c r="A46" s="14">
        <v>33</v>
      </c>
      <c r="B46" s="19" t="s">
        <v>219</v>
      </c>
      <c r="C46" s="14">
        <f>VLOOKUP(Table3[[#This Row],[Category]],Legend!$B$3:$E$11,4, 0)</f>
        <v>4</v>
      </c>
      <c r="D46" s="14" t="s">
        <v>65</v>
      </c>
      <c r="E46" s="10" t="s">
        <v>208</v>
      </c>
      <c r="F46" s="10" t="s">
        <v>108</v>
      </c>
      <c r="G46" s="14" t="s">
        <v>112</v>
      </c>
    </row>
    <row r="47" spans="1:7" x14ac:dyDescent="0.2">
      <c r="A47" s="14">
        <v>35</v>
      </c>
      <c r="B47" s="19" t="s">
        <v>219</v>
      </c>
      <c r="C47" s="14">
        <f>VLOOKUP(Table3[[#This Row],[Category]],Legend!$B$3:$E$11,4, 0)</f>
        <v>4</v>
      </c>
      <c r="D47" s="14" t="s">
        <v>67</v>
      </c>
      <c r="E47" s="14" t="s">
        <v>207</v>
      </c>
      <c r="F47" s="14" t="s">
        <v>110</v>
      </c>
      <c r="G47" s="14" t="s">
        <v>204</v>
      </c>
    </row>
    <row r="48" spans="1:7" ht="51" x14ac:dyDescent="0.2">
      <c r="A48" s="14">
        <v>47</v>
      </c>
      <c r="B48" s="20" t="s">
        <v>219</v>
      </c>
      <c r="C48" s="14">
        <f>VLOOKUP(Table3[[#This Row],[Category]],Legend!$B$3:$E$11,4, 0)</f>
        <v>4</v>
      </c>
      <c r="D48" s="14" t="s">
        <v>70</v>
      </c>
      <c r="E48" s="10" t="s">
        <v>208</v>
      </c>
      <c r="F48" s="10" t="s">
        <v>118</v>
      </c>
      <c r="G48" s="10" t="s">
        <v>117</v>
      </c>
    </row>
    <row r="49" spans="1:7" x14ac:dyDescent="0.2">
      <c r="A49" s="14">
        <v>34</v>
      </c>
      <c r="B49" s="19" t="s">
        <v>217</v>
      </c>
      <c r="C49" s="14">
        <f>VLOOKUP(Table3[[#This Row],[Category]],Legend!$B$3:$E$11,4, 0)</f>
        <v>5</v>
      </c>
      <c r="D49" s="14" t="s">
        <v>66</v>
      </c>
      <c r="E49" s="14" t="s">
        <v>207</v>
      </c>
      <c r="F49" s="14" t="s">
        <v>109</v>
      </c>
      <c r="G49" s="14" t="s">
        <v>203</v>
      </c>
    </row>
    <row r="50" spans="1:7" x14ac:dyDescent="0.2">
      <c r="A50" s="14">
        <v>48</v>
      </c>
      <c r="B50" s="19" t="s">
        <v>217</v>
      </c>
      <c r="C50" s="14">
        <f>VLOOKUP(Table3[[#This Row],[Category]],Legend!$B$3:$E$11,4, 0)</f>
        <v>5</v>
      </c>
      <c r="D50" s="14" t="s">
        <v>29</v>
      </c>
      <c r="E50" s="14" t="s">
        <v>207</v>
      </c>
      <c r="F50" s="14" t="s">
        <v>119</v>
      </c>
      <c r="G50" s="14" t="s">
        <v>122</v>
      </c>
    </row>
    <row r="51" spans="1:7" x14ac:dyDescent="0.2">
      <c r="A51" s="14">
        <v>49</v>
      </c>
      <c r="B51" s="19" t="s">
        <v>217</v>
      </c>
      <c r="C51" s="14">
        <f>VLOOKUP(Table3[[#This Row],[Category]],Legend!$B$3:$E$11,4, 0)</f>
        <v>5</v>
      </c>
      <c r="D51" s="14" t="s">
        <v>71</v>
      </c>
      <c r="E51" s="14" t="s">
        <v>207</v>
      </c>
      <c r="F51" s="14" t="s">
        <v>120</v>
      </c>
      <c r="G51" s="14" t="s">
        <v>121</v>
      </c>
    </row>
    <row r="52" spans="1:7" x14ac:dyDescent="0.2">
      <c r="A52" s="14">
        <v>52</v>
      </c>
      <c r="B52" s="19" t="s">
        <v>30</v>
      </c>
      <c r="C52" s="14">
        <f>VLOOKUP(Table3[[#This Row],[Category]],Legend!$B$3:$E$11,4, 0)</f>
        <v>6</v>
      </c>
      <c r="D52" s="14" t="s">
        <v>30</v>
      </c>
      <c r="E52" s="14" t="s">
        <v>207</v>
      </c>
      <c r="F52" s="14" t="s">
        <v>126</v>
      </c>
      <c r="G52" s="14" t="s">
        <v>128</v>
      </c>
    </row>
    <row r="53" spans="1:7" ht="85" x14ac:dyDescent="0.2">
      <c r="A53" s="14">
        <v>53</v>
      </c>
      <c r="B53" s="19" t="s">
        <v>30</v>
      </c>
      <c r="C53" s="14">
        <f>VLOOKUP(Table3[[#This Row],[Category]],Legend!$B$3:$E$11,4, 0)</f>
        <v>6</v>
      </c>
      <c r="D53" s="14" t="s">
        <v>31</v>
      </c>
      <c r="E53" s="10" t="s">
        <v>208</v>
      </c>
      <c r="F53" s="10" t="s">
        <v>233</v>
      </c>
      <c r="G53" s="14" t="s">
        <v>129</v>
      </c>
    </row>
    <row r="54" spans="1:7" ht="34" x14ac:dyDescent="0.2">
      <c r="A54" s="14">
        <v>54</v>
      </c>
      <c r="B54" s="19" t="s">
        <v>30</v>
      </c>
      <c r="C54" s="14">
        <f>VLOOKUP(Table3[[#This Row],[Category]],Legend!$B$3:$E$11,4, 0)</f>
        <v>6</v>
      </c>
      <c r="D54" s="14" t="s">
        <v>32</v>
      </c>
      <c r="E54" s="10" t="s">
        <v>208</v>
      </c>
      <c r="F54" s="10" t="s">
        <v>130</v>
      </c>
      <c r="G54" s="14" t="s">
        <v>131</v>
      </c>
    </row>
    <row r="55" spans="1:7" x14ac:dyDescent="0.2">
      <c r="A55" s="14">
        <v>55</v>
      </c>
      <c r="B55" s="19" t="s">
        <v>30</v>
      </c>
      <c r="C55" s="14">
        <f>VLOOKUP(Table3[[#This Row],[Category]],Legend!$B$3:$E$11,4, 0)</f>
        <v>6</v>
      </c>
      <c r="D55" s="14" t="s">
        <v>33</v>
      </c>
      <c r="E55" s="14" t="s">
        <v>207</v>
      </c>
      <c r="F55" s="14" t="s">
        <v>132</v>
      </c>
      <c r="G55" s="14" t="s">
        <v>134</v>
      </c>
    </row>
    <row r="56" spans="1:7" x14ac:dyDescent="0.2">
      <c r="A56" s="14">
        <v>56</v>
      </c>
      <c r="B56" s="19" t="s">
        <v>30</v>
      </c>
      <c r="C56" s="14">
        <f>VLOOKUP(Table3[[#This Row],[Category]],Legend!$B$3:$E$11,4, 0)</f>
        <v>6</v>
      </c>
      <c r="D56" s="14" t="s">
        <v>34</v>
      </c>
      <c r="E56" s="14" t="s">
        <v>207</v>
      </c>
      <c r="F56" s="14" t="s">
        <v>132</v>
      </c>
      <c r="G56" s="14" t="s">
        <v>135</v>
      </c>
    </row>
    <row r="57" spans="1:7" x14ac:dyDescent="0.2">
      <c r="A57" s="14">
        <v>50</v>
      </c>
      <c r="B57" s="19" t="s">
        <v>218</v>
      </c>
      <c r="C57" s="14">
        <f>VLOOKUP(Table3[[#This Row],[Category]],Legend!$B$3:$E$11,4, 0)</f>
        <v>7</v>
      </c>
      <c r="D57" s="14" t="s">
        <v>72</v>
      </c>
      <c r="E57" s="14" t="s">
        <v>207</v>
      </c>
      <c r="F57" s="14" t="s">
        <v>123</v>
      </c>
      <c r="G57" s="14" t="s">
        <v>124</v>
      </c>
    </row>
    <row r="58" spans="1:7" ht="153" x14ac:dyDescent="0.2">
      <c r="A58" s="14">
        <v>51</v>
      </c>
      <c r="B58" s="19" t="s">
        <v>218</v>
      </c>
      <c r="C58" s="14">
        <f>VLOOKUP(Table3[[#This Row],[Category]],Legend!$B$3:$E$11,4, 0)</f>
        <v>7</v>
      </c>
      <c r="D58" s="14" t="s">
        <v>73</v>
      </c>
      <c r="E58" s="10" t="s">
        <v>208</v>
      </c>
      <c r="F58" s="10" t="s">
        <v>125</v>
      </c>
      <c r="G58" s="14" t="s">
        <v>127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41E-87A5-C14D-BE1A-B5EF65EE56A7}">
  <dimension ref="B2:E11"/>
  <sheetViews>
    <sheetView workbookViewId="0">
      <selection activeCell="C24" sqref="C24"/>
    </sheetView>
  </sheetViews>
  <sheetFormatPr baseColWidth="10" defaultRowHeight="16" x14ac:dyDescent="0.2"/>
  <cols>
    <col min="1" max="1" width="2.6640625" customWidth="1"/>
    <col min="2" max="2" width="21.1640625" bestFit="1" customWidth="1"/>
    <col min="3" max="3" width="17.6640625" bestFit="1" customWidth="1"/>
    <col min="4" max="4" width="21.33203125" bestFit="1" customWidth="1"/>
    <col min="5" max="5" width="16.1640625" bestFit="1" customWidth="1"/>
  </cols>
  <sheetData>
    <row r="2" spans="2:5" x14ac:dyDescent="0.2">
      <c r="B2" s="15" t="s">
        <v>216</v>
      </c>
      <c r="C2" s="16" t="s">
        <v>221</v>
      </c>
      <c r="D2" s="16" t="s">
        <v>222</v>
      </c>
      <c r="E2" s="16" t="s">
        <v>220</v>
      </c>
    </row>
    <row r="3" spans="2:5" x14ac:dyDescent="0.2">
      <c r="B3" t="s">
        <v>212</v>
      </c>
      <c r="C3" s="17">
        <v>1</v>
      </c>
      <c r="D3" s="17">
        <v>1</v>
      </c>
      <c r="E3" s="17">
        <v>1</v>
      </c>
    </row>
    <row r="4" spans="2:5" x14ac:dyDescent="0.2">
      <c r="B4" t="s">
        <v>213</v>
      </c>
      <c r="C4" s="17">
        <v>2</v>
      </c>
      <c r="D4" s="17">
        <v>2</v>
      </c>
      <c r="E4" s="17">
        <v>2</v>
      </c>
    </row>
    <row r="5" spans="2:5" x14ac:dyDescent="0.2">
      <c r="B5" t="s">
        <v>227</v>
      </c>
      <c r="C5" s="17">
        <v>3</v>
      </c>
      <c r="D5" s="17" t="s">
        <v>225</v>
      </c>
      <c r="E5" s="17" t="s">
        <v>225</v>
      </c>
    </row>
    <row r="6" spans="2:5" x14ac:dyDescent="0.2">
      <c r="B6" t="s">
        <v>224</v>
      </c>
      <c r="C6" s="17" t="s">
        <v>225</v>
      </c>
      <c r="D6" s="17">
        <v>3</v>
      </c>
      <c r="E6" s="17" t="s">
        <v>225</v>
      </c>
    </row>
    <row r="7" spans="2:5" x14ac:dyDescent="0.2">
      <c r="B7" t="s">
        <v>214</v>
      </c>
      <c r="C7" s="17">
        <v>4</v>
      </c>
      <c r="D7" s="17">
        <v>4</v>
      </c>
      <c r="E7" s="17">
        <v>3</v>
      </c>
    </row>
    <row r="8" spans="2:5" x14ac:dyDescent="0.2">
      <c r="B8" t="s">
        <v>219</v>
      </c>
      <c r="C8" s="17">
        <v>5</v>
      </c>
      <c r="D8" s="17">
        <v>5</v>
      </c>
      <c r="E8" s="17">
        <v>4</v>
      </c>
    </row>
    <row r="9" spans="2:5" x14ac:dyDescent="0.2">
      <c r="B9" t="s">
        <v>217</v>
      </c>
      <c r="C9" s="17">
        <v>6</v>
      </c>
      <c r="D9" s="17">
        <v>6</v>
      </c>
      <c r="E9" s="17">
        <v>5</v>
      </c>
    </row>
    <row r="10" spans="2:5" x14ac:dyDescent="0.2">
      <c r="B10" t="s">
        <v>30</v>
      </c>
      <c r="C10" s="17" t="s">
        <v>225</v>
      </c>
      <c r="D10" s="17">
        <v>7</v>
      </c>
      <c r="E10" s="17">
        <v>6</v>
      </c>
    </row>
    <row r="11" spans="2:5" x14ac:dyDescent="0.2">
      <c r="B11" t="s">
        <v>218</v>
      </c>
      <c r="C11" s="17" t="s">
        <v>225</v>
      </c>
      <c r="D11" s="17" t="s">
        <v>225</v>
      </c>
      <c r="E11" s="17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Theoretical</vt:lpstr>
      <vt:lpstr>Methodological</vt:lpstr>
      <vt:lpstr>Empirical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2021-06-10T13:33:52Z</dcterms:created>
  <dcterms:modified xsi:type="dcterms:W3CDTF">2021-06-24T14:07:02Z</dcterms:modified>
</cp:coreProperties>
</file>