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P:\Grupos\Ger_Calidad_Eva_Ambiental_Bio\DpMNatural_TEC\3081208_PN_RESTAURACION\CARTOGRAFÍA\THIC\"/>
    </mc:Choice>
  </mc:AlternateContent>
  <xr:revisionPtr revIDLastSave="0" documentId="13_ncr:1_{1298F113-43AE-4F9A-BF06-0769DFE0C46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LEEME" sheetId="2" r:id="rId1"/>
    <sheet name="IP_THIC (0-1)" sheetId="3" r:id="rId2"/>
    <sheet name="IP_THIC signo" sheetId="82" r:id="rId3"/>
    <sheet name="matriz 7 parámetros" sheetId="78" r:id="rId4"/>
    <sheet name="ACP" sheetId="79" r:id="rId5"/>
    <sheet name="Gráficos" sheetId="80" r:id="rId6"/>
    <sheet name="XLSTAT_20250821_133628_1_HID3" sheetId="76" state="hidden" r:id="rId7"/>
    <sheet name="XLSTAT_20250821_133628_1_HID2" sheetId="75" state="hidden" r:id="rId8"/>
    <sheet name="XLSTAT_20250821_133628_1_HID1" sheetId="74" state="hidden" r:id="rId9"/>
    <sheet name="XLSTAT_20250821_133628_1_HID" sheetId="73" state="hidden" r:id="rId10"/>
  </sheets>
  <externalReferences>
    <externalReference r:id="rId11"/>
    <externalReference r:id="rId12"/>
    <externalReference r:id="rId13"/>
  </externalReferences>
  <definedNames>
    <definedName name="_xlnm._FilterDatabase" localSheetId="1" hidden="1">'IP_THIC (0-1)'!$A$1:$AQ$1</definedName>
    <definedName name="_xlnm._FilterDatabase" localSheetId="2" hidden="1">'IP_THIC signo'!$N$1:$N$248</definedName>
    <definedName name="_xlnm.Print_Area" localSheetId="5">Gráficos!$C$30:$O$59</definedName>
    <definedName name="RRN_COD">#REF!</definedName>
    <definedName name="RRN_GROUP">#REF!</definedName>
    <definedName name="tab20250826_154013_RunProcPCA_1_2982" localSheetId="4" hidden="1">ACP!$B$126:$G$133</definedName>
    <definedName name="tab20250826_154013_RunProcPCA_1_2983" localSheetId="4" hidden="1">ACP!$B$446:$G$693</definedName>
    <definedName name="tab20250826_154013_RunProcPCA_1_2984" localSheetId="4" hidden="1">ACP!$B$138:$G$145</definedName>
    <definedName name="tab20250826_154013_RunProcPCA_1_75" localSheetId="4" hidden="1">ACP!$B$82:$G$89</definedName>
    <definedName name="tab20250826_154013_RunProcPCA_1_76" localSheetId="4" hidden="1">ACP!$B$151:$G$398</definedName>
    <definedName name="tab20250826_154013_RunProcPCA_1_86" localSheetId="4" hidden="1">ACP!$B$94:$G$101</definedName>
    <definedName name="tab20250826_154013_RunProcPCA_2_76" localSheetId="4" hidden="1">ACP!$B$728:$G$975</definedName>
    <definedName name="xcirclez1" localSheetId="4" hidden="1">#REF!</definedName>
    <definedName name="xcirclez1" localSheetId="5" hidden="1">#REF!</definedName>
    <definedName name="xcirclez1" localSheetId="3" hidden="1">#REF!</definedName>
    <definedName name="xcirclez1" localSheetId="8" hidden="1">XLSTAT_20250821_133628_1_HID1!$C$1:$C$500</definedName>
    <definedName name="xcirclez1" hidden="1">#REF!</definedName>
    <definedName name="ycirclez1" localSheetId="4" hidden="1">#REF!</definedName>
    <definedName name="ycirclez1" localSheetId="5" hidden="1">#REF!</definedName>
    <definedName name="ycirclez1" localSheetId="3" hidden="1">#REF!</definedName>
    <definedName name="ycirclez1" localSheetId="8" hidden="1">XLSTAT_20250821_133628_1_HID1!$D$1:$D$500</definedName>
    <definedName name="ycirclez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X248" i="82" l="1"/>
  <c r="R248" i="82"/>
  <c r="O248" i="82"/>
  <c r="X247" i="82"/>
  <c r="R247" i="82"/>
  <c r="O247" i="82"/>
  <c r="X246" i="82"/>
  <c r="R246" i="82"/>
  <c r="O246" i="82"/>
  <c r="X245" i="82"/>
  <c r="R245" i="82"/>
  <c r="O245" i="82"/>
  <c r="X244" i="82"/>
  <c r="R244" i="82"/>
  <c r="O244" i="82"/>
  <c r="X243" i="82"/>
  <c r="R243" i="82"/>
  <c r="O243" i="82"/>
  <c r="X242" i="82"/>
  <c r="R242" i="82"/>
  <c r="O242" i="82"/>
  <c r="X241" i="82"/>
  <c r="R241" i="82"/>
  <c r="O241" i="82"/>
  <c r="X240" i="82"/>
  <c r="R240" i="82"/>
  <c r="O240" i="82"/>
  <c r="X239" i="82"/>
  <c r="R239" i="82"/>
  <c r="O239" i="82"/>
  <c r="X238" i="82"/>
  <c r="R238" i="82"/>
  <c r="O238" i="82"/>
  <c r="X237" i="82"/>
  <c r="R237" i="82"/>
  <c r="O237" i="82"/>
  <c r="X236" i="82"/>
  <c r="R236" i="82"/>
  <c r="O236" i="82"/>
  <c r="X235" i="82"/>
  <c r="R235" i="82"/>
  <c r="O235" i="82"/>
  <c r="X234" i="82"/>
  <c r="R234" i="82"/>
  <c r="O234" i="82"/>
  <c r="X233" i="82"/>
  <c r="R233" i="82"/>
  <c r="O233" i="82"/>
  <c r="X232" i="82"/>
  <c r="R232" i="82"/>
  <c r="O232" i="82"/>
  <c r="X231" i="82"/>
  <c r="R231" i="82"/>
  <c r="O231" i="82"/>
  <c r="X230" i="82"/>
  <c r="R230" i="82"/>
  <c r="O230" i="82"/>
  <c r="X229" i="82"/>
  <c r="R229" i="82"/>
  <c r="O229" i="82"/>
  <c r="X228" i="82"/>
  <c r="R228" i="82"/>
  <c r="O228" i="82"/>
  <c r="X227" i="82"/>
  <c r="R227" i="82"/>
  <c r="O227" i="82"/>
  <c r="X226" i="82"/>
  <c r="R226" i="82"/>
  <c r="O226" i="82"/>
  <c r="X225" i="82"/>
  <c r="R225" i="82"/>
  <c r="O225" i="82"/>
  <c r="X224" i="82"/>
  <c r="R224" i="82"/>
  <c r="O224" i="82"/>
  <c r="X223" i="82"/>
  <c r="R223" i="82"/>
  <c r="O223" i="82"/>
  <c r="X222" i="82"/>
  <c r="R222" i="82"/>
  <c r="O222" i="82"/>
  <c r="X221" i="82"/>
  <c r="R221" i="82"/>
  <c r="O221" i="82"/>
  <c r="X220" i="82"/>
  <c r="R220" i="82"/>
  <c r="O220" i="82"/>
  <c r="X219" i="82"/>
  <c r="R219" i="82"/>
  <c r="O219" i="82"/>
  <c r="X218" i="82"/>
  <c r="R218" i="82"/>
  <c r="O218" i="82"/>
  <c r="X217" i="82"/>
  <c r="R217" i="82"/>
  <c r="O217" i="82"/>
  <c r="X216" i="82"/>
  <c r="R216" i="82"/>
  <c r="O216" i="82"/>
  <c r="X215" i="82"/>
  <c r="R215" i="82"/>
  <c r="O215" i="82"/>
  <c r="X214" i="82"/>
  <c r="R214" i="82"/>
  <c r="O214" i="82"/>
  <c r="X213" i="82"/>
  <c r="R213" i="82"/>
  <c r="O213" i="82"/>
  <c r="X212" i="82"/>
  <c r="R212" i="82"/>
  <c r="O212" i="82"/>
  <c r="X211" i="82"/>
  <c r="R211" i="82"/>
  <c r="O211" i="82"/>
  <c r="X210" i="82"/>
  <c r="R210" i="82"/>
  <c r="O210" i="82"/>
  <c r="X209" i="82"/>
  <c r="R209" i="82"/>
  <c r="O209" i="82"/>
  <c r="X208" i="82"/>
  <c r="R208" i="82"/>
  <c r="O208" i="82"/>
  <c r="X207" i="82"/>
  <c r="R207" i="82"/>
  <c r="O207" i="82"/>
  <c r="X206" i="82"/>
  <c r="R206" i="82"/>
  <c r="O206" i="82"/>
  <c r="X205" i="82"/>
  <c r="R205" i="82"/>
  <c r="O205" i="82"/>
  <c r="X204" i="82"/>
  <c r="R204" i="82"/>
  <c r="O204" i="82"/>
  <c r="X203" i="82"/>
  <c r="R203" i="82"/>
  <c r="O203" i="82"/>
  <c r="X202" i="82"/>
  <c r="R202" i="82"/>
  <c r="O202" i="82"/>
  <c r="X201" i="82"/>
  <c r="R201" i="82"/>
  <c r="O201" i="82"/>
  <c r="X200" i="82"/>
  <c r="R200" i="82"/>
  <c r="O200" i="82"/>
  <c r="X199" i="82"/>
  <c r="R199" i="82"/>
  <c r="O199" i="82"/>
  <c r="X198" i="82"/>
  <c r="R198" i="82"/>
  <c r="O198" i="82"/>
  <c r="X197" i="82"/>
  <c r="R197" i="82"/>
  <c r="O197" i="82"/>
  <c r="X196" i="82"/>
  <c r="R196" i="82"/>
  <c r="O196" i="82"/>
  <c r="X195" i="82"/>
  <c r="R195" i="82"/>
  <c r="O195" i="82"/>
  <c r="X194" i="82"/>
  <c r="R194" i="82"/>
  <c r="O194" i="82"/>
  <c r="X193" i="82"/>
  <c r="R193" i="82"/>
  <c r="O193" i="82"/>
  <c r="X192" i="82"/>
  <c r="R192" i="82"/>
  <c r="O192" i="82"/>
  <c r="X191" i="82"/>
  <c r="R191" i="82"/>
  <c r="O191" i="82"/>
  <c r="X190" i="82"/>
  <c r="R190" i="82"/>
  <c r="O190" i="82"/>
  <c r="X189" i="82"/>
  <c r="R189" i="82"/>
  <c r="O189" i="82"/>
  <c r="X188" i="82"/>
  <c r="R188" i="82"/>
  <c r="O188" i="82"/>
  <c r="X187" i="82"/>
  <c r="R187" i="82"/>
  <c r="O187" i="82"/>
  <c r="X186" i="82"/>
  <c r="R186" i="82"/>
  <c r="O186" i="82"/>
  <c r="X185" i="82"/>
  <c r="R185" i="82"/>
  <c r="O185" i="82"/>
  <c r="X184" i="82"/>
  <c r="R184" i="82"/>
  <c r="O184" i="82"/>
  <c r="X183" i="82"/>
  <c r="R183" i="82"/>
  <c r="O183" i="82"/>
  <c r="X182" i="82"/>
  <c r="R182" i="82"/>
  <c r="O182" i="82"/>
  <c r="X181" i="82"/>
  <c r="R181" i="82"/>
  <c r="O181" i="82"/>
  <c r="X180" i="82"/>
  <c r="R180" i="82"/>
  <c r="O180" i="82"/>
  <c r="X179" i="82"/>
  <c r="R179" i="82"/>
  <c r="O179" i="82"/>
  <c r="X178" i="82"/>
  <c r="R178" i="82"/>
  <c r="O178" i="82"/>
  <c r="X177" i="82"/>
  <c r="R177" i="82"/>
  <c r="O177" i="82"/>
  <c r="X176" i="82"/>
  <c r="R176" i="82"/>
  <c r="O176" i="82"/>
  <c r="X175" i="82"/>
  <c r="R175" i="82"/>
  <c r="O175" i="82"/>
  <c r="X174" i="82"/>
  <c r="R174" i="82"/>
  <c r="O174" i="82"/>
  <c r="X173" i="82"/>
  <c r="R173" i="82"/>
  <c r="O173" i="82"/>
  <c r="X172" i="82"/>
  <c r="R172" i="82"/>
  <c r="O172" i="82"/>
  <c r="X171" i="82"/>
  <c r="R171" i="82"/>
  <c r="O171" i="82"/>
  <c r="X170" i="82"/>
  <c r="R170" i="82"/>
  <c r="O170" i="82"/>
  <c r="X169" i="82"/>
  <c r="R169" i="82"/>
  <c r="O169" i="82"/>
  <c r="X168" i="82"/>
  <c r="R168" i="82"/>
  <c r="O168" i="82"/>
  <c r="X167" i="82"/>
  <c r="R167" i="82"/>
  <c r="O167" i="82"/>
  <c r="X166" i="82"/>
  <c r="R166" i="82"/>
  <c r="O166" i="82"/>
  <c r="X165" i="82"/>
  <c r="R165" i="82"/>
  <c r="O165" i="82"/>
  <c r="X164" i="82"/>
  <c r="R164" i="82"/>
  <c r="O164" i="82"/>
  <c r="X163" i="82"/>
  <c r="R163" i="82"/>
  <c r="O163" i="82"/>
  <c r="X162" i="82"/>
  <c r="R162" i="82"/>
  <c r="O162" i="82"/>
  <c r="X161" i="82"/>
  <c r="R161" i="82"/>
  <c r="O161" i="82"/>
  <c r="X160" i="82"/>
  <c r="R160" i="82"/>
  <c r="O160" i="82"/>
  <c r="X159" i="82"/>
  <c r="R159" i="82"/>
  <c r="O159" i="82"/>
  <c r="X158" i="82"/>
  <c r="R158" i="82"/>
  <c r="O158" i="82"/>
  <c r="X157" i="82"/>
  <c r="R157" i="82"/>
  <c r="O157" i="82"/>
  <c r="X156" i="82"/>
  <c r="R156" i="82"/>
  <c r="O156" i="82"/>
  <c r="X155" i="82"/>
  <c r="R155" i="82"/>
  <c r="O155" i="82"/>
  <c r="X154" i="82"/>
  <c r="R154" i="82"/>
  <c r="O154" i="82"/>
  <c r="X153" i="82"/>
  <c r="R153" i="82"/>
  <c r="O153" i="82"/>
  <c r="X152" i="82"/>
  <c r="R152" i="82"/>
  <c r="O152" i="82"/>
  <c r="X151" i="82"/>
  <c r="R151" i="82"/>
  <c r="O151" i="82"/>
  <c r="X150" i="82"/>
  <c r="R150" i="82"/>
  <c r="O150" i="82"/>
  <c r="X149" i="82"/>
  <c r="R149" i="82"/>
  <c r="O149" i="82"/>
  <c r="X148" i="82"/>
  <c r="R148" i="82"/>
  <c r="O148" i="82"/>
  <c r="X147" i="82"/>
  <c r="R147" i="82"/>
  <c r="O147" i="82"/>
  <c r="X146" i="82"/>
  <c r="R146" i="82"/>
  <c r="O146" i="82"/>
  <c r="X145" i="82"/>
  <c r="R145" i="82"/>
  <c r="O145" i="82"/>
  <c r="X144" i="82"/>
  <c r="R144" i="82"/>
  <c r="O144" i="82"/>
  <c r="X143" i="82"/>
  <c r="R143" i="82"/>
  <c r="O143" i="82"/>
  <c r="X142" i="82"/>
  <c r="R142" i="82"/>
  <c r="O142" i="82"/>
  <c r="X141" i="82"/>
  <c r="R141" i="82"/>
  <c r="O141" i="82"/>
  <c r="X140" i="82"/>
  <c r="R140" i="82"/>
  <c r="O140" i="82"/>
  <c r="X139" i="82"/>
  <c r="R139" i="82"/>
  <c r="O139" i="82"/>
  <c r="X138" i="82"/>
  <c r="R138" i="82"/>
  <c r="O138" i="82"/>
  <c r="X137" i="82"/>
  <c r="R137" i="82"/>
  <c r="O137" i="82"/>
  <c r="X136" i="82"/>
  <c r="R136" i="82"/>
  <c r="O136" i="82"/>
  <c r="X135" i="82"/>
  <c r="R135" i="82"/>
  <c r="O135" i="82"/>
  <c r="X134" i="82"/>
  <c r="R134" i="82"/>
  <c r="O134" i="82"/>
  <c r="X133" i="82"/>
  <c r="R133" i="82"/>
  <c r="O133" i="82"/>
  <c r="X132" i="82"/>
  <c r="R132" i="82"/>
  <c r="O132" i="82"/>
  <c r="X131" i="82"/>
  <c r="R131" i="82"/>
  <c r="O131" i="82"/>
  <c r="X130" i="82"/>
  <c r="R130" i="82"/>
  <c r="O130" i="82"/>
  <c r="X129" i="82"/>
  <c r="R129" i="82"/>
  <c r="O129" i="82"/>
  <c r="X128" i="82"/>
  <c r="R128" i="82"/>
  <c r="O128" i="82"/>
  <c r="X127" i="82"/>
  <c r="R127" i="82"/>
  <c r="O127" i="82"/>
  <c r="X126" i="82"/>
  <c r="R126" i="82"/>
  <c r="O126" i="82"/>
  <c r="X125" i="82"/>
  <c r="R125" i="82"/>
  <c r="O125" i="82"/>
  <c r="X124" i="82"/>
  <c r="R124" i="82"/>
  <c r="O124" i="82"/>
  <c r="X123" i="82"/>
  <c r="R123" i="82"/>
  <c r="O123" i="82"/>
  <c r="X122" i="82"/>
  <c r="R122" i="82"/>
  <c r="O122" i="82"/>
  <c r="X121" i="82"/>
  <c r="R121" i="82"/>
  <c r="O121" i="82"/>
  <c r="X120" i="82"/>
  <c r="R120" i="82"/>
  <c r="O120" i="82"/>
  <c r="X119" i="82"/>
  <c r="R119" i="82"/>
  <c r="O119" i="82"/>
  <c r="X118" i="82"/>
  <c r="R118" i="82"/>
  <c r="O118" i="82"/>
  <c r="X117" i="82"/>
  <c r="R117" i="82"/>
  <c r="O117" i="82"/>
  <c r="X116" i="82"/>
  <c r="R116" i="82"/>
  <c r="O116" i="82"/>
  <c r="X115" i="82"/>
  <c r="R115" i="82"/>
  <c r="O115" i="82"/>
  <c r="X114" i="82"/>
  <c r="R114" i="82"/>
  <c r="O114" i="82"/>
  <c r="X113" i="82"/>
  <c r="R113" i="82"/>
  <c r="O113" i="82"/>
  <c r="X112" i="82"/>
  <c r="R112" i="82"/>
  <c r="O112" i="82"/>
  <c r="X111" i="82"/>
  <c r="R111" i="82"/>
  <c r="O111" i="82"/>
  <c r="X110" i="82"/>
  <c r="R110" i="82"/>
  <c r="O110" i="82"/>
  <c r="X109" i="82"/>
  <c r="R109" i="82"/>
  <c r="O109" i="82"/>
  <c r="X108" i="82"/>
  <c r="R108" i="82"/>
  <c r="O108" i="82"/>
  <c r="X107" i="82"/>
  <c r="R107" i="82"/>
  <c r="O107" i="82"/>
  <c r="X106" i="82"/>
  <c r="R106" i="82"/>
  <c r="O106" i="82"/>
  <c r="X105" i="82"/>
  <c r="R105" i="82"/>
  <c r="O105" i="82"/>
  <c r="X104" i="82"/>
  <c r="R104" i="82"/>
  <c r="O104" i="82"/>
  <c r="X103" i="82"/>
  <c r="R103" i="82"/>
  <c r="O103" i="82"/>
  <c r="X102" i="82"/>
  <c r="R102" i="82"/>
  <c r="O102" i="82"/>
  <c r="X101" i="82"/>
  <c r="R101" i="82"/>
  <c r="O101" i="82"/>
  <c r="X100" i="82"/>
  <c r="R100" i="82"/>
  <c r="O100" i="82"/>
  <c r="X99" i="82"/>
  <c r="R99" i="82"/>
  <c r="O99" i="82"/>
  <c r="X98" i="82"/>
  <c r="R98" i="82"/>
  <c r="O98" i="82"/>
  <c r="X97" i="82"/>
  <c r="R97" i="82"/>
  <c r="O97" i="82"/>
  <c r="X96" i="82"/>
  <c r="R96" i="82"/>
  <c r="O96" i="82"/>
  <c r="X95" i="82"/>
  <c r="R95" i="82"/>
  <c r="O95" i="82"/>
  <c r="X94" i="82"/>
  <c r="R94" i="82"/>
  <c r="O94" i="82"/>
  <c r="X93" i="82"/>
  <c r="R93" i="82"/>
  <c r="O93" i="82"/>
  <c r="X92" i="82"/>
  <c r="R92" i="82"/>
  <c r="O92" i="82"/>
  <c r="X91" i="82"/>
  <c r="R91" i="82"/>
  <c r="O91" i="82"/>
  <c r="X90" i="82"/>
  <c r="R90" i="82"/>
  <c r="O90" i="82"/>
  <c r="X89" i="82"/>
  <c r="R89" i="82"/>
  <c r="O89" i="82"/>
  <c r="X88" i="82"/>
  <c r="R88" i="82"/>
  <c r="O88" i="82"/>
  <c r="X87" i="82"/>
  <c r="R87" i="82"/>
  <c r="O87" i="82"/>
  <c r="X86" i="82"/>
  <c r="R86" i="82"/>
  <c r="O86" i="82"/>
  <c r="X85" i="82"/>
  <c r="R85" i="82"/>
  <c r="O85" i="82"/>
  <c r="X84" i="82"/>
  <c r="R84" i="82"/>
  <c r="O84" i="82"/>
  <c r="X83" i="82"/>
  <c r="R83" i="82"/>
  <c r="O83" i="82"/>
  <c r="X82" i="82"/>
  <c r="R82" i="82"/>
  <c r="O82" i="82"/>
  <c r="X81" i="82"/>
  <c r="R81" i="82"/>
  <c r="O81" i="82"/>
  <c r="X80" i="82"/>
  <c r="R80" i="82"/>
  <c r="O80" i="82"/>
  <c r="X79" i="82"/>
  <c r="R79" i="82"/>
  <c r="O79" i="82"/>
  <c r="X78" i="82"/>
  <c r="R78" i="82"/>
  <c r="O78" i="82"/>
  <c r="X77" i="82"/>
  <c r="R77" i="82"/>
  <c r="O77" i="82"/>
  <c r="X76" i="82"/>
  <c r="R76" i="82"/>
  <c r="O76" i="82"/>
  <c r="X75" i="82"/>
  <c r="R75" i="82"/>
  <c r="O75" i="82"/>
  <c r="X74" i="82"/>
  <c r="R74" i="82"/>
  <c r="O74" i="82"/>
  <c r="X73" i="82"/>
  <c r="R73" i="82"/>
  <c r="O73" i="82"/>
  <c r="X72" i="82"/>
  <c r="R72" i="82"/>
  <c r="O72" i="82"/>
  <c r="X71" i="82"/>
  <c r="R71" i="82"/>
  <c r="O71" i="82"/>
  <c r="X70" i="82"/>
  <c r="R70" i="82"/>
  <c r="O70" i="82"/>
  <c r="X69" i="82"/>
  <c r="R69" i="82"/>
  <c r="O69" i="82"/>
  <c r="X68" i="82"/>
  <c r="R68" i="82"/>
  <c r="O68" i="82"/>
  <c r="X67" i="82"/>
  <c r="R67" i="82"/>
  <c r="O67" i="82"/>
  <c r="X66" i="82"/>
  <c r="R66" i="82"/>
  <c r="O66" i="82"/>
  <c r="X65" i="82"/>
  <c r="R65" i="82"/>
  <c r="O65" i="82"/>
  <c r="X64" i="82"/>
  <c r="R64" i="82"/>
  <c r="O64" i="82"/>
  <c r="X63" i="82"/>
  <c r="R63" i="82"/>
  <c r="O63" i="82"/>
  <c r="X62" i="82"/>
  <c r="R62" i="82"/>
  <c r="O62" i="82"/>
  <c r="X61" i="82"/>
  <c r="R61" i="82"/>
  <c r="O61" i="82"/>
  <c r="X60" i="82"/>
  <c r="R60" i="82"/>
  <c r="O60" i="82"/>
  <c r="X59" i="82"/>
  <c r="R59" i="82"/>
  <c r="O59" i="82"/>
  <c r="X58" i="82"/>
  <c r="R58" i="82"/>
  <c r="O58" i="82"/>
  <c r="X57" i="82"/>
  <c r="R57" i="82"/>
  <c r="O57" i="82"/>
  <c r="X56" i="82"/>
  <c r="R56" i="82"/>
  <c r="O56" i="82"/>
  <c r="X55" i="82"/>
  <c r="R55" i="82"/>
  <c r="O55" i="82"/>
  <c r="X54" i="82"/>
  <c r="R54" i="82"/>
  <c r="O54" i="82"/>
  <c r="X53" i="82"/>
  <c r="R53" i="82"/>
  <c r="O53" i="82"/>
  <c r="X52" i="82"/>
  <c r="R52" i="82"/>
  <c r="O52" i="82"/>
  <c r="X51" i="82"/>
  <c r="R51" i="82"/>
  <c r="O51" i="82"/>
  <c r="X50" i="82"/>
  <c r="R50" i="82"/>
  <c r="O50" i="82"/>
  <c r="X49" i="82"/>
  <c r="R49" i="82"/>
  <c r="O49" i="82"/>
  <c r="X48" i="82"/>
  <c r="R48" i="82"/>
  <c r="O48" i="82"/>
  <c r="X47" i="82"/>
  <c r="R47" i="82"/>
  <c r="O47" i="82"/>
  <c r="X46" i="82"/>
  <c r="R46" i="82"/>
  <c r="O46" i="82"/>
  <c r="X45" i="82"/>
  <c r="R45" i="82"/>
  <c r="O45" i="82"/>
  <c r="X44" i="82"/>
  <c r="R44" i="82"/>
  <c r="O44" i="82"/>
  <c r="X43" i="82"/>
  <c r="R43" i="82"/>
  <c r="O43" i="82"/>
  <c r="X42" i="82"/>
  <c r="R42" i="82"/>
  <c r="O42" i="82"/>
  <c r="X41" i="82"/>
  <c r="R41" i="82"/>
  <c r="O41" i="82"/>
  <c r="X40" i="82"/>
  <c r="R40" i="82"/>
  <c r="O40" i="82"/>
  <c r="X39" i="82"/>
  <c r="R39" i="82"/>
  <c r="O39" i="82"/>
  <c r="X38" i="82"/>
  <c r="R38" i="82"/>
  <c r="O38" i="82"/>
  <c r="X37" i="82"/>
  <c r="R37" i="82"/>
  <c r="O37" i="82"/>
  <c r="X36" i="82"/>
  <c r="R36" i="82"/>
  <c r="O36" i="82"/>
  <c r="X35" i="82"/>
  <c r="R35" i="82"/>
  <c r="O35" i="82"/>
  <c r="X34" i="82"/>
  <c r="R34" i="82"/>
  <c r="O34" i="82"/>
  <c r="X33" i="82"/>
  <c r="R33" i="82"/>
  <c r="O33" i="82"/>
  <c r="X32" i="82"/>
  <c r="R32" i="82"/>
  <c r="O32" i="82"/>
  <c r="X31" i="82"/>
  <c r="R31" i="82"/>
  <c r="O31" i="82"/>
  <c r="X30" i="82"/>
  <c r="R30" i="82"/>
  <c r="O30" i="82"/>
  <c r="X29" i="82"/>
  <c r="R29" i="82"/>
  <c r="O29" i="82"/>
  <c r="X28" i="82"/>
  <c r="R28" i="82"/>
  <c r="O28" i="82"/>
  <c r="X27" i="82"/>
  <c r="R27" i="82"/>
  <c r="O27" i="82"/>
  <c r="X26" i="82"/>
  <c r="R26" i="82"/>
  <c r="O26" i="82"/>
  <c r="X25" i="82"/>
  <c r="R25" i="82"/>
  <c r="O25" i="82"/>
  <c r="X24" i="82"/>
  <c r="R24" i="82"/>
  <c r="O24" i="82"/>
  <c r="X23" i="82"/>
  <c r="R23" i="82"/>
  <c r="O23" i="82"/>
  <c r="X22" i="82"/>
  <c r="R22" i="82"/>
  <c r="O22" i="82"/>
  <c r="X21" i="82"/>
  <c r="R21" i="82"/>
  <c r="O21" i="82"/>
  <c r="X20" i="82"/>
  <c r="R20" i="82"/>
  <c r="O20" i="82"/>
  <c r="X19" i="82"/>
  <c r="R19" i="82"/>
  <c r="O19" i="82"/>
  <c r="X18" i="82"/>
  <c r="R18" i="82"/>
  <c r="O18" i="82"/>
  <c r="X17" i="82"/>
  <c r="R17" i="82"/>
  <c r="O17" i="82"/>
  <c r="X16" i="82"/>
  <c r="R16" i="82"/>
  <c r="O16" i="82"/>
  <c r="X15" i="82"/>
  <c r="R15" i="82"/>
  <c r="O15" i="82"/>
  <c r="X14" i="82"/>
  <c r="R14" i="82"/>
  <c r="O14" i="82"/>
  <c r="X13" i="82"/>
  <c r="R13" i="82"/>
  <c r="O13" i="82"/>
  <c r="X12" i="82"/>
  <c r="R12" i="82"/>
  <c r="O12" i="82"/>
  <c r="X11" i="82"/>
  <c r="R11" i="82"/>
  <c r="O11" i="82"/>
  <c r="X10" i="82"/>
  <c r="R10" i="82"/>
  <c r="O10" i="82"/>
  <c r="X9" i="82"/>
  <c r="R9" i="82"/>
  <c r="O9" i="82"/>
  <c r="X8" i="82"/>
  <c r="R8" i="82"/>
  <c r="O8" i="82"/>
  <c r="X7" i="82"/>
  <c r="R7" i="82"/>
  <c r="O7" i="82"/>
  <c r="X6" i="82"/>
  <c r="R6" i="82"/>
  <c r="O6" i="82"/>
  <c r="X5" i="82"/>
  <c r="R5" i="82"/>
  <c r="O5" i="82"/>
  <c r="X4" i="82"/>
  <c r="R4" i="82"/>
  <c r="O4" i="82"/>
  <c r="X3" i="82"/>
  <c r="R3" i="82"/>
  <c r="O3" i="82"/>
  <c r="X2" i="82"/>
  <c r="R2" i="82"/>
  <c r="O2" i="82"/>
  <c r="W2" i="3" l="1"/>
  <c r="D11" i="74"/>
  <c r="D12" i="74"/>
  <c r="D23" i="74"/>
  <c r="D24" i="74"/>
  <c r="D35" i="74"/>
  <c r="D36" i="74"/>
  <c r="D47" i="74"/>
  <c r="D48" i="74"/>
  <c r="D59" i="74"/>
  <c r="D60" i="74"/>
  <c r="D71" i="74"/>
  <c r="D72" i="74"/>
  <c r="D83" i="74"/>
  <c r="D84" i="74"/>
  <c r="D95" i="74"/>
  <c r="D96" i="74"/>
  <c r="D107" i="74"/>
  <c r="D108" i="74"/>
  <c r="D119" i="74"/>
  <c r="D120" i="74"/>
  <c r="D131" i="74"/>
  <c r="D132" i="74"/>
  <c r="D143" i="74"/>
  <c r="D144" i="74"/>
  <c r="D155" i="74"/>
  <c r="D156" i="74"/>
  <c r="D167" i="74"/>
  <c r="D168" i="74"/>
  <c r="D179" i="74"/>
  <c r="D180" i="74"/>
  <c r="D191" i="74"/>
  <c r="D192" i="74"/>
  <c r="D203" i="74"/>
  <c r="D204" i="74"/>
  <c r="D215" i="74"/>
  <c r="D216" i="74"/>
  <c r="D227" i="74"/>
  <c r="D228" i="74"/>
  <c r="D239" i="74"/>
  <c r="D240" i="74"/>
  <c r="D251" i="74"/>
  <c r="D252" i="74"/>
  <c r="D263" i="74"/>
  <c r="D264" i="74"/>
  <c r="D275" i="74"/>
  <c r="D276" i="74"/>
  <c r="D287" i="74"/>
  <c r="D288" i="74"/>
  <c r="D299" i="74"/>
  <c r="D300" i="74"/>
  <c r="D311" i="74"/>
  <c r="D312" i="74"/>
  <c r="D323" i="74"/>
  <c r="D324" i="74"/>
  <c r="D335" i="74"/>
  <c r="D336" i="74"/>
  <c r="D347" i="74"/>
  <c r="D348" i="74"/>
  <c r="D359" i="74"/>
  <c r="D360" i="74"/>
  <c r="D371" i="74"/>
  <c r="D372" i="74"/>
  <c r="D383" i="74"/>
  <c r="D384" i="74"/>
  <c r="D395" i="74"/>
  <c r="D396" i="74"/>
  <c r="D407" i="74"/>
  <c r="D408" i="74"/>
  <c r="D419" i="74"/>
  <c r="D420" i="74"/>
  <c r="D431" i="74"/>
  <c r="D432" i="74"/>
  <c r="D443" i="74"/>
  <c r="D444" i="74"/>
  <c r="D455" i="74"/>
  <c r="D456" i="74"/>
  <c r="D467" i="74"/>
  <c r="D468" i="74"/>
  <c r="D479" i="74"/>
  <c r="D480" i="74"/>
  <c r="D491" i="74"/>
  <c r="D492" i="74"/>
  <c r="C3" i="74"/>
  <c r="C4" i="74"/>
  <c r="C11" i="74"/>
  <c r="C12" i="74"/>
  <c r="C15" i="74"/>
  <c r="C16" i="74"/>
  <c r="C23" i="74"/>
  <c r="C24" i="74"/>
  <c r="C27" i="74"/>
  <c r="C28" i="74"/>
  <c r="C35" i="74"/>
  <c r="C36" i="74"/>
  <c r="C39" i="74"/>
  <c r="C40" i="74"/>
  <c r="C47" i="74"/>
  <c r="C48" i="74"/>
  <c r="C51" i="74"/>
  <c r="C52" i="74"/>
  <c r="C59" i="74"/>
  <c r="C60" i="74"/>
  <c r="C63" i="74"/>
  <c r="C64" i="74"/>
  <c r="C71" i="74"/>
  <c r="C72" i="74"/>
  <c r="C75" i="74"/>
  <c r="C76" i="74"/>
  <c r="C83" i="74"/>
  <c r="C84" i="74"/>
  <c r="C87" i="74"/>
  <c r="C88" i="74"/>
  <c r="C95" i="74"/>
  <c r="C96" i="74"/>
  <c r="C99" i="74"/>
  <c r="C100" i="74"/>
  <c r="C107" i="74"/>
  <c r="C108" i="74"/>
  <c r="C111" i="74"/>
  <c r="C112" i="74"/>
  <c r="C119" i="74"/>
  <c r="C120" i="74"/>
  <c r="C123" i="74"/>
  <c r="C124" i="74"/>
  <c r="C131" i="74"/>
  <c r="C132" i="74"/>
  <c r="C135" i="74"/>
  <c r="C136" i="74"/>
  <c r="C143" i="74"/>
  <c r="C144" i="74"/>
  <c r="C147" i="74"/>
  <c r="C148" i="74"/>
  <c r="C155" i="74"/>
  <c r="C156" i="74"/>
  <c r="C159" i="74"/>
  <c r="C160" i="74"/>
  <c r="C167" i="74"/>
  <c r="C168" i="74"/>
  <c r="C171" i="74"/>
  <c r="C172" i="74"/>
  <c r="C179" i="74"/>
  <c r="C180" i="74"/>
  <c r="C183" i="74"/>
  <c r="C184" i="74"/>
  <c r="C191" i="74"/>
  <c r="C192" i="74"/>
  <c r="C195" i="74"/>
  <c r="C196" i="74"/>
  <c r="C203" i="74"/>
  <c r="C204" i="74"/>
  <c r="C207" i="74"/>
  <c r="C208" i="74"/>
  <c r="C215" i="74"/>
  <c r="C216" i="74"/>
  <c r="C219" i="74"/>
  <c r="C220" i="74"/>
  <c r="C227" i="74"/>
  <c r="C228" i="74"/>
  <c r="C231" i="74"/>
  <c r="C232" i="74"/>
  <c r="C239" i="74"/>
  <c r="C240" i="74"/>
  <c r="C243" i="74"/>
  <c r="C244" i="74"/>
  <c r="C251" i="74"/>
  <c r="C252" i="74"/>
  <c r="C255" i="74"/>
  <c r="C256" i="74"/>
  <c r="C263" i="74"/>
  <c r="C264" i="74"/>
  <c r="C267" i="74"/>
  <c r="C268" i="74"/>
  <c r="C275" i="74"/>
  <c r="C276" i="74"/>
  <c r="C279" i="74"/>
  <c r="C280" i="74"/>
  <c r="C287" i="74"/>
  <c r="C288" i="74"/>
  <c r="C291" i="74"/>
  <c r="C292" i="74"/>
  <c r="C299" i="74"/>
  <c r="C300" i="74"/>
  <c r="C303" i="74"/>
  <c r="C304" i="74"/>
  <c r="C311" i="74"/>
  <c r="C312" i="74"/>
  <c r="C315" i="74"/>
  <c r="C316" i="74"/>
  <c r="C323" i="74"/>
  <c r="C324" i="74"/>
  <c r="C327" i="74"/>
  <c r="C328" i="74"/>
  <c r="C335" i="74"/>
  <c r="C336" i="74"/>
  <c r="C339" i="74"/>
  <c r="C340" i="74"/>
  <c r="C347" i="74"/>
  <c r="C348" i="74"/>
  <c r="C351" i="74"/>
  <c r="C352" i="74"/>
  <c r="C359" i="74"/>
  <c r="C360" i="74"/>
  <c r="C363" i="74"/>
  <c r="C364" i="74"/>
  <c r="C371" i="74"/>
  <c r="C372" i="74"/>
  <c r="C375" i="74"/>
  <c r="C376" i="74"/>
  <c r="C383" i="74"/>
  <c r="C384" i="74"/>
  <c r="C387" i="74"/>
  <c r="C388" i="74"/>
  <c r="C395" i="74"/>
  <c r="C396" i="74"/>
  <c r="C399" i="74"/>
  <c r="C400" i="74"/>
  <c r="C407" i="74"/>
  <c r="C408" i="74"/>
  <c r="C411" i="74"/>
  <c r="C412" i="74"/>
  <c r="C419" i="74"/>
  <c r="C420" i="74"/>
  <c r="C423" i="74"/>
  <c r="C424" i="74"/>
  <c r="C431" i="74"/>
  <c r="C432" i="74"/>
  <c r="C435" i="74"/>
  <c r="C436" i="74"/>
  <c r="C443" i="74"/>
  <c r="C444" i="74"/>
  <c r="C447" i="74"/>
  <c r="C448" i="74"/>
  <c r="C455" i="74"/>
  <c r="C456" i="74"/>
  <c r="C459" i="74"/>
  <c r="C460" i="74"/>
  <c r="C467" i="74"/>
  <c r="C468" i="74"/>
  <c r="C471" i="74"/>
  <c r="C472" i="74"/>
  <c r="C479" i="74"/>
  <c r="C480" i="74"/>
  <c r="C483" i="74"/>
  <c r="C484" i="74"/>
  <c r="C491" i="74"/>
  <c r="C492" i="74"/>
  <c r="C495" i="74"/>
  <c r="C496" i="74"/>
  <c r="B1" i="74"/>
  <c r="D1" i="74" s="1"/>
  <c r="B2" i="74"/>
  <c r="D2" i="74" s="1"/>
  <c r="B3" i="74"/>
  <c r="D3" i="74" s="1"/>
  <c r="B4" i="74"/>
  <c r="D4" i="74" s="1"/>
  <c r="B5" i="74"/>
  <c r="C5" i="74" s="1"/>
  <c r="B6" i="74"/>
  <c r="C6" i="74" s="1"/>
  <c r="B7" i="74"/>
  <c r="C7" i="74" s="1"/>
  <c r="B8" i="74"/>
  <c r="C8" i="74" s="1"/>
  <c r="B9" i="74"/>
  <c r="C9" i="74" s="1"/>
  <c r="B10" i="74"/>
  <c r="C10" i="74" s="1"/>
  <c r="B11" i="74"/>
  <c r="B12" i="74"/>
  <c r="B13" i="74"/>
  <c r="D13" i="74" s="1"/>
  <c r="B14" i="74"/>
  <c r="D14" i="74" s="1"/>
  <c r="B15" i="74"/>
  <c r="D15" i="74" s="1"/>
  <c r="B16" i="74"/>
  <c r="D16" i="74" s="1"/>
  <c r="B17" i="74"/>
  <c r="C17" i="74" s="1"/>
  <c r="B18" i="74"/>
  <c r="C18" i="74" s="1"/>
  <c r="B19" i="74"/>
  <c r="C19" i="74" s="1"/>
  <c r="B20" i="74"/>
  <c r="C20" i="74" s="1"/>
  <c r="B21" i="74"/>
  <c r="C21" i="74" s="1"/>
  <c r="B22" i="74"/>
  <c r="C22" i="74" s="1"/>
  <c r="B23" i="74"/>
  <c r="B24" i="74"/>
  <c r="B25" i="74"/>
  <c r="D25" i="74" s="1"/>
  <c r="B26" i="74"/>
  <c r="D26" i="74" s="1"/>
  <c r="B27" i="74"/>
  <c r="D27" i="74" s="1"/>
  <c r="B28" i="74"/>
  <c r="D28" i="74" s="1"/>
  <c r="B29" i="74"/>
  <c r="C29" i="74" s="1"/>
  <c r="B30" i="74"/>
  <c r="C30" i="74" s="1"/>
  <c r="B31" i="74"/>
  <c r="C31" i="74" s="1"/>
  <c r="B32" i="74"/>
  <c r="C32" i="74" s="1"/>
  <c r="B33" i="74"/>
  <c r="C33" i="74" s="1"/>
  <c r="B34" i="74"/>
  <c r="C34" i="74" s="1"/>
  <c r="B35" i="74"/>
  <c r="B36" i="74"/>
  <c r="B37" i="74"/>
  <c r="D37" i="74" s="1"/>
  <c r="B38" i="74"/>
  <c r="D38" i="74" s="1"/>
  <c r="B39" i="74"/>
  <c r="D39" i="74" s="1"/>
  <c r="B40" i="74"/>
  <c r="D40" i="74" s="1"/>
  <c r="B41" i="74"/>
  <c r="C41" i="74" s="1"/>
  <c r="B42" i="74"/>
  <c r="C42" i="74" s="1"/>
  <c r="B43" i="74"/>
  <c r="C43" i="74" s="1"/>
  <c r="B44" i="74"/>
  <c r="C44" i="74" s="1"/>
  <c r="B45" i="74"/>
  <c r="C45" i="74" s="1"/>
  <c r="B46" i="74"/>
  <c r="C46" i="74" s="1"/>
  <c r="B47" i="74"/>
  <c r="B48" i="74"/>
  <c r="B49" i="74"/>
  <c r="D49" i="74" s="1"/>
  <c r="B50" i="74"/>
  <c r="D50" i="74" s="1"/>
  <c r="B51" i="74"/>
  <c r="D51" i="74" s="1"/>
  <c r="B52" i="74"/>
  <c r="D52" i="74" s="1"/>
  <c r="B53" i="74"/>
  <c r="C53" i="74" s="1"/>
  <c r="B54" i="74"/>
  <c r="C54" i="74" s="1"/>
  <c r="B55" i="74"/>
  <c r="C55" i="74" s="1"/>
  <c r="B56" i="74"/>
  <c r="C56" i="74" s="1"/>
  <c r="B57" i="74"/>
  <c r="C57" i="74" s="1"/>
  <c r="B58" i="74"/>
  <c r="C58" i="74" s="1"/>
  <c r="B59" i="74"/>
  <c r="B60" i="74"/>
  <c r="B61" i="74"/>
  <c r="D61" i="74" s="1"/>
  <c r="B62" i="74"/>
  <c r="D62" i="74" s="1"/>
  <c r="B63" i="74"/>
  <c r="D63" i="74" s="1"/>
  <c r="B64" i="74"/>
  <c r="D64" i="74" s="1"/>
  <c r="B65" i="74"/>
  <c r="C65" i="74" s="1"/>
  <c r="B66" i="74"/>
  <c r="C66" i="74" s="1"/>
  <c r="B67" i="74"/>
  <c r="C67" i="74" s="1"/>
  <c r="B68" i="74"/>
  <c r="C68" i="74" s="1"/>
  <c r="B69" i="74"/>
  <c r="C69" i="74" s="1"/>
  <c r="B70" i="74"/>
  <c r="C70" i="74" s="1"/>
  <c r="B71" i="74"/>
  <c r="B72" i="74"/>
  <c r="B73" i="74"/>
  <c r="D73" i="74" s="1"/>
  <c r="B74" i="74"/>
  <c r="D74" i="74" s="1"/>
  <c r="B75" i="74"/>
  <c r="D75" i="74" s="1"/>
  <c r="B76" i="74"/>
  <c r="D76" i="74" s="1"/>
  <c r="B77" i="74"/>
  <c r="C77" i="74" s="1"/>
  <c r="B78" i="74"/>
  <c r="C78" i="74" s="1"/>
  <c r="B79" i="74"/>
  <c r="C79" i="74" s="1"/>
  <c r="B80" i="74"/>
  <c r="C80" i="74" s="1"/>
  <c r="B81" i="74"/>
  <c r="C81" i="74" s="1"/>
  <c r="B82" i="74"/>
  <c r="C82" i="74" s="1"/>
  <c r="B83" i="74"/>
  <c r="B84" i="74"/>
  <c r="B85" i="74"/>
  <c r="D85" i="74" s="1"/>
  <c r="B86" i="74"/>
  <c r="D86" i="74" s="1"/>
  <c r="B87" i="74"/>
  <c r="D87" i="74" s="1"/>
  <c r="B88" i="74"/>
  <c r="D88" i="74" s="1"/>
  <c r="B89" i="74"/>
  <c r="C89" i="74" s="1"/>
  <c r="B90" i="74"/>
  <c r="C90" i="74" s="1"/>
  <c r="B91" i="74"/>
  <c r="C91" i="74" s="1"/>
  <c r="B92" i="74"/>
  <c r="C92" i="74" s="1"/>
  <c r="B93" i="74"/>
  <c r="C93" i="74" s="1"/>
  <c r="B94" i="74"/>
  <c r="C94" i="74" s="1"/>
  <c r="B95" i="74"/>
  <c r="B96" i="74"/>
  <c r="B97" i="74"/>
  <c r="D97" i="74" s="1"/>
  <c r="B98" i="74"/>
  <c r="D98" i="74" s="1"/>
  <c r="B99" i="74"/>
  <c r="D99" i="74" s="1"/>
  <c r="B100" i="74"/>
  <c r="D100" i="74" s="1"/>
  <c r="B101" i="74"/>
  <c r="C101" i="74" s="1"/>
  <c r="B102" i="74"/>
  <c r="C102" i="74" s="1"/>
  <c r="B103" i="74"/>
  <c r="C103" i="74" s="1"/>
  <c r="B104" i="74"/>
  <c r="C104" i="74" s="1"/>
  <c r="B105" i="74"/>
  <c r="C105" i="74" s="1"/>
  <c r="B106" i="74"/>
  <c r="C106" i="74" s="1"/>
  <c r="B107" i="74"/>
  <c r="B108" i="74"/>
  <c r="B109" i="74"/>
  <c r="D109" i="74" s="1"/>
  <c r="B110" i="74"/>
  <c r="D110" i="74" s="1"/>
  <c r="B111" i="74"/>
  <c r="D111" i="74" s="1"/>
  <c r="B112" i="74"/>
  <c r="D112" i="74" s="1"/>
  <c r="B113" i="74"/>
  <c r="C113" i="74" s="1"/>
  <c r="B114" i="74"/>
  <c r="C114" i="74" s="1"/>
  <c r="B115" i="74"/>
  <c r="C115" i="74" s="1"/>
  <c r="B116" i="74"/>
  <c r="C116" i="74" s="1"/>
  <c r="B117" i="74"/>
  <c r="C117" i="74" s="1"/>
  <c r="B118" i="74"/>
  <c r="C118" i="74" s="1"/>
  <c r="B119" i="74"/>
  <c r="B120" i="74"/>
  <c r="B121" i="74"/>
  <c r="D121" i="74" s="1"/>
  <c r="B122" i="74"/>
  <c r="D122" i="74" s="1"/>
  <c r="B123" i="74"/>
  <c r="D123" i="74" s="1"/>
  <c r="B124" i="74"/>
  <c r="D124" i="74" s="1"/>
  <c r="B125" i="74"/>
  <c r="C125" i="74" s="1"/>
  <c r="B126" i="74"/>
  <c r="C126" i="74" s="1"/>
  <c r="B127" i="74"/>
  <c r="C127" i="74" s="1"/>
  <c r="B128" i="74"/>
  <c r="C128" i="74" s="1"/>
  <c r="B129" i="74"/>
  <c r="C129" i="74" s="1"/>
  <c r="B130" i="74"/>
  <c r="C130" i="74" s="1"/>
  <c r="B131" i="74"/>
  <c r="B132" i="74"/>
  <c r="B133" i="74"/>
  <c r="D133" i="74" s="1"/>
  <c r="B134" i="74"/>
  <c r="D134" i="74" s="1"/>
  <c r="B135" i="74"/>
  <c r="D135" i="74" s="1"/>
  <c r="B136" i="74"/>
  <c r="D136" i="74" s="1"/>
  <c r="B137" i="74"/>
  <c r="C137" i="74" s="1"/>
  <c r="B138" i="74"/>
  <c r="C138" i="74" s="1"/>
  <c r="B139" i="74"/>
  <c r="C139" i="74" s="1"/>
  <c r="B140" i="74"/>
  <c r="C140" i="74" s="1"/>
  <c r="B141" i="74"/>
  <c r="C141" i="74" s="1"/>
  <c r="B142" i="74"/>
  <c r="C142" i="74" s="1"/>
  <c r="B143" i="74"/>
  <c r="B144" i="74"/>
  <c r="B145" i="74"/>
  <c r="D145" i="74" s="1"/>
  <c r="B146" i="74"/>
  <c r="D146" i="74" s="1"/>
  <c r="B147" i="74"/>
  <c r="D147" i="74" s="1"/>
  <c r="B148" i="74"/>
  <c r="D148" i="74" s="1"/>
  <c r="B149" i="74"/>
  <c r="C149" i="74" s="1"/>
  <c r="B150" i="74"/>
  <c r="C150" i="74" s="1"/>
  <c r="B151" i="74"/>
  <c r="C151" i="74" s="1"/>
  <c r="B152" i="74"/>
  <c r="C152" i="74" s="1"/>
  <c r="B153" i="74"/>
  <c r="C153" i="74" s="1"/>
  <c r="B154" i="74"/>
  <c r="C154" i="74" s="1"/>
  <c r="B155" i="74"/>
  <c r="B156" i="74"/>
  <c r="B157" i="74"/>
  <c r="D157" i="74" s="1"/>
  <c r="B158" i="74"/>
  <c r="D158" i="74" s="1"/>
  <c r="B159" i="74"/>
  <c r="D159" i="74" s="1"/>
  <c r="B160" i="74"/>
  <c r="D160" i="74" s="1"/>
  <c r="B161" i="74"/>
  <c r="C161" i="74" s="1"/>
  <c r="B162" i="74"/>
  <c r="C162" i="74" s="1"/>
  <c r="B163" i="74"/>
  <c r="C163" i="74" s="1"/>
  <c r="B164" i="74"/>
  <c r="C164" i="74" s="1"/>
  <c r="B165" i="74"/>
  <c r="C165" i="74" s="1"/>
  <c r="B166" i="74"/>
  <c r="C166" i="74" s="1"/>
  <c r="B167" i="74"/>
  <c r="B168" i="74"/>
  <c r="B169" i="74"/>
  <c r="D169" i="74" s="1"/>
  <c r="B170" i="74"/>
  <c r="D170" i="74" s="1"/>
  <c r="B171" i="74"/>
  <c r="D171" i="74" s="1"/>
  <c r="B172" i="74"/>
  <c r="D172" i="74" s="1"/>
  <c r="B173" i="74"/>
  <c r="C173" i="74" s="1"/>
  <c r="B174" i="74"/>
  <c r="C174" i="74" s="1"/>
  <c r="B175" i="74"/>
  <c r="C175" i="74" s="1"/>
  <c r="B176" i="74"/>
  <c r="C176" i="74" s="1"/>
  <c r="B177" i="74"/>
  <c r="C177" i="74" s="1"/>
  <c r="B178" i="74"/>
  <c r="C178" i="74" s="1"/>
  <c r="B179" i="74"/>
  <c r="B180" i="74"/>
  <c r="B181" i="74"/>
  <c r="D181" i="74" s="1"/>
  <c r="B182" i="74"/>
  <c r="D182" i="74" s="1"/>
  <c r="B183" i="74"/>
  <c r="D183" i="74" s="1"/>
  <c r="B184" i="74"/>
  <c r="D184" i="74" s="1"/>
  <c r="B185" i="74"/>
  <c r="C185" i="74" s="1"/>
  <c r="B186" i="74"/>
  <c r="C186" i="74" s="1"/>
  <c r="B187" i="74"/>
  <c r="C187" i="74" s="1"/>
  <c r="B188" i="74"/>
  <c r="C188" i="74" s="1"/>
  <c r="B189" i="74"/>
  <c r="C189" i="74" s="1"/>
  <c r="B190" i="74"/>
  <c r="C190" i="74" s="1"/>
  <c r="B191" i="74"/>
  <c r="B192" i="74"/>
  <c r="B193" i="74"/>
  <c r="D193" i="74" s="1"/>
  <c r="B194" i="74"/>
  <c r="D194" i="74" s="1"/>
  <c r="B195" i="74"/>
  <c r="D195" i="74" s="1"/>
  <c r="B196" i="74"/>
  <c r="D196" i="74" s="1"/>
  <c r="B197" i="74"/>
  <c r="C197" i="74" s="1"/>
  <c r="B198" i="74"/>
  <c r="C198" i="74" s="1"/>
  <c r="B199" i="74"/>
  <c r="C199" i="74" s="1"/>
  <c r="B200" i="74"/>
  <c r="C200" i="74" s="1"/>
  <c r="B201" i="74"/>
  <c r="C201" i="74" s="1"/>
  <c r="B202" i="74"/>
  <c r="C202" i="74" s="1"/>
  <c r="B203" i="74"/>
  <c r="B204" i="74"/>
  <c r="B205" i="74"/>
  <c r="D205" i="74" s="1"/>
  <c r="B206" i="74"/>
  <c r="D206" i="74" s="1"/>
  <c r="B207" i="74"/>
  <c r="D207" i="74" s="1"/>
  <c r="B208" i="74"/>
  <c r="D208" i="74" s="1"/>
  <c r="B209" i="74"/>
  <c r="C209" i="74" s="1"/>
  <c r="B210" i="74"/>
  <c r="C210" i="74" s="1"/>
  <c r="B211" i="74"/>
  <c r="C211" i="74" s="1"/>
  <c r="B212" i="74"/>
  <c r="C212" i="74" s="1"/>
  <c r="B213" i="74"/>
  <c r="C213" i="74" s="1"/>
  <c r="B214" i="74"/>
  <c r="C214" i="74" s="1"/>
  <c r="B215" i="74"/>
  <c r="B216" i="74"/>
  <c r="B217" i="74"/>
  <c r="D217" i="74" s="1"/>
  <c r="B218" i="74"/>
  <c r="D218" i="74" s="1"/>
  <c r="B219" i="74"/>
  <c r="D219" i="74" s="1"/>
  <c r="B220" i="74"/>
  <c r="D220" i="74" s="1"/>
  <c r="B221" i="74"/>
  <c r="C221" i="74" s="1"/>
  <c r="B222" i="74"/>
  <c r="C222" i="74" s="1"/>
  <c r="B223" i="74"/>
  <c r="C223" i="74" s="1"/>
  <c r="B224" i="74"/>
  <c r="C224" i="74" s="1"/>
  <c r="B225" i="74"/>
  <c r="C225" i="74" s="1"/>
  <c r="B226" i="74"/>
  <c r="C226" i="74" s="1"/>
  <c r="B227" i="74"/>
  <c r="B228" i="74"/>
  <c r="B229" i="74"/>
  <c r="D229" i="74" s="1"/>
  <c r="B230" i="74"/>
  <c r="D230" i="74" s="1"/>
  <c r="B231" i="74"/>
  <c r="D231" i="74" s="1"/>
  <c r="B232" i="74"/>
  <c r="D232" i="74" s="1"/>
  <c r="B233" i="74"/>
  <c r="C233" i="74" s="1"/>
  <c r="B234" i="74"/>
  <c r="C234" i="74" s="1"/>
  <c r="B235" i="74"/>
  <c r="C235" i="74" s="1"/>
  <c r="B236" i="74"/>
  <c r="C236" i="74" s="1"/>
  <c r="B237" i="74"/>
  <c r="C237" i="74" s="1"/>
  <c r="B238" i="74"/>
  <c r="C238" i="74" s="1"/>
  <c r="B239" i="74"/>
  <c r="B240" i="74"/>
  <c r="B241" i="74"/>
  <c r="D241" i="74" s="1"/>
  <c r="B242" i="74"/>
  <c r="D242" i="74" s="1"/>
  <c r="B243" i="74"/>
  <c r="D243" i="74" s="1"/>
  <c r="B244" i="74"/>
  <c r="D244" i="74" s="1"/>
  <c r="B245" i="74"/>
  <c r="C245" i="74" s="1"/>
  <c r="B246" i="74"/>
  <c r="C246" i="74" s="1"/>
  <c r="B247" i="74"/>
  <c r="C247" i="74" s="1"/>
  <c r="B248" i="74"/>
  <c r="C248" i="74" s="1"/>
  <c r="B249" i="74"/>
  <c r="C249" i="74" s="1"/>
  <c r="B250" i="74"/>
  <c r="C250" i="74" s="1"/>
  <c r="B251" i="74"/>
  <c r="B252" i="74"/>
  <c r="B253" i="74"/>
  <c r="D253" i="74" s="1"/>
  <c r="B254" i="74"/>
  <c r="D254" i="74" s="1"/>
  <c r="B255" i="74"/>
  <c r="D255" i="74" s="1"/>
  <c r="B256" i="74"/>
  <c r="D256" i="74" s="1"/>
  <c r="B257" i="74"/>
  <c r="C257" i="74" s="1"/>
  <c r="B258" i="74"/>
  <c r="C258" i="74" s="1"/>
  <c r="B259" i="74"/>
  <c r="C259" i="74" s="1"/>
  <c r="B260" i="74"/>
  <c r="C260" i="74" s="1"/>
  <c r="B261" i="74"/>
  <c r="C261" i="74" s="1"/>
  <c r="B262" i="74"/>
  <c r="C262" i="74" s="1"/>
  <c r="B263" i="74"/>
  <c r="B264" i="74"/>
  <c r="B265" i="74"/>
  <c r="D265" i="74" s="1"/>
  <c r="B266" i="74"/>
  <c r="D266" i="74" s="1"/>
  <c r="B267" i="74"/>
  <c r="D267" i="74" s="1"/>
  <c r="B268" i="74"/>
  <c r="D268" i="74" s="1"/>
  <c r="B269" i="74"/>
  <c r="C269" i="74" s="1"/>
  <c r="B270" i="74"/>
  <c r="C270" i="74" s="1"/>
  <c r="B271" i="74"/>
  <c r="C271" i="74" s="1"/>
  <c r="B272" i="74"/>
  <c r="C272" i="74" s="1"/>
  <c r="B273" i="74"/>
  <c r="C273" i="74" s="1"/>
  <c r="B274" i="74"/>
  <c r="C274" i="74" s="1"/>
  <c r="B275" i="74"/>
  <c r="B276" i="74"/>
  <c r="B277" i="74"/>
  <c r="D277" i="74" s="1"/>
  <c r="B278" i="74"/>
  <c r="D278" i="74" s="1"/>
  <c r="B279" i="74"/>
  <c r="D279" i="74" s="1"/>
  <c r="B280" i="74"/>
  <c r="D280" i="74" s="1"/>
  <c r="B281" i="74"/>
  <c r="C281" i="74" s="1"/>
  <c r="B282" i="74"/>
  <c r="C282" i="74" s="1"/>
  <c r="B283" i="74"/>
  <c r="C283" i="74" s="1"/>
  <c r="B284" i="74"/>
  <c r="C284" i="74" s="1"/>
  <c r="B285" i="74"/>
  <c r="C285" i="74" s="1"/>
  <c r="B286" i="74"/>
  <c r="C286" i="74" s="1"/>
  <c r="B287" i="74"/>
  <c r="B288" i="74"/>
  <c r="B289" i="74"/>
  <c r="D289" i="74" s="1"/>
  <c r="B290" i="74"/>
  <c r="D290" i="74" s="1"/>
  <c r="B291" i="74"/>
  <c r="D291" i="74" s="1"/>
  <c r="B292" i="74"/>
  <c r="D292" i="74" s="1"/>
  <c r="B293" i="74"/>
  <c r="C293" i="74" s="1"/>
  <c r="B294" i="74"/>
  <c r="C294" i="74" s="1"/>
  <c r="B295" i="74"/>
  <c r="C295" i="74" s="1"/>
  <c r="B296" i="74"/>
  <c r="C296" i="74" s="1"/>
  <c r="B297" i="74"/>
  <c r="C297" i="74" s="1"/>
  <c r="B298" i="74"/>
  <c r="C298" i="74" s="1"/>
  <c r="B299" i="74"/>
  <c r="B300" i="74"/>
  <c r="B301" i="74"/>
  <c r="D301" i="74" s="1"/>
  <c r="B302" i="74"/>
  <c r="D302" i="74" s="1"/>
  <c r="B303" i="74"/>
  <c r="D303" i="74" s="1"/>
  <c r="B304" i="74"/>
  <c r="D304" i="74" s="1"/>
  <c r="B305" i="74"/>
  <c r="C305" i="74" s="1"/>
  <c r="B306" i="74"/>
  <c r="C306" i="74" s="1"/>
  <c r="B307" i="74"/>
  <c r="C307" i="74" s="1"/>
  <c r="B308" i="74"/>
  <c r="C308" i="74" s="1"/>
  <c r="B309" i="74"/>
  <c r="C309" i="74" s="1"/>
  <c r="B310" i="74"/>
  <c r="C310" i="74" s="1"/>
  <c r="B311" i="74"/>
  <c r="B312" i="74"/>
  <c r="B313" i="74"/>
  <c r="D313" i="74" s="1"/>
  <c r="B314" i="74"/>
  <c r="D314" i="74" s="1"/>
  <c r="B315" i="74"/>
  <c r="D315" i="74" s="1"/>
  <c r="B316" i="74"/>
  <c r="D316" i="74" s="1"/>
  <c r="B317" i="74"/>
  <c r="C317" i="74" s="1"/>
  <c r="B318" i="74"/>
  <c r="C318" i="74" s="1"/>
  <c r="B319" i="74"/>
  <c r="C319" i="74" s="1"/>
  <c r="B320" i="74"/>
  <c r="C320" i="74" s="1"/>
  <c r="B321" i="74"/>
  <c r="C321" i="74" s="1"/>
  <c r="B322" i="74"/>
  <c r="C322" i="74" s="1"/>
  <c r="B323" i="74"/>
  <c r="B324" i="74"/>
  <c r="B325" i="74"/>
  <c r="D325" i="74" s="1"/>
  <c r="B326" i="74"/>
  <c r="D326" i="74" s="1"/>
  <c r="B327" i="74"/>
  <c r="D327" i="74" s="1"/>
  <c r="B328" i="74"/>
  <c r="D328" i="74" s="1"/>
  <c r="B329" i="74"/>
  <c r="C329" i="74" s="1"/>
  <c r="B330" i="74"/>
  <c r="C330" i="74" s="1"/>
  <c r="B331" i="74"/>
  <c r="C331" i="74" s="1"/>
  <c r="B332" i="74"/>
  <c r="C332" i="74" s="1"/>
  <c r="B333" i="74"/>
  <c r="C333" i="74" s="1"/>
  <c r="B334" i="74"/>
  <c r="C334" i="74" s="1"/>
  <c r="B335" i="74"/>
  <c r="B336" i="74"/>
  <c r="B337" i="74"/>
  <c r="D337" i="74" s="1"/>
  <c r="B338" i="74"/>
  <c r="D338" i="74" s="1"/>
  <c r="B339" i="74"/>
  <c r="D339" i="74" s="1"/>
  <c r="B340" i="74"/>
  <c r="D340" i="74" s="1"/>
  <c r="B341" i="74"/>
  <c r="C341" i="74" s="1"/>
  <c r="B342" i="74"/>
  <c r="C342" i="74" s="1"/>
  <c r="B343" i="74"/>
  <c r="C343" i="74" s="1"/>
  <c r="B344" i="74"/>
  <c r="C344" i="74" s="1"/>
  <c r="B345" i="74"/>
  <c r="C345" i="74" s="1"/>
  <c r="B346" i="74"/>
  <c r="C346" i="74" s="1"/>
  <c r="B347" i="74"/>
  <c r="B348" i="74"/>
  <c r="B349" i="74"/>
  <c r="D349" i="74" s="1"/>
  <c r="B350" i="74"/>
  <c r="D350" i="74" s="1"/>
  <c r="B351" i="74"/>
  <c r="D351" i="74" s="1"/>
  <c r="B352" i="74"/>
  <c r="D352" i="74" s="1"/>
  <c r="B353" i="74"/>
  <c r="C353" i="74" s="1"/>
  <c r="B354" i="74"/>
  <c r="C354" i="74" s="1"/>
  <c r="B355" i="74"/>
  <c r="C355" i="74" s="1"/>
  <c r="B356" i="74"/>
  <c r="C356" i="74" s="1"/>
  <c r="B357" i="74"/>
  <c r="C357" i="74" s="1"/>
  <c r="B358" i="74"/>
  <c r="C358" i="74" s="1"/>
  <c r="B359" i="74"/>
  <c r="B360" i="74"/>
  <c r="B361" i="74"/>
  <c r="D361" i="74" s="1"/>
  <c r="B362" i="74"/>
  <c r="D362" i="74" s="1"/>
  <c r="B363" i="74"/>
  <c r="D363" i="74" s="1"/>
  <c r="B364" i="74"/>
  <c r="D364" i="74" s="1"/>
  <c r="B365" i="74"/>
  <c r="C365" i="74" s="1"/>
  <c r="B366" i="74"/>
  <c r="C366" i="74" s="1"/>
  <c r="B367" i="74"/>
  <c r="C367" i="74" s="1"/>
  <c r="B368" i="74"/>
  <c r="C368" i="74" s="1"/>
  <c r="B369" i="74"/>
  <c r="C369" i="74" s="1"/>
  <c r="B370" i="74"/>
  <c r="C370" i="74" s="1"/>
  <c r="B371" i="74"/>
  <c r="B372" i="74"/>
  <c r="B373" i="74"/>
  <c r="D373" i="74" s="1"/>
  <c r="B374" i="74"/>
  <c r="D374" i="74" s="1"/>
  <c r="B375" i="74"/>
  <c r="D375" i="74" s="1"/>
  <c r="B376" i="74"/>
  <c r="D376" i="74" s="1"/>
  <c r="B377" i="74"/>
  <c r="C377" i="74" s="1"/>
  <c r="B378" i="74"/>
  <c r="C378" i="74" s="1"/>
  <c r="B379" i="74"/>
  <c r="C379" i="74" s="1"/>
  <c r="B380" i="74"/>
  <c r="C380" i="74" s="1"/>
  <c r="B381" i="74"/>
  <c r="C381" i="74" s="1"/>
  <c r="B382" i="74"/>
  <c r="C382" i="74" s="1"/>
  <c r="B383" i="74"/>
  <c r="B384" i="74"/>
  <c r="B385" i="74"/>
  <c r="D385" i="74" s="1"/>
  <c r="B386" i="74"/>
  <c r="D386" i="74" s="1"/>
  <c r="B387" i="74"/>
  <c r="D387" i="74" s="1"/>
  <c r="B388" i="74"/>
  <c r="D388" i="74" s="1"/>
  <c r="B389" i="74"/>
  <c r="C389" i="74" s="1"/>
  <c r="B390" i="74"/>
  <c r="C390" i="74" s="1"/>
  <c r="B391" i="74"/>
  <c r="C391" i="74" s="1"/>
  <c r="B392" i="74"/>
  <c r="C392" i="74" s="1"/>
  <c r="B393" i="74"/>
  <c r="C393" i="74" s="1"/>
  <c r="B394" i="74"/>
  <c r="C394" i="74" s="1"/>
  <c r="B395" i="74"/>
  <c r="B396" i="74"/>
  <c r="B397" i="74"/>
  <c r="D397" i="74" s="1"/>
  <c r="B398" i="74"/>
  <c r="D398" i="74" s="1"/>
  <c r="B399" i="74"/>
  <c r="D399" i="74" s="1"/>
  <c r="B400" i="74"/>
  <c r="D400" i="74" s="1"/>
  <c r="B401" i="74"/>
  <c r="C401" i="74" s="1"/>
  <c r="B402" i="74"/>
  <c r="C402" i="74" s="1"/>
  <c r="B403" i="74"/>
  <c r="C403" i="74" s="1"/>
  <c r="B404" i="74"/>
  <c r="C404" i="74" s="1"/>
  <c r="B405" i="74"/>
  <c r="C405" i="74" s="1"/>
  <c r="B406" i="74"/>
  <c r="C406" i="74" s="1"/>
  <c r="B407" i="74"/>
  <c r="B408" i="74"/>
  <c r="B409" i="74"/>
  <c r="D409" i="74" s="1"/>
  <c r="B410" i="74"/>
  <c r="D410" i="74" s="1"/>
  <c r="B411" i="74"/>
  <c r="D411" i="74" s="1"/>
  <c r="B412" i="74"/>
  <c r="D412" i="74" s="1"/>
  <c r="B413" i="74"/>
  <c r="C413" i="74" s="1"/>
  <c r="B414" i="74"/>
  <c r="C414" i="74" s="1"/>
  <c r="B415" i="74"/>
  <c r="C415" i="74" s="1"/>
  <c r="B416" i="74"/>
  <c r="C416" i="74" s="1"/>
  <c r="B417" i="74"/>
  <c r="C417" i="74" s="1"/>
  <c r="B418" i="74"/>
  <c r="C418" i="74" s="1"/>
  <c r="B419" i="74"/>
  <c r="B420" i="74"/>
  <c r="B421" i="74"/>
  <c r="D421" i="74" s="1"/>
  <c r="B422" i="74"/>
  <c r="D422" i="74" s="1"/>
  <c r="B423" i="74"/>
  <c r="D423" i="74" s="1"/>
  <c r="B424" i="74"/>
  <c r="D424" i="74" s="1"/>
  <c r="B425" i="74"/>
  <c r="C425" i="74" s="1"/>
  <c r="B426" i="74"/>
  <c r="C426" i="74" s="1"/>
  <c r="B427" i="74"/>
  <c r="C427" i="74" s="1"/>
  <c r="B428" i="74"/>
  <c r="C428" i="74" s="1"/>
  <c r="B429" i="74"/>
  <c r="C429" i="74" s="1"/>
  <c r="B430" i="74"/>
  <c r="C430" i="74" s="1"/>
  <c r="B431" i="74"/>
  <c r="B432" i="74"/>
  <c r="B433" i="74"/>
  <c r="D433" i="74" s="1"/>
  <c r="B434" i="74"/>
  <c r="D434" i="74" s="1"/>
  <c r="B435" i="74"/>
  <c r="D435" i="74" s="1"/>
  <c r="B436" i="74"/>
  <c r="D436" i="74" s="1"/>
  <c r="B437" i="74"/>
  <c r="C437" i="74" s="1"/>
  <c r="B438" i="74"/>
  <c r="C438" i="74" s="1"/>
  <c r="B439" i="74"/>
  <c r="C439" i="74" s="1"/>
  <c r="B440" i="74"/>
  <c r="C440" i="74" s="1"/>
  <c r="B441" i="74"/>
  <c r="C441" i="74" s="1"/>
  <c r="B442" i="74"/>
  <c r="C442" i="74" s="1"/>
  <c r="B443" i="74"/>
  <c r="B444" i="74"/>
  <c r="B445" i="74"/>
  <c r="D445" i="74" s="1"/>
  <c r="B446" i="74"/>
  <c r="D446" i="74" s="1"/>
  <c r="B447" i="74"/>
  <c r="D447" i="74" s="1"/>
  <c r="B448" i="74"/>
  <c r="D448" i="74" s="1"/>
  <c r="B449" i="74"/>
  <c r="C449" i="74" s="1"/>
  <c r="B450" i="74"/>
  <c r="C450" i="74" s="1"/>
  <c r="B451" i="74"/>
  <c r="C451" i="74" s="1"/>
  <c r="B452" i="74"/>
  <c r="C452" i="74" s="1"/>
  <c r="B453" i="74"/>
  <c r="C453" i="74" s="1"/>
  <c r="B454" i="74"/>
  <c r="C454" i="74" s="1"/>
  <c r="B455" i="74"/>
  <c r="B456" i="74"/>
  <c r="B457" i="74"/>
  <c r="D457" i="74" s="1"/>
  <c r="B458" i="74"/>
  <c r="D458" i="74" s="1"/>
  <c r="B459" i="74"/>
  <c r="D459" i="74" s="1"/>
  <c r="B460" i="74"/>
  <c r="D460" i="74" s="1"/>
  <c r="B461" i="74"/>
  <c r="C461" i="74" s="1"/>
  <c r="B462" i="74"/>
  <c r="C462" i="74" s="1"/>
  <c r="B463" i="74"/>
  <c r="C463" i="74" s="1"/>
  <c r="B464" i="74"/>
  <c r="C464" i="74" s="1"/>
  <c r="B465" i="74"/>
  <c r="C465" i="74" s="1"/>
  <c r="B466" i="74"/>
  <c r="C466" i="74" s="1"/>
  <c r="B467" i="74"/>
  <c r="B468" i="74"/>
  <c r="B469" i="74"/>
  <c r="D469" i="74" s="1"/>
  <c r="B470" i="74"/>
  <c r="D470" i="74" s="1"/>
  <c r="B471" i="74"/>
  <c r="D471" i="74" s="1"/>
  <c r="B472" i="74"/>
  <c r="D472" i="74" s="1"/>
  <c r="B473" i="74"/>
  <c r="C473" i="74" s="1"/>
  <c r="B474" i="74"/>
  <c r="C474" i="74" s="1"/>
  <c r="B475" i="74"/>
  <c r="C475" i="74" s="1"/>
  <c r="B476" i="74"/>
  <c r="C476" i="74" s="1"/>
  <c r="B477" i="74"/>
  <c r="C477" i="74" s="1"/>
  <c r="B478" i="74"/>
  <c r="C478" i="74" s="1"/>
  <c r="B479" i="74"/>
  <c r="B480" i="74"/>
  <c r="B481" i="74"/>
  <c r="D481" i="74" s="1"/>
  <c r="B482" i="74"/>
  <c r="D482" i="74" s="1"/>
  <c r="B483" i="74"/>
  <c r="D483" i="74" s="1"/>
  <c r="B484" i="74"/>
  <c r="D484" i="74" s="1"/>
  <c r="B485" i="74"/>
  <c r="C485" i="74" s="1"/>
  <c r="B486" i="74"/>
  <c r="C486" i="74" s="1"/>
  <c r="B487" i="74"/>
  <c r="C487" i="74" s="1"/>
  <c r="B488" i="74"/>
  <c r="C488" i="74" s="1"/>
  <c r="B489" i="74"/>
  <c r="C489" i="74" s="1"/>
  <c r="B490" i="74"/>
  <c r="C490" i="74" s="1"/>
  <c r="B491" i="74"/>
  <c r="B492" i="74"/>
  <c r="B493" i="74"/>
  <c r="D493" i="74" s="1"/>
  <c r="B494" i="74"/>
  <c r="D494" i="74" s="1"/>
  <c r="B495" i="74"/>
  <c r="D495" i="74" s="1"/>
  <c r="B496" i="74"/>
  <c r="D496" i="74" s="1"/>
  <c r="B497" i="74"/>
  <c r="C497" i="74" s="1"/>
  <c r="B498" i="74"/>
  <c r="C498" i="74" s="1"/>
  <c r="B499" i="74"/>
  <c r="C499" i="74" s="1"/>
  <c r="B500" i="74"/>
  <c r="C500" i="74" s="1"/>
  <c r="W3" i="3"/>
  <c r="W5" i="3"/>
  <c r="W6" i="3"/>
  <c r="W7" i="3"/>
  <c r="W10" i="3"/>
  <c r="W9" i="3"/>
  <c r="W15" i="3"/>
  <c r="W11" i="3"/>
  <c r="W12" i="3"/>
  <c r="W13" i="3"/>
  <c r="W14" i="3"/>
  <c r="W17" i="3"/>
  <c r="W18" i="3"/>
  <c r="W19" i="3"/>
  <c r="W20" i="3"/>
  <c r="W25" i="3"/>
  <c r="W16" i="3"/>
  <c r="W30" i="3"/>
  <c r="W21" i="3"/>
  <c r="W31" i="3"/>
  <c r="W26" i="3"/>
  <c r="W32" i="3"/>
  <c r="W28" i="3"/>
  <c r="W23" i="3"/>
  <c r="W34" i="3"/>
  <c r="W27" i="3"/>
  <c r="W33" i="3"/>
  <c r="W4" i="3"/>
  <c r="W29" i="3"/>
  <c r="W36" i="3"/>
  <c r="W37" i="3"/>
  <c r="W38" i="3"/>
  <c r="W8" i="3"/>
  <c r="W39" i="3"/>
  <c r="W44" i="3"/>
  <c r="W45" i="3"/>
  <c r="W40" i="3"/>
  <c r="W35" i="3"/>
  <c r="W57" i="3"/>
  <c r="W58" i="3"/>
  <c r="W59" i="3"/>
  <c r="W41" i="3"/>
  <c r="W42" i="3"/>
  <c r="W43" i="3"/>
  <c r="W49" i="3"/>
  <c r="W46" i="3"/>
  <c r="W51" i="3"/>
  <c r="W62" i="3"/>
  <c r="W52" i="3"/>
  <c r="W67" i="3"/>
  <c r="W47" i="3"/>
  <c r="W53" i="3"/>
  <c r="W54" i="3"/>
  <c r="W71" i="3"/>
  <c r="W60" i="3"/>
  <c r="W50" i="3"/>
  <c r="W61" i="3"/>
  <c r="W76" i="3"/>
  <c r="W82" i="3"/>
  <c r="W63" i="3"/>
  <c r="W64" i="3"/>
  <c r="W83" i="3"/>
  <c r="W77" i="3"/>
  <c r="W78" i="3"/>
  <c r="W65" i="3"/>
  <c r="W79" i="3"/>
  <c r="W48" i="3"/>
  <c r="W24" i="3"/>
  <c r="W80" i="3"/>
  <c r="W81" i="3"/>
  <c r="W68" i="3"/>
  <c r="W69" i="3"/>
  <c r="W84" i="3"/>
  <c r="W70" i="3"/>
  <c r="W93" i="3"/>
  <c r="W73" i="3"/>
  <c r="W74" i="3"/>
  <c r="W75" i="3"/>
  <c r="W66" i="3"/>
  <c r="W91" i="3"/>
  <c r="W22" i="3"/>
  <c r="W72" i="3"/>
  <c r="W97" i="3"/>
  <c r="W94" i="3"/>
  <c r="W95" i="3"/>
  <c r="W85" i="3"/>
  <c r="W86" i="3"/>
  <c r="W96" i="3"/>
  <c r="W87" i="3"/>
  <c r="W88" i="3"/>
  <c r="W89" i="3"/>
  <c r="W99" i="3"/>
  <c r="W90" i="3"/>
  <c r="W92" i="3"/>
  <c r="W98" i="3"/>
  <c r="W105" i="3"/>
  <c r="W102" i="3"/>
  <c r="W101" i="3"/>
  <c r="W100" i="3"/>
  <c r="W104" i="3"/>
  <c r="W121" i="3"/>
  <c r="W122" i="3"/>
  <c r="W103" i="3"/>
  <c r="W110" i="3"/>
  <c r="W111" i="3"/>
  <c r="W107" i="3"/>
  <c r="W112" i="3"/>
  <c r="W108" i="3"/>
  <c r="W113" i="3"/>
  <c r="W114" i="3"/>
  <c r="W124" i="3"/>
  <c r="W142" i="3"/>
  <c r="W109" i="3"/>
  <c r="W130" i="3"/>
  <c r="W138" i="3"/>
  <c r="W139" i="3"/>
  <c r="W116" i="3"/>
  <c r="W117" i="3"/>
  <c r="W118" i="3"/>
  <c r="W125" i="3"/>
  <c r="W55" i="3"/>
  <c r="W119" i="3"/>
  <c r="W126" i="3"/>
  <c r="W127" i="3"/>
  <c r="W56" i="3"/>
  <c r="W140" i="3"/>
  <c r="W120" i="3"/>
  <c r="W136" i="3"/>
  <c r="W115" i="3"/>
  <c r="W123" i="3"/>
  <c r="W159" i="3"/>
  <c r="W133" i="3"/>
  <c r="W134" i="3"/>
  <c r="W135" i="3"/>
  <c r="W141" i="3"/>
  <c r="W143" i="3"/>
  <c r="W144" i="3"/>
  <c r="W145" i="3"/>
  <c r="W131" i="3"/>
  <c r="W132" i="3"/>
  <c r="W128" i="3"/>
  <c r="W129" i="3"/>
  <c r="W146" i="3"/>
  <c r="W156" i="3"/>
  <c r="W157" i="3"/>
  <c r="W158" i="3"/>
  <c r="W148" i="3"/>
  <c r="W149" i="3"/>
  <c r="W150" i="3"/>
  <c r="W151" i="3"/>
  <c r="W178" i="3"/>
  <c r="W161" i="3"/>
  <c r="W137" i="3"/>
  <c r="W152" i="3"/>
  <c r="W153" i="3"/>
  <c r="W154" i="3"/>
  <c r="W155" i="3"/>
  <c r="W162" i="3"/>
  <c r="W163" i="3"/>
  <c r="W170" i="3"/>
  <c r="W164" i="3"/>
  <c r="W165" i="3"/>
  <c r="W171" i="3"/>
  <c r="W166" i="3"/>
  <c r="W167" i="3"/>
  <c r="W168" i="3"/>
  <c r="W169" i="3"/>
  <c r="W174" i="3"/>
  <c r="W172" i="3"/>
  <c r="W173" i="3"/>
  <c r="W160" i="3"/>
  <c r="W187" i="3"/>
  <c r="W199" i="3"/>
  <c r="W200" i="3"/>
  <c r="W201" i="3"/>
  <c r="W175" i="3"/>
  <c r="W176" i="3"/>
  <c r="W179" i="3"/>
  <c r="W177" i="3"/>
  <c r="W181" i="3"/>
  <c r="W182" i="3"/>
  <c r="W189" i="3"/>
  <c r="W190" i="3"/>
  <c r="W184" i="3"/>
  <c r="W208" i="3"/>
  <c r="W191" i="3"/>
  <c r="W192" i="3"/>
  <c r="W193" i="3"/>
  <c r="W106" i="3"/>
  <c r="W186" i="3"/>
  <c r="W188" i="3"/>
  <c r="W183" i="3"/>
  <c r="W194" i="3"/>
  <c r="W195" i="3"/>
  <c r="W196" i="3"/>
  <c r="W197" i="3"/>
  <c r="W198" i="3"/>
  <c r="W202" i="3"/>
  <c r="W203" i="3"/>
  <c r="W204" i="3"/>
  <c r="W205" i="3"/>
  <c r="W206" i="3"/>
  <c r="W185" i="3"/>
  <c r="W215" i="3"/>
  <c r="W209" i="3"/>
  <c r="W210" i="3"/>
  <c r="W211" i="3"/>
  <c r="W221" i="3"/>
  <c r="W213" i="3"/>
  <c r="W207" i="3"/>
  <c r="W212" i="3"/>
  <c r="W214" i="3"/>
  <c r="W216" i="3"/>
  <c r="W223" i="3"/>
  <c r="W147" i="3"/>
  <c r="W217" i="3"/>
  <c r="W218" i="3"/>
  <c r="W219" i="3"/>
  <c r="W220" i="3"/>
  <c r="W224" i="3"/>
  <c r="W222" i="3"/>
  <c r="W227" i="3"/>
  <c r="W228" i="3"/>
  <c r="W229" i="3"/>
  <c r="W231" i="3"/>
  <c r="W226" i="3"/>
  <c r="W225" i="3"/>
  <c r="W235" i="3"/>
  <c r="W180" i="3"/>
  <c r="W230" i="3"/>
  <c r="W234" i="3"/>
  <c r="W236" i="3"/>
  <c r="W237" i="3"/>
  <c r="W232" i="3"/>
  <c r="W238" i="3"/>
  <c r="W239" i="3"/>
  <c r="W233" i="3"/>
  <c r="W243" i="3"/>
  <c r="W241" i="3"/>
  <c r="W242" i="3"/>
  <c r="W240" i="3"/>
  <c r="W244" i="3"/>
  <c r="W247" i="3"/>
  <c r="W245" i="3"/>
  <c r="W246" i="3"/>
  <c r="W248" i="3"/>
  <c r="P3" i="3"/>
  <c r="P5" i="3"/>
  <c r="P6" i="3"/>
  <c r="P7" i="3"/>
  <c r="P10" i="3"/>
  <c r="P9" i="3"/>
  <c r="P15" i="3"/>
  <c r="P11" i="3"/>
  <c r="P12" i="3"/>
  <c r="P13" i="3"/>
  <c r="P14" i="3"/>
  <c r="P17" i="3"/>
  <c r="P18" i="3"/>
  <c r="P19" i="3"/>
  <c r="P20" i="3"/>
  <c r="P25" i="3"/>
  <c r="P16" i="3"/>
  <c r="P30" i="3"/>
  <c r="P21" i="3"/>
  <c r="P31" i="3"/>
  <c r="P26" i="3"/>
  <c r="P32" i="3"/>
  <c r="P28" i="3"/>
  <c r="P23" i="3"/>
  <c r="P34" i="3"/>
  <c r="P27" i="3"/>
  <c r="P33" i="3"/>
  <c r="P4" i="3"/>
  <c r="P29" i="3"/>
  <c r="P36" i="3"/>
  <c r="P37" i="3"/>
  <c r="P38" i="3"/>
  <c r="P8" i="3"/>
  <c r="P39" i="3"/>
  <c r="P44" i="3"/>
  <c r="P45" i="3"/>
  <c r="P40" i="3"/>
  <c r="P35" i="3"/>
  <c r="P57" i="3"/>
  <c r="P58" i="3"/>
  <c r="P59" i="3"/>
  <c r="P41" i="3"/>
  <c r="P42" i="3"/>
  <c r="P43" i="3"/>
  <c r="P49" i="3"/>
  <c r="P46" i="3"/>
  <c r="P51" i="3"/>
  <c r="P62" i="3"/>
  <c r="P52" i="3"/>
  <c r="P67" i="3"/>
  <c r="P47" i="3"/>
  <c r="P53" i="3"/>
  <c r="P54" i="3"/>
  <c r="P71" i="3"/>
  <c r="P60" i="3"/>
  <c r="P50" i="3"/>
  <c r="P61" i="3"/>
  <c r="P76" i="3"/>
  <c r="P82" i="3"/>
  <c r="P63" i="3"/>
  <c r="P64" i="3"/>
  <c r="P83" i="3"/>
  <c r="P77" i="3"/>
  <c r="P78" i="3"/>
  <c r="P65" i="3"/>
  <c r="P79" i="3"/>
  <c r="P48" i="3"/>
  <c r="P24" i="3"/>
  <c r="P80" i="3"/>
  <c r="P81" i="3"/>
  <c r="P68" i="3"/>
  <c r="P69" i="3"/>
  <c r="P84" i="3"/>
  <c r="P70" i="3"/>
  <c r="P93" i="3"/>
  <c r="P73" i="3"/>
  <c r="P74" i="3"/>
  <c r="P75" i="3"/>
  <c r="P66" i="3"/>
  <c r="P91" i="3"/>
  <c r="P22" i="3"/>
  <c r="P72" i="3"/>
  <c r="P97" i="3"/>
  <c r="P94" i="3"/>
  <c r="P95" i="3"/>
  <c r="P85" i="3"/>
  <c r="P86" i="3"/>
  <c r="P96" i="3"/>
  <c r="P87" i="3"/>
  <c r="P88" i="3"/>
  <c r="P89" i="3"/>
  <c r="P99" i="3"/>
  <c r="P90" i="3"/>
  <c r="P92" i="3"/>
  <c r="P98" i="3"/>
  <c r="P105" i="3"/>
  <c r="P102" i="3"/>
  <c r="P101" i="3"/>
  <c r="P100" i="3"/>
  <c r="P104" i="3"/>
  <c r="P121" i="3"/>
  <c r="P122" i="3"/>
  <c r="P103" i="3"/>
  <c r="P110" i="3"/>
  <c r="P111" i="3"/>
  <c r="P107" i="3"/>
  <c r="P112" i="3"/>
  <c r="P108" i="3"/>
  <c r="P113" i="3"/>
  <c r="P114" i="3"/>
  <c r="P124" i="3"/>
  <c r="P142" i="3"/>
  <c r="P109" i="3"/>
  <c r="P130" i="3"/>
  <c r="P138" i="3"/>
  <c r="P139" i="3"/>
  <c r="P116" i="3"/>
  <c r="P117" i="3"/>
  <c r="P118" i="3"/>
  <c r="P125" i="3"/>
  <c r="P55" i="3"/>
  <c r="P119" i="3"/>
  <c r="P126" i="3"/>
  <c r="P127" i="3"/>
  <c r="P56" i="3"/>
  <c r="P140" i="3"/>
  <c r="P120" i="3"/>
  <c r="P136" i="3"/>
  <c r="P115" i="3"/>
  <c r="P123" i="3"/>
  <c r="P159" i="3"/>
  <c r="P133" i="3"/>
  <c r="P134" i="3"/>
  <c r="P135" i="3"/>
  <c r="P141" i="3"/>
  <c r="P143" i="3"/>
  <c r="P144" i="3"/>
  <c r="P145" i="3"/>
  <c r="P131" i="3"/>
  <c r="P132" i="3"/>
  <c r="P128" i="3"/>
  <c r="P129" i="3"/>
  <c r="P146" i="3"/>
  <c r="P156" i="3"/>
  <c r="P157" i="3"/>
  <c r="P158" i="3"/>
  <c r="P148" i="3"/>
  <c r="P149" i="3"/>
  <c r="P150" i="3"/>
  <c r="P151" i="3"/>
  <c r="P178" i="3"/>
  <c r="P161" i="3"/>
  <c r="P137" i="3"/>
  <c r="P152" i="3"/>
  <c r="P153" i="3"/>
  <c r="P154" i="3"/>
  <c r="P155" i="3"/>
  <c r="P162" i="3"/>
  <c r="P163" i="3"/>
  <c r="P170" i="3"/>
  <c r="P164" i="3"/>
  <c r="P165" i="3"/>
  <c r="P171" i="3"/>
  <c r="P166" i="3"/>
  <c r="P167" i="3"/>
  <c r="P168" i="3"/>
  <c r="P169" i="3"/>
  <c r="P174" i="3"/>
  <c r="P172" i="3"/>
  <c r="P173" i="3"/>
  <c r="P160" i="3"/>
  <c r="P187" i="3"/>
  <c r="P199" i="3"/>
  <c r="P200" i="3"/>
  <c r="P201" i="3"/>
  <c r="P175" i="3"/>
  <c r="P176" i="3"/>
  <c r="P179" i="3"/>
  <c r="P177" i="3"/>
  <c r="P181" i="3"/>
  <c r="P182" i="3"/>
  <c r="P189" i="3"/>
  <c r="P190" i="3"/>
  <c r="P184" i="3"/>
  <c r="P208" i="3"/>
  <c r="P191" i="3"/>
  <c r="P192" i="3"/>
  <c r="P193" i="3"/>
  <c r="P106" i="3"/>
  <c r="P186" i="3"/>
  <c r="P188" i="3"/>
  <c r="P183" i="3"/>
  <c r="P194" i="3"/>
  <c r="P195" i="3"/>
  <c r="P196" i="3"/>
  <c r="P197" i="3"/>
  <c r="P198" i="3"/>
  <c r="P202" i="3"/>
  <c r="P203" i="3"/>
  <c r="P204" i="3"/>
  <c r="P205" i="3"/>
  <c r="P206" i="3"/>
  <c r="P185" i="3"/>
  <c r="P215" i="3"/>
  <c r="P209" i="3"/>
  <c r="P210" i="3"/>
  <c r="P211" i="3"/>
  <c r="P221" i="3"/>
  <c r="P213" i="3"/>
  <c r="P207" i="3"/>
  <c r="P212" i="3"/>
  <c r="P214" i="3"/>
  <c r="P216" i="3"/>
  <c r="P223" i="3"/>
  <c r="P147" i="3"/>
  <c r="P217" i="3"/>
  <c r="P218" i="3"/>
  <c r="P219" i="3"/>
  <c r="P220" i="3"/>
  <c r="P224" i="3"/>
  <c r="P222" i="3"/>
  <c r="P227" i="3"/>
  <c r="P228" i="3"/>
  <c r="P229" i="3"/>
  <c r="P231" i="3"/>
  <c r="P226" i="3"/>
  <c r="P225" i="3"/>
  <c r="P235" i="3"/>
  <c r="P180" i="3"/>
  <c r="P230" i="3"/>
  <c r="P234" i="3"/>
  <c r="P236" i="3"/>
  <c r="P237" i="3"/>
  <c r="P232" i="3"/>
  <c r="P238" i="3"/>
  <c r="P239" i="3"/>
  <c r="P233" i="3"/>
  <c r="P243" i="3"/>
  <c r="P241" i="3"/>
  <c r="P242" i="3"/>
  <c r="P240" i="3"/>
  <c r="P244" i="3"/>
  <c r="P247" i="3"/>
  <c r="P245" i="3"/>
  <c r="P246" i="3"/>
  <c r="P248" i="3"/>
  <c r="P2" i="3"/>
  <c r="C494" i="74" l="1"/>
  <c r="C482" i="74"/>
  <c r="C470" i="74"/>
  <c r="C458" i="74"/>
  <c r="C446" i="74"/>
  <c r="C434" i="74"/>
  <c r="C422" i="74"/>
  <c r="C410" i="74"/>
  <c r="C398" i="74"/>
  <c r="C386" i="74"/>
  <c r="C374" i="74"/>
  <c r="C362" i="74"/>
  <c r="C350" i="74"/>
  <c r="C338" i="74"/>
  <c r="C326" i="74"/>
  <c r="C314" i="74"/>
  <c r="C302" i="74"/>
  <c r="C290" i="74"/>
  <c r="C278" i="74"/>
  <c r="C266" i="74"/>
  <c r="C254" i="74"/>
  <c r="C242" i="74"/>
  <c r="C230" i="74"/>
  <c r="C218" i="74"/>
  <c r="C206" i="74"/>
  <c r="C194" i="74"/>
  <c r="C182" i="74"/>
  <c r="C170" i="74"/>
  <c r="C158" i="74"/>
  <c r="C146" i="74"/>
  <c r="C134" i="74"/>
  <c r="C122" i="74"/>
  <c r="C110" i="74"/>
  <c r="C98" i="74"/>
  <c r="C86" i="74"/>
  <c r="C74" i="74"/>
  <c r="C62" i="74"/>
  <c r="C50" i="74"/>
  <c r="C38" i="74"/>
  <c r="C26" i="74"/>
  <c r="C14" i="74"/>
  <c r="C2" i="74"/>
  <c r="D490" i="74"/>
  <c r="D478" i="74"/>
  <c r="D466" i="74"/>
  <c r="D454" i="74"/>
  <c r="D442" i="74"/>
  <c r="D430" i="74"/>
  <c r="D418" i="74"/>
  <c r="D406" i="74"/>
  <c r="D394" i="74"/>
  <c r="D382" i="74"/>
  <c r="D370" i="74"/>
  <c r="D358" i="74"/>
  <c r="D346" i="74"/>
  <c r="D334" i="74"/>
  <c r="D322" i="74"/>
  <c r="D310" i="74"/>
  <c r="D298" i="74"/>
  <c r="D286" i="74"/>
  <c r="D274" i="74"/>
  <c r="D262" i="74"/>
  <c r="D250" i="74"/>
  <c r="D238" i="74"/>
  <c r="D226" i="74"/>
  <c r="D214" i="74"/>
  <c r="D202" i="74"/>
  <c r="D190" i="74"/>
  <c r="D178" i="74"/>
  <c r="D166" i="74"/>
  <c r="D154" i="74"/>
  <c r="D142" i="74"/>
  <c r="D130" i="74"/>
  <c r="D118" i="74"/>
  <c r="D106" i="74"/>
  <c r="D94" i="74"/>
  <c r="D82" i="74"/>
  <c r="D70" i="74"/>
  <c r="D58" i="74"/>
  <c r="D46" i="74"/>
  <c r="D34" i="74"/>
  <c r="D22" i="74"/>
  <c r="D10" i="74"/>
  <c r="C493" i="74"/>
  <c r="C481" i="74"/>
  <c r="C469" i="74"/>
  <c r="C457" i="74"/>
  <c r="C445" i="74"/>
  <c r="C433" i="74"/>
  <c r="C421" i="74"/>
  <c r="C409" i="74"/>
  <c r="C397" i="74"/>
  <c r="C385" i="74"/>
  <c r="C373" i="74"/>
  <c r="C361" i="74"/>
  <c r="C349" i="74"/>
  <c r="C337" i="74"/>
  <c r="C325" i="74"/>
  <c r="C313" i="74"/>
  <c r="C301" i="74"/>
  <c r="C289" i="74"/>
  <c r="C277" i="74"/>
  <c r="C265" i="74"/>
  <c r="C253" i="74"/>
  <c r="C241" i="74"/>
  <c r="C229" i="74"/>
  <c r="C217" i="74"/>
  <c r="C205" i="74"/>
  <c r="C193" i="74"/>
  <c r="C181" i="74"/>
  <c r="C169" i="74"/>
  <c r="C157" i="74"/>
  <c r="C145" i="74"/>
  <c r="C133" i="74"/>
  <c r="C121" i="74"/>
  <c r="C109" i="74"/>
  <c r="C97" i="74"/>
  <c r="C85" i="74"/>
  <c r="C73" i="74"/>
  <c r="C61" i="74"/>
  <c r="C49" i="74"/>
  <c r="C37" i="74"/>
  <c r="C25" i="74"/>
  <c r="C13" i="74"/>
  <c r="C1" i="74"/>
  <c r="D489" i="74"/>
  <c r="D477" i="74"/>
  <c r="D465" i="74"/>
  <c r="D453" i="74"/>
  <c r="D441" i="74"/>
  <c r="D429" i="74"/>
  <c r="D417" i="74"/>
  <c r="D405" i="74"/>
  <c r="D393" i="74"/>
  <c r="D381" i="74"/>
  <c r="D369" i="74"/>
  <c r="D357" i="74"/>
  <c r="D345" i="74"/>
  <c r="D333" i="74"/>
  <c r="D321" i="74"/>
  <c r="D309" i="74"/>
  <c r="D297" i="74"/>
  <c r="D285" i="74"/>
  <c r="D273" i="74"/>
  <c r="D261" i="74"/>
  <c r="D249" i="74"/>
  <c r="D237" i="74"/>
  <c r="D225" i="74"/>
  <c r="D213" i="74"/>
  <c r="D201" i="74"/>
  <c r="D189" i="74"/>
  <c r="D177" i="74"/>
  <c r="D165" i="74"/>
  <c r="D153" i="74"/>
  <c r="D141" i="74"/>
  <c r="D129" i="74"/>
  <c r="D117" i="74"/>
  <c r="D105" i="74"/>
  <c r="D93" i="74"/>
  <c r="D81" i="74"/>
  <c r="D69" i="74"/>
  <c r="D57" i="74"/>
  <c r="D45" i="74"/>
  <c r="D33" i="74"/>
  <c r="D21" i="74"/>
  <c r="D9" i="74"/>
  <c r="D500" i="74"/>
  <c r="D488" i="74"/>
  <c r="D476" i="74"/>
  <c r="D464" i="74"/>
  <c r="D452" i="74"/>
  <c r="D440" i="74"/>
  <c r="D428" i="74"/>
  <c r="D416" i="74"/>
  <c r="D404" i="74"/>
  <c r="D392" i="74"/>
  <c r="D380" i="74"/>
  <c r="D368" i="74"/>
  <c r="D356" i="74"/>
  <c r="D344" i="74"/>
  <c r="D332" i="74"/>
  <c r="D320" i="74"/>
  <c r="D308" i="74"/>
  <c r="D296" i="74"/>
  <c r="D284" i="74"/>
  <c r="D272" i="74"/>
  <c r="D260" i="74"/>
  <c r="D248" i="74"/>
  <c r="D236" i="74"/>
  <c r="D224" i="74"/>
  <c r="D212" i="74"/>
  <c r="D200" i="74"/>
  <c r="D188" i="74"/>
  <c r="D176" i="74"/>
  <c r="D164" i="74"/>
  <c r="D152" i="74"/>
  <c r="D140" i="74"/>
  <c r="D128" i="74"/>
  <c r="D116" i="74"/>
  <c r="D104" i="74"/>
  <c r="D92" i="74"/>
  <c r="D80" i="74"/>
  <c r="D68" i="74"/>
  <c r="D56" i="74"/>
  <c r="D44" i="74"/>
  <c r="D32" i="74"/>
  <c r="D20" i="74"/>
  <c r="D8" i="74"/>
  <c r="D499" i="74"/>
  <c r="D487" i="74"/>
  <c r="D475" i="74"/>
  <c r="D463" i="74"/>
  <c r="D451" i="74"/>
  <c r="D439" i="74"/>
  <c r="D427" i="74"/>
  <c r="D415" i="74"/>
  <c r="D403" i="74"/>
  <c r="D391" i="74"/>
  <c r="D379" i="74"/>
  <c r="D367" i="74"/>
  <c r="D355" i="74"/>
  <c r="D343" i="74"/>
  <c r="D331" i="74"/>
  <c r="D319" i="74"/>
  <c r="D307" i="74"/>
  <c r="D295" i="74"/>
  <c r="D283" i="74"/>
  <c r="D271" i="74"/>
  <c r="D259" i="74"/>
  <c r="D247" i="74"/>
  <c r="D235" i="74"/>
  <c r="D223" i="74"/>
  <c r="D211" i="74"/>
  <c r="D199" i="74"/>
  <c r="D187" i="74"/>
  <c r="D175" i="74"/>
  <c r="D163" i="74"/>
  <c r="D151" i="74"/>
  <c r="D139" i="74"/>
  <c r="D127" i="74"/>
  <c r="D115" i="74"/>
  <c r="D103" i="74"/>
  <c r="D91" i="74"/>
  <c r="D79" i="74"/>
  <c r="D67" i="74"/>
  <c r="D55" i="74"/>
  <c r="D43" i="74"/>
  <c r="D31" i="74"/>
  <c r="D19" i="74"/>
  <c r="D7" i="74"/>
  <c r="D498" i="74"/>
  <c r="D486" i="74"/>
  <c r="D474" i="74"/>
  <c r="D462" i="74"/>
  <c r="D450" i="74"/>
  <c r="D438" i="74"/>
  <c r="D426" i="74"/>
  <c r="D414" i="74"/>
  <c r="D402" i="74"/>
  <c r="D390" i="74"/>
  <c r="D378" i="74"/>
  <c r="D366" i="74"/>
  <c r="D354" i="74"/>
  <c r="D342" i="74"/>
  <c r="D330" i="74"/>
  <c r="D318" i="74"/>
  <c r="D306" i="74"/>
  <c r="D294" i="74"/>
  <c r="D282" i="74"/>
  <c r="D270" i="74"/>
  <c r="D258" i="74"/>
  <c r="D246" i="74"/>
  <c r="D234" i="74"/>
  <c r="D222" i="74"/>
  <c r="D210" i="74"/>
  <c r="D198" i="74"/>
  <c r="D186" i="74"/>
  <c r="D174" i="74"/>
  <c r="D162" i="74"/>
  <c r="D150" i="74"/>
  <c r="D138" i="74"/>
  <c r="D126" i="74"/>
  <c r="D114" i="74"/>
  <c r="D102" i="74"/>
  <c r="D90" i="74"/>
  <c r="D78" i="74"/>
  <c r="D66" i="74"/>
  <c r="D54" i="74"/>
  <c r="D42" i="74"/>
  <c r="D30" i="74"/>
  <c r="D18" i="74"/>
  <c r="D6" i="74"/>
  <c r="D497" i="74"/>
  <c r="D485" i="74"/>
  <c r="D473" i="74"/>
  <c r="D461" i="74"/>
  <c r="D449" i="74"/>
  <c r="D437" i="74"/>
  <c r="D425" i="74"/>
  <c r="D413" i="74"/>
  <c r="D401" i="74"/>
  <c r="D389" i="74"/>
  <c r="D377" i="74"/>
  <c r="D365" i="74"/>
  <c r="D353" i="74"/>
  <c r="D341" i="74"/>
  <c r="D329" i="74"/>
  <c r="D317" i="74"/>
  <c r="D305" i="74"/>
  <c r="D293" i="74"/>
  <c r="D281" i="74"/>
  <c r="D269" i="74"/>
  <c r="D257" i="74"/>
  <c r="D245" i="74"/>
  <c r="D233" i="74"/>
  <c r="D221" i="74"/>
  <c r="D209" i="74"/>
  <c r="D197" i="74"/>
  <c r="D185" i="74"/>
  <c r="D173" i="74"/>
  <c r="D161" i="74"/>
  <c r="D149" i="74"/>
  <c r="D137" i="74"/>
  <c r="D125" i="74"/>
  <c r="D113" i="74"/>
  <c r="D101" i="74"/>
  <c r="D89" i="74"/>
  <c r="D77" i="74"/>
  <c r="D65" i="74"/>
  <c r="D53" i="74"/>
  <c r="D41" i="74"/>
  <c r="D29" i="74"/>
  <c r="D17" i="74"/>
  <c r="D5" i="74"/>
  <c r="AL248" i="3"/>
  <c r="AJ248" i="3"/>
  <c r="AI248" i="3"/>
  <c r="AG248" i="3"/>
  <c r="Z248" i="3"/>
  <c r="R248" i="3"/>
  <c r="S248" i="3" s="1"/>
  <c r="AL246" i="3"/>
  <c r="AJ246" i="3"/>
  <c r="AI246" i="3"/>
  <c r="AG246" i="3"/>
  <c r="Z246" i="3"/>
  <c r="R246" i="3"/>
  <c r="S246" i="3" s="1"/>
  <c r="AL245" i="3"/>
  <c r="AJ245" i="3"/>
  <c r="AI245" i="3"/>
  <c r="AG245" i="3"/>
  <c r="Z245" i="3"/>
  <c r="R245" i="3"/>
  <c r="S245" i="3" s="1"/>
  <c r="AL247" i="3"/>
  <c r="AJ247" i="3"/>
  <c r="AI247" i="3"/>
  <c r="AG247" i="3"/>
  <c r="Z247" i="3"/>
  <c r="R247" i="3"/>
  <c r="S247" i="3" s="1"/>
  <c r="AL244" i="3"/>
  <c r="AJ244" i="3"/>
  <c r="AI244" i="3"/>
  <c r="AG244" i="3"/>
  <c r="Z244" i="3"/>
  <c r="R244" i="3"/>
  <c r="S244" i="3" s="1"/>
  <c r="AL240" i="3"/>
  <c r="AJ240" i="3"/>
  <c r="AI240" i="3"/>
  <c r="AG240" i="3"/>
  <c r="Z240" i="3"/>
  <c r="R240" i="3"/>
  <c r="S240" i="3" s="1"/>
  <c r="AL242" i="3"/>
  <c r="AJ242" i="3"/>
  <c r="AI242" i="3"/>
  <c r="AG242" i="3"/>
  <c r="Z242" i="3"/>
  <c r="R242" i="3"/>
  <c r="S242" i="3" s="1"/>
  <c r="AL241" i="3"/>
  <c r="AJ241" i="3"/>
  <c r="AI241" i="3"/>
  <c r="AG241" i="3"/>
  <c r="Z241" i="3"/>
  <c r="R241" i="3"/>
  <c r="S241" i="3" s="1"/>
  <c r="AL243" i="3"/>
  <c r="AJ243" i="3"/>
  <c r="AI243" i="3"/>
  <c r="AG243" i="3"/>
  <c r="Z243" i="3"/>
  <c r="R243" i="3"/>
  <c r="S243" i="3" s="1"/>
  <c r="AL233" i="3"/>
  <c r="AJ233" i="3"/>
  <c r="AI233" i="3"/>
  <c r="AG233" i="3"/>
  <c r="Z233" i="3"/>
  <c r="R233" i="3"/>
  <c r="S233" i="3" s="1"/>
  <c r="AL239" i="3"/>
  <c r="AJ239" i="3"/>
  <c r="AI239" i="3"/>
  <c r="AG239" i="3"/>
  <c r="Z239" i="3"/>
  <c r="R239" i="3"/>
  <c r="S239" i="3" s="1"/>
  <c r="AL238" i="3"/>
  <c r="AJ238" i="3"/>
  <c r="AI238" i="3"/>
  <c r="AG238" i="3"/>
  <c r="Z238" i="3"/>
  <c r="R238" i="3"/>
  <c r="S238" i="3" s="1"/>
  <c r="AL232" i="3"/>
  <c r="AJ232" i="3"/>
  <c r="AI232" i="3"/>
  <c r="AG232" i="3"/>
  <c r="Z232" i="3"/>
  <c r="R232" i="3"/>
  <c r="S232" i="3" s="1"/>
  <c r="AL237" i="3"/>
  <c r="AJ237" i="3"/>
  <c r="AI237" i="3"/>
  <c r="AG237" i="3"/>
  <c r="Z237" i="3"/>
  <c r="R237" i="3"/>
  <c r="S237" i="3" s="1"/>
  <c r="AL236" i="3"/>
  <c r="AJ236" i="3"/>
  <c r="AI236" i="3"/>
  <c r="AG236" i="3"/>
  <c r="Z236" i="3"/>
  <c r="R236" i="3"/>
  <c r="S236" i="3" s="1"/>
  <c r="AL234" i="3"/>
  <c r="AJ234" i="3"/>
  <c r="AI234" i="3"/>
  <c r="AG234" i="3"/>
  <c r="Z234" i="3"/>
  <c r="R234" i="3"/>
  <c r="S234" i="3" s="1"/>
  <c r="AL230" i="3"/>
  <c r="AJ230" i="3"/>
  <c r="AI230" i="3"/>
  <c r="AG230" i="3"/>
  <c r="Z230" i="3"/>
  <c r="R230" i="3"/>
  <c r="S230" i="3" s="1"/>
  <c r="AL180" i="3"/>
  <c r="AJ180" i="3"/>
  <c r="AI180" i="3"/>
  <c r="AG180" i="3"/>
  <c r="Z180" i="3"/>
  <c r="R180" i="3"/>
  <c r="S180" i="3" s="1"/>
  <c r="AL235" i="3"/>
  <c r="AJ235" i="3"/>
  <c r="AI235" i="3"/>
  <c r="AG235" i="3"/>
  <c r="Z235" i="3"/>
  <c r="R235" i="3"/>
  <c r="S235" i="3" s="1"/>
  <c r="AL225" i="3"/>
  <c r="AJ225" i="3"/>
  <c r="AI225" i="3"/>
  <c r="AG225" i="3"/>
  <c r="Z225" i="3"/>
  <c r="R225" i="3"/>
  <c r="S225" i="3" s="1"/>
  <c r="AL226" i="3"/>
  <c r="AJ226" i="3"/>
  <c r="AI226" i="3"/>
  <c r="AG226" i="3"/>
  <c r="Z226" i="3"/>
  <c r="R226" i="3"/>
  <c r="S226" i="3" s="1"/>
  <c r="AL231" i="3"/>
  <c r="AJ231" i="3"/>
  <c r="AI231" i="3"/>
  <c r="AG231" i="3"/>
  <c r="Z231" i="3"/>
  <c r="R231" i="3"/>
  <c r="S231" i="3" s="1"/>
  <c r="AL229" i="3"/>
  <c r="AJ229" i="3"/>
  <c r="AI229" i="3"/>
  <c r="AG229" i="3"/>
  <c r="Z229" i="3"/>
  <c r="R229" i="3"/>
  <c r="S229" i="3" s="1"/>
  <c r="AL228" i="3"/>
  <c r="AJ228" i="3"/>
  <c r="AI228" i="3"/>
  <c r="AG228" i="3"/>
  <c r="Z228" i="3"/>
  <c r="R228" i="3"/>
  <c r="S228" i="3" s="1"/>
  <c r="AL227" i="3"/>
  <c r="AJ227" i="3"/>
  <c r="AI227" i="3"/>
  <c r="AG227" i="3"/>
  <c r="Z227" i="3"/>
  <c r="R227" i="3"/>
  <c r="S227" i="3" s="1"/>
  <c r="AL222" i="3"/>
  <c r="AJ222" i="3"/>
  <c r="AI222" i="3"/>
  <c r="AG222" i="3"/>
  <c r="Z222" i="3"/>
  <c r="R222" i="3"/>
  <c r="S222" i="3" s="1"/>
  <c r="AL224" i="3"/>
  <c r="AJ224" i="3"/>
  <c r="AI224" i="3"/>
  <c r="AG224" i="3"/>
  <c r="Z224" i="3"/>
  <c r="R224" i="3"/>
  <c r="S224" i="3" s="1"/>
  <c r="AL220" i="3"/>
  <c r="AJ220" i="3"/>
  <c r="AI220" i="3"/>
  <c r="AG220" i="3"/>
  <c r="Z220" i="3"/>
  <c r="R220" i="3"/>
  <c r="S220" i="3" s="1"/>
  <c r="AL219" i="3"/>
  <c r="AJ219" i="3"/>
  <c r="AI219" i="3"/>
  <c r="AG219" i="3"/>
  <c r="Z219" i="3"/>
  <c r="R219" i="3"/>
  <c r="S219" i="3" s="1"/>
  <c r="AL218" i="3"/>
  <c r="AJ218" i="3"/>
  <c r="AI218" i="3"/>
  <c r="AG218" i="3"/>
  <c r="Z218" i="3"/>
  <c r="R218" i="3"/>
  <c r="S218" i="3" s="1"/>
  <c r="AL217" i="3"/>
  <c r="AJ217" i="3"/>
  <c r="AI217" i="3"/>
  <c r="AG217" i="3"/>
  <c r="Z217" i="3"/>
  <c r="R217" i="3"/>
  <c r="S217" i="3" s="1"/>
  <c r="AL147" i="3"/>
  <c r="AJ147" i="3"/>
  <c r="AI147" i="3"/>
  <c r="AG147" i="3"/>
  <c r="Z147" i="3"/>
  <c r="R147" i="3"/>
  <c r="S147" i="3" s="1"/>
  <c r="AL223" i="3"/>
  <c r="AJ223" i="3"/>
  <c r="AI223" i="3"/>
  <c r="AG223" i="3"/>
  <c r="Z223" i="3"/>
  <c r="R223" i="3"/>
  <c r="S223" i="3" s="1"/>
  <c r="AL216" i="3"/>
  <c r="AJ216" i="3"/>
  <c r="AI216" i="3"/>
  <c r="AG216" i="3"/>
  <c r="Z216" i="3"/>
  <c r="R216" i="3"/>
  <c r="S216" i="3" s="1"/>
  <c r="AL214" i="3"/>
  <c r="AJ214" i="3"/>
  <c r="AI214" i="3"/>
  <c r="AG214" i="3"/>
  <c r="Z214" i="3"/>
  <c r="R214" i="3"/>
  <c r="S214" i="3" s="1"/>
  <c r="AL212" i="3"/>
  <c r="AJ212" i="3"/>
  <c r="AI212" i="3"/>
  <c r="AG212" i="3"/>
  <c r="Z212" i="3"/>
  <c r="R212" i="3"/>
  <c r="S212" i="3" s="1"/>
  <c r="AL207" i="3"/>
  <c r="AJ207" i="3"/>
  <c r="AI207" i="3"/>
  <c r="AG207" i="3"/>
  <c r="Z207" i="3"/>
  <c r="R207" i="3"/>
  <c r="S207" i="3" s="1"/>
  <c r="AL213" i="3"/>
  <c r="AJ213" i="3"/>
  <c r="AI213" i="3"/>
  <c r="AG213" i="3"/>
  <c r="Z213" i="3"/>
  <c r="R213" i="3"/>
  <c r="S213" i="3" s="1"/>
  <c r="AL221" i="3"/>
  <c r="AJ221" i="3"/>
  <c r="AI221" i="3"/>
  <c r="AG221" i="3"/>
  <c r="Z221" i="3"/>
  <c r="R221" i="3"/>
  <c r="S221" i="3" s="1"/>
  <c r="AL211" i="3"/>
  <c r="AJ211" i="3"/>
  <c r="AI211" i="3"/>
  <c r="AG211" i="3"/>
  <c r="Z211" i="3"/>
  <c r="R211" i="3"/>
  <c r="S211" i="3" s="1"/>
  <c r="AL210" i="3"/>
  <c r="AJ210" i="3"/>
  <c r="AI210" i="3"/>
  <c r="AG210" i="3"/>
  <c r="Z210" i="3"/>
  <c r="R210" i="3"/>
  <c r="S210" i="3" s="1"/>
  <c r="AL209" i="3"/>
  <c r="AJ209" i="3"/>
  <c r="AI209" i="3"/>
  <c r="AG209" i="3"/>
  <c r="Z209" i="3"/>
  <c r="R209" i="3"/>
  <c r="S209" i="3" s="1"/>
  <c r="AL215" i="3"/>
  <c r="AJ215" i="3"/>
  <c r="AI215" i="3"/>
  <c r="AG215" i="3"/>
  <c r="Z215" i="3"/>
  <c r="R215" i="3"/>
  <c r="S215" i="3" s="1"/>
  <c r="AL185" i="3"/>
  <c r="AJ185" i="3"/>
  <c r="AI185" i="3"/>
  <c r="AG185" i="3"/>
  <c r="Z185" i="3"/>
  <c r="R185" i="3"/>
  <c r="S185" i="3" s="1"/>
  <c r="AL206" i="3"/>
  <c r="AJ206" i="3"/>
  <c r="AI206" i="3"/>
  <c r="AG206" i="3"/>
  <c r="Z206" i="3"/>
  <c r="R206" i="3"/>
  <c r="S206" i="3" s="1"/>
  <c r="AL205" i="3"/>
  <c r="AJ205" i="3"/>
  <c r="AI205" i="3"/>
  <c r="AG205" i="3"/>
  <c r="Z205" i="3"/>
  <c r="R205" i="3"/>
  <c r="S205" i="3" s="1"/>
  <c r="AL204" i="3"/>
  <c r="AJ204" i="3"/>
  <c r="AI204" i="3"/>
  <c r="AG204" i="3"/>
  <c r="Z204" i="3"/>
  <c r="R204" i="3"/>
  <c r="S204" i="3" s="1"/>
  <c r="AL203" i="3"/>
  <c r="AJ203" i="3"/>
  <c r="AI203" i="3"/>
  <c r="AG203" i="3"/>
  <c r="Z203" i="3"/>
  <c r="R203" i="3"/>
  <c r="S203" i="3" s="1"/>
  <c r="AL202" i="3"/>
  <c r="AJ202" i="3"/>
  <c r="AI202" i="3"/>
  <c r="AG202" i="3"/>
  <c r="Z202" i="3"/>
  <c r="R202" i="3"/>
  <c r="S202" i="3" s="1"/>
  <c r="AL198" i="3"/>
  <c r="AJ198" i="3"/>
  <c r="AI198" i="3"/>
  <c r="AG198" i="3"/>
  <c r="Z198" i="3"/>
  <c r="R198" i="3"/>
  <c r="S198" i="3" s="1"/>
  <c r="AL197" i="3"/>
  <c r="AJ197" i="3"/>
  <c r="AI197" i="3"/>
  <c r="AG197" i="3"/>
  <c r="Z197" i="3"/>
  <c r="R197" i="3"/>
  <c r="S197" i="3" s="1"/>
  <c r="AL196" i="3"/>
  <c r="AJ196" i="3"/>
  <c r="AI196" i="3"/>
  <c r="AG196" i="3"/>
  <c r="Z196" i="3"/>
  <c r="R196" i="3"/>
  <c r="S196" i="3" s="1"/>
  <c r="AL195" i="3"/>
  <c r="AJ195" i="3"/>
  <c r="AI195" i="3"/>
  <c r="AG195" i="3"/>
  <c r="Z195" i="3"/>
  <c r="R195" i="3"/>
  <c r="S195" i="3" s="1"/>
  <c r="AL194" i="3"/>
  <c r="AJ194" i="3"/>
  <c r="AI194" i="3"/>
  <c r="AG194" i="3"/>
  <c r="Z194" i="3"/>
  <c r="R194" i="3"/>
  <c r="S194" i="3" s="1"/>
  <c r="AL183" i="3"/>
  <c r="AJ183" i="3"/>
  <c r="AI183" i="3"/>
  <c r="AG183" i="3"/>
  <c r="Z183" i="3"/>
  <c r="R183" i="3"/>
  <c r="S183" i="3" s="1"/>
  <c r="AL188" i="3"/>
  <c r="AJ188" i="3"/>
  <c r="AI188" i="3"/>
  <c r="AG188" i="3"/>
  <c r="Z188" i="3"/>
  <c r="R188" i="3"/>
  <c r="S188" i="3" s="1"/>
  <c r="AL186" i="3"/>
  <c r="AJ186" i="3"/>
  <c r="AI186" i="3"/>
  <c r="AG186" i="3"/>
  <c r="Z186" i="3"/>
  <c r="R186" i="3"/>
  <c r="S186" i="3" s="1"/>
  <c r="AL106" i="3"/>
  <c r="AJ106" i="3"/>
  <c r="AI106" i="3"/>
  <c r="AG106" i="3"/>
  <c r="Z106" i="3"/>
  <c r="R106" i="3"/>
  <c r="S106" i="3" s="1"/>
  <c r="AL193" i="3"/>
  <c r="AJ193" i="3"/>
  <c r="AI193" i="3"/>
  <c r="AG193" i="3"/>
  <c r="Z193" i="3"/>
  <c r="R193" i="3"/>
  <c r="S193" i="3" s="1"/>
  <c r="AL192" i="3"/>
  <c r="AJ192" i="3"/>
  <c r="AI192" i="3"/>
  <c r="AG192" i="3"/>
  <c r="Z192" i="3"/>
  <c r="R192" i="3"/>
  <c r="S192" i="3" s="1"/>
  <c r="AL191" i="3"/>
  <c r="AJ191" i="3"/>
  <c r="AI191" i="3"/>
  <c r="AG191" i="3"/>
  <c r="Z191" i="3"/>
  <c r="R191" i="3"/>
  <c r="S191" i="3" s="1"/>
  <c r="AL208" i="3"/>
  <c r="AJ208" i="3"/>
  <c r="AI208" i="3"/>
  <c r="AG208" i="3"/>
  <c r="Z208" i="3"/>
  <c r="R208" i="3"/>
  <c r="S208" i="3" s="1"/>
  <c r="AL184" i="3"/>
  <c r="AJ184" i="3"/>
  <c r="AI184" i="3"/>
  <c r="AG184" i="3"/>
  <c r="Z184" i="3"/>
  <c r="R184" i="3"/>
  <c r="S184" i="3" s="1"/>
  <c r="AL190" i="3"/>
  <c r="AJ190" i="3"/>
  <c r="AI190" i="3"/>
  <c r="AG190" i="3"/>
  <c r="Z190" i="3"/>
  <c r="R190" i="3"/>
  <c r="S190" i="3" s="1"/>
  <c r="AL189" i="3"/>
  <c r="AJ189" i="3"/>
  <c r="AI189" i="3"/>
  <c r="AG189" i="3"/>
  <c r="Z189" i="3"/>
  <c r="R189" i="3"/>
  <c r="S189" i="3" s="1"/>
  <c r="AL182" i="3"/>
  <c r="AJ182" i="3"/>
  <c r="AI182" i="3"/>
  <c r="AG182" i="3"/>
  <c r="Z182" i="3"/>
  <c r="R182" i="3"/>
  <c r="S182" i="3" s="1"/>
  <c r="AL181" i="3"/>
  <c r="AJ181" i="3"/>
  <c r="AI181" i="3"/>
  <c r="AG181" i="3"/>
  <c r="Z181" i="3"/>
  <c r="R181" i="3"/>
  <c r="S181" i="3" s="1"/>
  <c r="AL177" i="3"/>
  <c r="AJ177" i="3"/>
  <c r="AI177" i="3"/>
  <c r="AG177" i="3"/>
  <c r="Z177" i="3"/>
  <c r="R177" i="3"/>
  <c r="S177" i="3" s="1"/>
  <c r="AL179" i="3"/>
  <c r="AJ179" i="3"/>
  <c r="AI179" i="3"/>
  <c r="AG179" i="3"/>
  <c r="Z179" i="3"/>
  <c r="R179" i="3"/>
  <c r="S179" i="3" s="1"/>
  <c r="AL176" i="3"/>
  <c r="AJ176" i="3"/>
  <c r="AI176" i="3"/>
  <c r="AG176" i="3"/>
  <c r="Z176" i="3"/>
  <c r="R176" i="3"/>
  <c r="S176" i="3" s="1"/>
  <c r="AL175" i="3"/>
  <c r="AJ175" i="3"/>
  <c r="AI175" i="3"/>
  <c r="AG175" i="3"/>
  <c r="Z175" i="3"/>
  <c r="R175" i="3"/>
  <c r="S175" i="3" s="1"/>
  <c r="AL201" i="3"/>
  <c r="AJ201" i="3"/>
  <c r="AI201" i="3"/>
  <c r="AG201" i="3"/>
  <c r="Z201" i="3"/>
  <c r="R201" i="3"/>
  <c r="S201" i="3" s="1"/>
  <c r="AL200" i="3"/>
  <c r="AJ200" i="3"/>
  <c r="AI200" i="3"/>
  <c r="AG200" i="3"/>
  <c r="Z200" i="3"/>
  <c r="R200" i="3"/>
  <c r="S200" i="3" s="1"/>
  <c r="AL199" i="3"/>
  <c r="AJ199" i="3"/>
  <c r="AI199" i="3"/>
  <c r="AG199" i="3"/>
  <c r="Z199" i="3"/>
  <c r="R199" i="3"/>
  <c r="S199" i="3" s="1"/>
  <c r="AL187" i="3"/>
  <c r="AJ187" i="3"/>
  <c r="AI187" i="3"/>
  <c r="AG187" i="3"/>
  <c r="Z187" i="3"/>
  <c r="R187" i="3"/>
  <c r="S187" i="3" s="1"/>
  <c r="AL160" i="3"/>
  <c r="AJ160" i="3"/>
  <c r="AI160" i="3"/>
  <c r="AG160" i="3"/>
  <c r="Z160" i="3"/>
  <c r="R160" i="3"/>
  <c r="S160" i="3" s="1"/>
  <c r="AL173" i="3"/>
  <c r="AJ173" i="3"/>
  <c r="AI173" i="3"/>
  <c r="AG173" i="3"/>
  <c r="Z173" i="3"/>
  <c r="R173" i="3"/>
  <c r="S173" i="3" s="1"/>
  <c r="AL172" i="3"/>
  <c r="AJ172" i="3"/>
  <c r="AI172" i="3"/>
  <c r="AG172" i="3"/>
  <c r="Z172" i="3"/>
  <c r="R172" i="3"/>
  <c r="S172" i="3" s="1"/>
  <c r="AL174" i="3"/>
  <c r="AJ174" i="3"/>
  <c r="AI174" i="3"/>
  <c r="AG174" i="3"/>
  <c r="Z174" i="3"/>
  <c r="R174" i="3"/>
  <c r="S174" i="3" s="1"/>
  <c r="AL169" i="3"/>
  <c r="AJ169" i="3"/>
  <c r="AI169" i="3"/>
  <c r="AG169" i="3"/>
  <c r="Z169" i="3"/>
  <c r="R169" i="3"/>
  <c r="S169" i="3" s="1"/>
  <c r="AL168" i="3"/>
  <c r="AJ168" i="3"/>
  <c r="AI168" i="3"/>
  <c r="AG168" i="3"/>
  <c r="Z168" i="3"/>
  <c r="R168" i="3"/>
  <c r="S168" i="3" s="1"/>
  <c r="AL167" i="3"/>
  <c r="AJ167" i="3"/>
  <c r="AI167" i="3"/>
  <c r="AG167" i="3"/>
  <c r="Z167" i="3"/>
  <c r="R167" i="3"/>
  <c r="S167" i="3" s="1"/>
  <c r="AL166" i="3"/>
  <c r="AJ166" i="3"/>
  <c r="AI166" i="3"/>
  <c r="AG166" i="3"/>
  <c r="Z166" i="3"/>
  <c r="R166" i="3"/>
  <c r="S166" i="3" s="1"/>
  <c r="AL171" i="3"/>
  <c r="AJ171" i="3"/>
  <c r="AI171" i="3"/>
  <c r="AG171" i="3"/>
  <c r="Z171" i="3"/>
  <c r="R171" i="3"/>
  <c r="S171" i="3" s="1"/>
  <c r="AL165" i="3"/>
  <c r="AJ165" i="3"/>
  <c r="AI165" i="3"/>
  <c r="AG165" i="3"/>
  <c r="Z165" i="3"/>
  <c r="R165" i="3"/>
  <c r="S165" i="3" s="1"/>
  <c r="AL164" i="3"/>
  <c r="AJ164" i="3"/>
  <c r="AI164" i="3"/>
  <c r="AG164" i="3"/>
  <c r="Z164" i="3"/>
  <c r="R164" i="3"/>
  <c r="S164" i="3" s="1"/>
  <c r="AL170" i="3"/>
  <c r="AJ170" i="3"/>
  <c r="AI170" i="3"/>
  <c r="AG170" i="3"/>
  <c r="Z170" i="3"/>
  <c r="R170" i="3"/>
  <c r="S170" i="3" s="1"/>
  <c r="AL163" i="3"/>
  <c r="AJ163" i="3"/>
  <c r="AI163" i="3"/>
  <c r="AG163" i="3"/>
  <c r="Z163" i="3"/>
  <c r="R163" i="3"/>
  <c r="S163" i="3" s="1"/>
  <c r="AL162" i="3"/>
  <c r="AJ162" i="3"/>
  <c r="AI162" i="3"/>
  <c r="AG162" i="3"/>
  <c r="Z162" i="3"/>
  <c r="R162" i="3"/>
  <c r="S162" i="3" s="1"/>
  <c r="AL155" i="3"/>
  <c r="AJ155" i="3"/>
  <c r="AI155" i="3"/>
  <c r="AG155" i="3"/>
  <c r="Z155" i="3"/>
  <c r="R155" i="3"/>
  <c r="S155" i="3" s="1"/>
  <c r="AL154" i="3"/>
  <c r="AJ154" i="3"/>
  <c r="AI154" i="3"/>
  <c r="AG154" i="3"/>
  <c r="Z154" i="3"/>
  <c r="R154" i="3"/>
  <c r="S154" i="3" s="1"/>
  <c r="AL153" i="3"/>
  <c r="AJ153" i="3"/>
  <c r="AI153" i="3"/>
  <c r="AG153" i="3"/>
  <c r="Z153" i="3"/>
  <c r="R153" i="3"/>
  <c r="S153" i="3" s="1"/>
  <c r="AL152" i="3"/>
  <c r="AJ152" i="3"/>
  <c r="AI152" i="3"/>
  <c r="AG152" i="3"/>
  <c r="Z152" i="3"/>
  <c r="R152" i="3"/>
  <c r="S152" i="3" s="1"/>
  <c r="AL137" i="3"/>
  <c r="AJ137" i="3"/>
  <c r="AI137" i="3"/>
  <c r="AG137" i="3"/>
  <c r="Z137" i="3"/>
  <c r="R137" i="3"/>
  <c r="S137" i="3" s="1"/>
  <c r="AL161" i="3"/>
  <c r="AJ161" i="3"/>
  <c r="AI161" i="3"/>
  <c r="AG161" i="3"/>
  <c r="Z161" i="3"/>
  <c r="R161" i="3"/>
  <c r="S161" i="3" s="1"/>
  <c r="AL178" i="3"/>
  <c r="AJ178" i="3"/>
  <c r="AI178" i="3"/>
  <c r="AG178" i="3"/>
  <c r="Z178" i="3"/>
  <c r="R178" i="3"/>
  <c r="S178" i="3" s="1"/>
  <c r="AL151" i="3"/>
  <c r="AJ151" i="3"/>
  <c r="AI151" i="3"/>
  <c r="AG151" i="3"/>
  <c r="Z151" i="3"/>
  <c r="R151" i="3"/>
  <c r="S151" i="3" s="1"/>
  <c r="AL150" i="3"/>
  <c r="AJ150" i="3"/>
  <c r="AI150" i="3"/>
  <c r="AG150" i="3"/>
  <c r="Z150" i="3"/>
  <c r="R150" i="3"/>
  <c r="S150" i="3" s="1"/>
  <c r="AL149" i="3"/>
  <c r="AJ149" i="3"/>
  <c r="AI149" i="3"/>
  <c r="AG149" i="3"/>
  <c r="Z149" i="3"/>
  <c r="R149" i="3"/>
  <c r="S149" i="3" s="1"/>
  <c r="AL148" i="3"/>
  <c r="AJ148" i="3"/>
  <c r="AI148" i="3"/>
  <c r="AG148" i="3"/>
  <c r="Z148" i="3"/>
  <c r="R148" i="3"/>
  <c r="S148" i="3" s="1"/>
  <c r="AL158" i="3"/>
  <c r="AJ158" i="3"/>
  <c r="AI158" i="3"/>
  <c r="AG158" i="3"/>
  <c r="Z158" i="3"/>
  <c r="R158" i="3"/>
  <c r="S158" i="3" s="1"/>
  <c r="AL157" i="3"/>
  <c r="AJ157" i="3"/>
  <c r="AI157" i="3"/>
  <c r="AG157" i="3"/>
  <c r="Z157" i="3"/>
  <c r="R157" i="3"/>
  <c r="S157" i="3" s="1"/>
  <c r="AL156" i="3"/>
  <c r="AJ156" i="3"/>
  <c r="AI156" i="3"/>
  <c r="AG156" i="3"/>
  <c r="Z156" i="3"/>
  <c r="R156" i="3"/>
  <c r="S156" i="3" s="1"/>
  <c r="AL146" i="3"/>
  <c r="AJ146" i="3"/>
  <c r="AI146" i="3"/>
  <c r="AG146" i="3"/>
  <c r="Z146" i="3"/>
  <c r="R146" i="3"/>
  <c r="S146" i="3" s="1"/>
  <c r="AL129" i="3"/>
  <c r="AJ129" i="3"/>
  <c r="AI129" i="3"/>
  <c r="AG129" i="3"/>
  <c r="Z129" i="3"/>
  <c r="R129" i="3"/>
  <c r="S129" i="3" s="1"/>
  <c r="AL128" i="3"/>
  <c r="AJ128" i="3"/>
  <c r="AI128" i="3"/>
  <c r="AG128" i="3"/>
  <c r="Z128" i="3"/>
  <c r="R128" i="3"/>
  <c r="S128" i="3" s="1"/>
  <c r="AL132" i="3"/>
  <c r="AJ132" i="3"/>
  <c r="AI132" i="3"/>
  <c r="AG132" i="3"/>
  <c r="Z132" i="3"/>
  <c r="R132" i="3"/>
  <c r="S132" i="3" s="1"/>
  <c r="AL131" i="3"/>
  <c r="AJ131" i="3"/>
  <c r="AI131" i="3"/>
  <c r="AG131" i="3"/>
  <c r="Z131" i="3"/>
  <c r="R131" i="3"/>
  <c r="S131" i="3" s="1"/>
  <c r="AL145" i="3"/>
  <c r="AJ145" i="3"/>
  <c r="AI145" i="3"/>
  <c r="AG145" i="3"/>
  <c r="Z145" i="3"/>
  <c r="R145" i="3"/>
  <c r="S145" i="3" s="1"/>
  <c r="AL144" i="3"/>
  <c r="AJ144" i="3"/>
  <c r="AI144" i="3"/>
  <c r="AG144" i="3"/>
  <c r="Z144" i="3"/>
  <c r="R144" i="3"/>
  <c r="S144" i="3" s="1"/>
  <c r="AL143" i="3"/>
  <c r="AJ143" i="3"/>
  <c r="AI143" i="3"/>
  <c r="AG143" i="3"/>
  <c r="Z143" i="3"/>
  <c r="R143" i="3"/>
  <c r="S143" i="3" s="1"/>
  <c r="AL141" i="3"/>
  <c r="AJ141" i="3"/>
  <c r="AI141" i="3"/>
  <c r="AG141" i="3"/>
  <c r="Z141" i="3"/>
  <c r="R141" i="3"/>
  <c r="S141" i="3" s="1"/>
  <c r="AL135" i="3"/>
  <c r="AJ135" i="3"/>
  <c r="AI135" i="3"/>
  <c r="AG135" i="3"/>
  <c r="Z135" i="3"/>
  <c r="R135" i="3"/>
  <c r="S135" i="3" s="1"/>
  <c r="AL134" i="3"/>
  <c r="AJ134" i="3"/>
  <c r="AI134" i="3"/>
  <c r="AG134" i="3"/>
  <c r="Z134" i="3"/>
  <c r="R134" i="3"/>
  <c r="S134" i="3" s="1"/>
  <c r="AL133" i="3"/>
  <c r="AJ133" i="3"/>
  <c r="AI133" i="3"/>
  <c r="AG133" i="3"/>
  <c r="Z133" i="3"/>
  <c r="R133" i="3"/>
  <c r="S133" i="3" s="1"/>
  <c r="AL159" i="3"/>
  <c r="AJ159" i="3"/>
  <c r="AI159" i="3"/>
  <c r="AG159" i="3"/>
  <c r="Z159" i="3"/>
  <c r="R159" i="3"/>
  <c r="S159" i="3" s="1"/>
  <c r="AL123" i="3"/>
  <c r="AJ123" i="3"/>
  <c r="AI123" i="3"/>
  <c r="AG123" i="3"/>
  <c r="Z123" i="3"/>
  <c r="R123" i="3"/>
  <c r="S123" i="3" s="1"/>
  <c r="AL115" i="3"/>
  <c r="AJ115" i="3"/>
  <c r="AI115" i="3"/>
  <c r="AG115" i="3"/>
  <c r="Z115" i="3"/>
  <c r="R115" i="3"/>
  <c r="S115" i="3" s="1"/>
  <c r="AL136" i="3"/>
  <c r="AJ136" i="3"/>
  <c r="AI136" i="3"/>
  <c r="AG136" i="3"/>
  <c r="Z136" i="3"/>
  <c r="R136" i="3"/>
  <c r="S136" i="3" s="1"/>
  <c r="AL120" i="3"/>
  <c r="AJ120" i="3"/>
  <c r="AI120" i="3"/>
  <c r="AG120" i="3"/>
  <c r="Z120" i="3"/>
  <c r="R120" i="3"/>
  <c r="S120" i="3" s="1"/>
  <c r="AL140" i="3"/>
  <c r="AJ140" i="3"/>
  <c r="AI140" i="3"/>
  <c r="AG140" i="3"/>
  <c r="Z140" i="3"/>
  <c r="R140" i="3"/>
  <c r="S140" i="3" s="1"/>
  <c r="AL56" i="3"/>
  <c r="AJ56" i="3"/>
  <c r="AI56" i="3"/>
  <c r="AG56" i="3"/>
  <c r="Z56" i="3"/>
  <c r="R56" i="3"/>
  <c r="S56" i="3" s="1"/>
  <c r="AL127" i="3"/>
  <c r="AJ127" i="3"/>
  <c r="AI127" i="3"/>
  <c r="AG127" i="3"/>
  <c r="Z127" i="3"/>
  <c r="R127" i="3"/>
  <c r="S127" i="3" s="1"/>
  <c r="AL126" i="3"/>
  <c r="AJ126" i="3"/>
  <c r="AI126" i="3"/>
  <c r="AG126" i="3"/>
  <c r="Z126" i="3"/>
  <c r="R126" i="3"/>
  <c r="S126" i="3" s="1"/>
  <c r="AL119" i="3"/>
  <c r="AJ119" i="3"/>
  <c r="AI119" i="3"/>
  <c r="AG119" i="3"/>
  <c r="Z119" i="3"/>
  <c r="R119" i="3"/>
  <c r="S119" i="3" s="1"/>
  <c r="AL55" i="3"/>
  <c r="AJ55" i="3"/>
  <c r="AI55" i="3"/>
  <c r="AG55" i="3"/>
  <c r="Z55" i="3"/>
  <c r="R55" i="3"/>
  <c r="S55" i="3" s="1"/>
  <c r="AL125" i="3"/>
  <c r="AJ125" i="3"/>
  <c r="AI125" i="3"/>
  <c r="AG125" i="3"/>
  <c r="Z125" i="3"/>
  <c r="R125" i="3"/>
  <c r="S125" i="3" s="1"/>
  <c r="AL118" i="3"/>
  <c r="AJ118" i="3"/>
  <c r="AI118" i="3"/>
  <c r="AG118" i="3"/>
  <c r="Z118" i="3"/>
  <c r="R118" i="3"/>
  <c r="S118" i="3" s="1"/>
  <c r="AL117" i="3"/>
  <c r="AJ117" i="3"/>
  <c r="AI117" i="3"/>
  <c r="AG117" i="3"/>
  <c r="Z117" i="3"/>
  <c r="R117" i="3"/>
  <c r="S117" i="3" s="1"/>
  <c r="AL116" i="3"/>
  <c r="AJ116" i="3"/>
  <c r="AI116" i="3"/>
  <c r="AG116" i="3"/>
  <c r="Z116" i="3"/>
  <c r="R116" i="3"/>
  <c r="S116" i="3" s="1"/>
  <c r="AL139" i="3"/>
  <c r="AJ139" i="3"/>
  <c r="AI139" i="3"/>
  <c r="AG139" i="3"/>
  <c r="Z139" i="3"/>
  <c r="R139" i="3"/>
  <c r="S139" i="3" s="1"/>
  <c r="AL138" i="3"/>
  <c r="AJ138" i="3"/>
  <c r="AI138" i="3"/>
  <c r="AG138" i="3"/>
  <c r="Z138" i="3"/>
  <c r="R138" i="3"/>
  <c r="S138" i="3" s="1"/>
  <c r="AL130" i="3"/>
  <c r="AJ130" i="3"/>
  <c r="AI130" i="3"/>
  <c r="AG130" i="3"/>
  <c r="Z130" i="3"/>
  <c r="R130" i="3"/>
  <c r="S130" i="3" s="1"/>
  <c r="AL109" i="3"/>
  <c r="AJ109" i="3"/>
  <c r="AI109" i="3"/>
  <c r="AG109" i="3"/>
  <c r="Z109" i="3"/>
  <c r="R109" i="3"/>
  <c r="S109" i="3" s="1"/>
  <c r="AL142" i="3"/>
  <c r="AJ142" i="3"/>
  <c r="AI142" i="3"/>
  <c r="AG142" i="3"/>
  <c r="Z142" i="3"/>
  <c r="R142" i="3"/>
  <c r="S142" i="3" s="1"/>
  <c r="AL124" i="3"/>
  <c r="AJ124" i="3"/>
  <c r="AI124" i="3"/>
  <c r="AG124" i="3"/>
  <c r="Z124" i="3"/>
  <c r="R124" i="3"/>
  <c r="S124" i="3" s="1"/>
  <c r="AL114" i="3"/>
  <c r="AJ114" i="3"/>
  <c r="AI114" i="3"/>
  <c r="AG114" i="3"/>
  <c r="Z114" i="3"/>
  <c r="R114" i="3"/>
  <c r="S114" i="3" s="1"/>
  <c r="AL113" i="3"/>
  <c r="AJ113" i="3"/>
  <c r="AI113" i="3"/>
  <c r="AG113" i="3"/>
  <c r="Z113" i="3"/>
  <c r="R113" i="3"/>
  <c r="S113" i="3" s="1"/>
  <c r="AL108" i="3"/>
  <c r="AJ108" i="3"/>
  <c r="AI108" i="3"/>
  <c r="AG108" i="3"/>
  <c r="Z108" i="3"/>
  <c r="R108" i="3"/>
  <c r="S108" i="3" s="1"/>
  <c r="AL112" i="3"/>
  <c r="AJ112" i="3"/>
  <c r="AI112" i="3"/>
  <c r="AG112" i="3"/>
  <c r="Z112" i="3"/>
  <c r="R112" i="3"/>
  <c r="S112" i="3" s="1"/>
  <c r="AL107" i="3"/>
  <c r="AJ107" i="3"/>
  <c r="AI107" i="3"/>
  <c r="AG107" i="3"/>
  <c r="Z107" i="3"/>
  <c r="R107" i="3"/>
  <c r="S107" i="3" s="1"/>
  <c r="AL111" i="3"/>
  <c r="AJ111" i="3"/>
  <c r="AI111" i="3"/>
  <c r="AG111" i="3"/>
  <c r="Z111" i="3"/>
  <c r="R111" i="3"/>
  <c r="S111" i="3" s="1"/>
  <c r="AL110" i="3"/>
  <c r="AJ110" i="3"/>
  <c r="AI110" i="3"/>
  <c r="AG110" i="3"/>
  <c r="Z110" i="3"/>
  <c r="R110" i="3"/>
  <c r="S110" i="3" s="1"/>
  <c r="AL103" i="3"/>
  <c r="AJ103" i="3"/>
  <c r="AI103" i="3"/>
  <c r="AG103" i="3"/>
  <c r="Z103" i="3"/>
  <c r="R103" i="3"/>
  <c r="S103" i="3" s="1"/>
  <c r="AL122" i="3"/>
  <c r="AJ122" i="3"/>
  <c r="AI122" i="3"/>
  <c r="AG122" i="3"/>
  <c r="Z122" i="3"/>
  <c r="R122" i="3"/>
  <c r="S122" i="3" s="1"/>
  <c r="AL121" i="3"/>
  <c r="AJ121" i="3"/>
  <c r="AI121" i="3"/>
  <c r="AG121" i="3"/>
  <c r="Z121" i="3"/>
  <c r="R121" i="3"/>
  <c r="S121" i="3" s="1"/>
  <c r="AL104" i="3"/>
  <c r="AJ104" i="3"/>
  <c r="AI104" i="3"/>
  <c r="AG104" i="3"/>
  <c r="Z104" i="3"/>
  <c r="R104" i="3"/>
  <c r="S104" i="3" s="1"/>
  <c r="AL100" i="3"/>
  <c r="AJ100" i="3"/>
  <c r="AI100" i="3"/>
  <c r="AG100" i="3"/>
  <c r="Z100" i="3"/>
  <c r="R100" i="3"/>
  <c r="S100" i="3" s="1"/>
  <c r="AL101" i="3"/>
  <c r="AJ101" i="3"/>
  <c r="AI101" i="3"/>
  <c r="AG101" i="3"/>
  <c r="Z101" i="3"/>
  <c r="R101" i="3"/>
  <c r="S101" i="3" s="1"/>
  <c r="AL102" i="3"/>
  <c r="AJ102" i="3"/>
  <c r="AI102" i="3"/>
  <c r="AG102" i="3"/>
  <c r="Z102" i="3"/>
  <c r="R102" i="3"/>
  <c r="S102" i="3" s="1"/>
  <c r="AL105" i="3"/>
  <c r="AJ105" i="3"/>
  <c r="AI105" i="3"/>
  <c r="AG105" i="3"/>
  <c r="Z105" i="3"/>
  <c r="R105" i="3"/>
  <c r="S105" i="3" s="1"/>
  <c r="AL98" i="3"/>
  <c r="AJ98" i="3"/>
  <c r="AI98" i="3"/>
  <c r="AG98" i="3"/>
  <c r="Z98" i="3"/>
  <c r="R98" i="3"/>
  <c r="S98" i="3" s="1"/>
  <c r="AL92" i="3"/>
  <c r="AJ92" i="3"/>
  <c r="AI92" i="3"/>
  <c r="AG92" i="3"/>
  <c r="Z92" i="3"/>
  <c r="R92" i="3"/>
  <c r="S92" i="3" s="1"/>
  <c r="AL90" i="3"/>
  <c r="AJ90" i="3"/>
  <c r="AI90" i="3"/>
  <c r="AG90" i="3"/>
  <c r="Z90" i="3"/>
  <c r="R90" i="3"/>
  <c r="S90" i="3" s="1"/>
  <c r="AL99" i="3"/>
  <c r="AJ99" i="3"/>
  <c r="AI99" i="3"/>
  <c r="AG99" i="3"/>
  <c r="Z99" i="3"/>
  <c r="R99" i="3"/>
  <c r="S99" i="3" s="1"/>
  <c r="AL89" i="3"/>
  <c r="AJ89" i="3"/>
  <c r="AI89" i="3"/>
  <c r="AG89" i="3"/>
  <c r="Z89" i="3"/>
  <c r="R89" i="3"/>
  <c r="S89" i="3" s="1"/>
  <c r="AL88" i="3"/>
  <c r="AJ88" i="3"/>
  <c r="AI88" i="3"/>
  <c r="AG88" i="3"/>
  <c r="Z88" i="3"/>
  <c r="R88" i="3"/>
  <c r="S88" i="3" s="1"/>
  <c r="AL87" i="3"/>
  <c r="AJ87" i="3"/>
  <c r="AI87" i="3"/>
  <c r="AG87" i="3"/>
  <c r="Z87" i="3"/>
  <c r="R87" i="3"/>
  <c r="S87" i="3" s="1"/>
  <c r="AL96" i="3"/>
  <c r="AJ96" i="3"/>
  <c r="AI96" i="3"/>
  <c r="AG96" i="3"/>
  <c r="Z96" i="3"/>
  <c r="R96" i="3"/>
  <c r="S96" i="3" s="1"/>
  <c r="AL86" i="3"/>
  <c r="AJ86" i="3"/>
  <c r="AI86" i="3"/>
  <c r="AG86" i="3"/>
  <c r="Z86" i="3"/>
  <c r="R86" i="3"/>
  <c r="S86" i="3" s="1"/>
  <c r="AL85" i="3"/>
  <c r="AJ85" i="3"/>
  <c r="AI85" i="3"/>
  <c r="AG85" i="3"/>
  <c r="Z85" i="3"/>
  <c r="R85" i="3"/>
  <c r="S85" i="3" s="1"/>
  <c r="AL95" i="3"/>
  <c r="AJ95" i="3"/>
  <c r="AI95" i="3"/>
  <c r="AG95" i="3"/>
  <c r="Z95" i="3"/>
  <c r="R95" i="3"/>
  <c r="S95" i="3" s="1"/>
  <c r="AL94" i="3"/>
  <c r="AJ94" i="3"/>
  <c r="AI94" i="3"/>
  <c r="AG94" i="3"/>
  <c r="Z94" i="3"/>
  <c r="R94" i="3"/>
  <c r="S94" i="3" s="1"/>
  <c r="AL97" i="3"/>
  <c r="AJ97" i="3"/>
  <c r="AI97" i="3"/>
  <c r="AG97" i="3"/>
  <c r="Z97" i="3"/>
  <c r="R97" i="3"/>
  <c r="S97" i="3" s="1"/>
  <c r="AL72" i="3"/>
  <c r="AJ72" i="3"/>
  <c r="AI72" i="3"/>
  <c r="AG72" i="3"/>
  <c r="Z72" i="3"/>
  <c r="R72" i="3"/>
  <c r="S72" i="3" s="1"/>
  <c r="AL22" i="3"/>
  <c r="AJ22" i="3"/>
  <c r="AI22" i="3"/>
  <c r="AG22" i="3"/>
  <c r="Z22" i="3"/>
  <c r="R22" i="3"/>
  <c r="S22" i="3" s="1"/>
  <c r="AL91" i="3"/>
  <c r="AJ91" i="3"/>
  <c r="AI91" i="3"/>
  <c r="AG91" i="3"/>
  <c r="Z91" i="3"/>
  <c r="R91" i="3"/>
  <c r="S91" i="3" s="1"/>
  <c r="AL66" i="3"/>
  <c r="AJ66" i="3"/>
  <c r="AI66" i="3"/>
  <c r="AG66" i="3"/>
  <c r="Z66" i="3"/>
  <c r="R66" i="3"/>
  <c r="S66" i="3" s="1"/>
  <c r="AL75" i="3"/>
  <c r="AJ75" i="3"/>
  <c r="AI75" i="3"/>
  <c r="AG75" i="3"/>
  <c r="Z75" i="3"/>
  <c r="R75" i="3"/>
  <c r="S75" i="3" s="1"/>
  <c r="AL74" i="3"/>
  <c r="AJ74" i="3"/>
  <c r="AI74" i="3"/>
  <c r="AG74" i="3"/>
  <c r="Z74" i="3"/>
  <c r="R74" i="3"/>
  <c r="S74" i="3" s="1"/>
  <c r="AL73" i="3"/>
  <c r="AJ73" i="3"/>
  <c r="AI73" i="3"/>
  <c r="AG73" i="3"/>
  <c r="Z73" i="3"/>
  <c r="R73" i="3"/>
  <c r="S73" i="3" s="1"/>
  <c r="AL93" i="3"/>
  <c r="AJ93" i="3"/>
  <c r="AI93" i="3"/>
  <c r="AG93" i="3"/>
  <c r="Z93" i="3"/>
  <c r="R93" i="3"/>
  <c r="S93" i="3" s="1"/>
  <c r="AL70" i="3"/>
  <c r="AJ70" i="3"/>
  <c r="AI70" i="3"/>
  <c r="AG70" i="3"/>
  <c r="Z70" i="3"/>
  <c r="R70" i="3"/>
  <c r="S70" i="3" s="1"/>
  <c r="AL84" i="3"/>
  <c r="AJ84" i="3"/>
  <c r="AI84" i="3"/>
  <c r="AG84" i="3"/>
  <c r="Z84" i="3"/>
  <c r="R84" i="3"/>
  <c r="S84" i="3" s="1"/>
  <c r="AL69" i="3"/>
  <c r="AJ69" i="3"/>
  <c r="AI69" i="3"/>
  <c r="AG69" i="3"/>
  <c r="Z69" i="3"/>
  <c r="R69" i="3"/>
  <c r="S69" i="3" s="1"/>
  <c r="AL68" i="3"/>
  <c r="AJ68" i="3"/>
  <c r="AI68" i="3"/>
  <c r="AG68" i="3"/>
  <c r="Z68" i="3"/>
  <c r="R68" i="3"/>
  <c r="S68" i="3" s="1"/>
  <c r="AL81" i="3"/>
  <c r="AJ81" i="3"/>
  <c r="AI81" i="3"/>
  <c r="AG81" i="3"/>
  <c r="Z81" i="3"/>
  <c r="R81" i="3"/>
  <c r="S81" i="3" s="1"/>
  <c r="AL80" i="3"/>
  <c r="AJ80" i="3"/>
  <c r="AI80" i="3"/>
  <c r="AG80" i="3"/>
  <c r="Z80" i="3"/>
  <c r="R80" i="3"/>
  <c r="S80" i="3" s="1"/>
  <c r="AL24" i="3"/>
  <c r="AJ24" i="3"/>
  <c r="AI24" i="3"/>
  <c r="AG24" i="3"/>
  <c r="Z24" i="3"/>
  <c r="R24" i="3"/>
  <c r="S24" i="3" s="1"/>
  <c r="AL48" i="3"/>
  <c r="AJ48" i="3"/>
  <c r="AI48" i="3"/>
  <c r="AG48" i="3"/>
  <c r="Z48" i="3"/>
  <c r="R48" i="3"/>
  <c r="S48" i="3" s="1"/>
  <c r="AL79" i="3"/>
  <c r="AJ79" i="3"/>
  <c r="AI79" i="3"/>
  <c r="AG79" i="3"/>
  <c r="Z79" i="3"/>
  <c r="R79" i="3"/>
  <c r="S79" i="3" s="1"/>
  <c r="AL65" i="3"/>
  <c r="AJ65" i="3"/>
  <c r="AI65" i="3"/>
  <c r="AG65" i="3"/>
  <c r="Z65" i="3"/>
  <c r="R65" i="3"/>
  <c r="S65" i="3" s="1"/>
  <c r="AL78" i="3"/>
  <c r="AJ78" i="3"/>
  <c r="AI78" i="3"/>
  <c r="AG78" i="3"/>
  <c r="Z78" i="3"/>
  <c r="R78" i="3"/>
  <c r="S78" i="3" s="1"/>
  <c r="AL77" i="3"/>
  <c r="AJ77" i="3"/>
  <c r="AI77" i="3"/>
  <c r="AG77" i="3"/>
  <c r="Z77" i="3"/>
  <c r="R77" i="3"/>
  <c r="S77" i="3" s="1"/>
  <c r="AL83" i="3"/>
  <c r="AJ83" i="3"/>
  <c r="AI83" i="3"/>
  <c r="AG83" i="3"/>
  <c r="Z83" i="3"/>
  <c r="R83" i="3"/>
  <c r="S83" i="3" s="1"/>
  <c r="AL64" i="3"/>
  <c r="AJ64" i="3"/>
  <c r="AI64" i="3"/>
  <c r="AG64" i="3"/>
  <c r="Z64" i="3"/>
  <c r="R64" i="3"/>
  <c r="S64" i="3" s="1"/>
  <c r="AL63" i="3"/>
  <c r="AJ63" i="3"/>
  <c r="AI63" i="3"/>
  <c r="AG63" i="3"/>
  <c r="Z63" i="3"/>
  <c r="R63" i="3"/>
  <c r="S63" i="3" s="1"/>
  <c r="AL82" i="3"/>
  <c r="AJ82" i="3"/>
  <c r="AI82" i="3"/>
  <c r="AG82" i="3"/>
  <c r="Z82" i="3"/>
  <c r="R82" i="3"/>
  <c r="S82" i="3" s="1"/>
  <c r="AL76" i="3"/>
  <c r="AJ76" i="3"/>
  <c r="AI76" i="3"/>
  <c r="AG76" i="3"/>
  <c r="Z76" i="3"/>
  <c r="R76" i="3"/>
  <c r="S76" i="3" s="1"/>
  <c r="AL61" i="3"/>
  <c r="AJ61" i="3"/>
  <c r="AI61" i="3"/>
  <c r="AG61" i="3"/>
  <c r="Z61" i="3"/>
  <c r="R61" i="3"/>
  <c r="S61" i="3" s="1"/>
  <c r="AL50" i="3"/>
  <c r="AJ50" i="3"/>
  <c r="AI50" i="3"/>
  <c r="AG50" i="3"/>
  <c r="Z50" i="3"/>
  <c r="R50" i="3"/>
  <c r="S50" i="3" s="1"/>
  <c r="AL60" i="3"/>
  <c r="AJ60" i="3"/>
  <c r="AI60" i="3"/>
  <c r="AG60" i="3"/>
  <c r="Z60" i="3"/>
  <c r="R60" i="3"/>
  <c r="S60" i="3" s="1"/>
  <c r="AL71" i="3"/>
  <c r="AJ71" i="3"/>
  <c r="AI71" i="3"/>
  <c r="AG71" i="3"/>
  <c r="Z71" i="3"/>
  <c r="R71" i="3"/>
  <c r="S71" i="3" s="1"/>
  <c r="AL54" i="3"/>
  <c r="AJ54" i="3"/>
  <c r="AI54" i="3"/>
  <c r="AG54" i="3"/>
  <c r="Z54" i="3"/>
  <c r="R54" i="3"/>
  <c r="S54" i="3" s="1"/>
  <c r="AL53" i="3"/>
  <c r="AJ53" i="3"/>
  <c r="AI53" i="3"/>
  <c r="AG53" i="3"/>
  <c r="Z53" i="3"/>
  <c r="R53" i="3"/>
  <c r="S53" i="3" s="1"/>
  <c r="AL47" i="3"/>
  <c r="AJ47" i="3"/>
  <c r="AI47" i="3"/>
  <c r="AG47" i="3"/>
  <c r="Z47" i="3"/>
  <c r="R47" i="3"/>
  <c r="S47" i="3" s="1"/>
  <c r="AL67" i="3"/>
  <c r="AJ67" i="3"/>
  <c r="AI67" i="3"/>
  <c r="AG67" i="3"/>
  <c r="Z67" i="3"/>
  <c r="R67" i="3"/>
  <c r="S67" i="3" s="1"/>
  <c r="AL52" i="3"/>
  <c r="AJ52" i="3"/>
  <c r="AI52" i="3"/>
  <c r="AG52" i="3"/>
  <c r="Z52" i="3"/>
  <c r="R52" i="3"/>
  <c r="S52" i="3" s="1"/>
  <c r="AL62" i="3"/>
  <c r="AJ62" i="3"/>
  <c r="AI62" i="3"/>
  <c r="AG62" i="3"/>
  <c r="Z62" i="3"/>
  <c r="R62" i="3"/>
  <c r="S62" i="3" s="1"/>
  <c r="AL51" i="3"/>
  <c r="AJ51" i="3"/>
  <c r="AI51" i="3"/>
  <c r="AG51" i="3"/>
  <c r="Z51" i="3"/>
  <c r="R51" i="3"/>
  <c r="S51" i="3" s="1"/>
  <c r="AL46" i="3"/>
  <c r="AJ46" i="3"/>
  <c r="AI46" i="3"/>
  <c r="AG46" i="3"/>
  <c r="Z46" i="3"/>
  <c r="R46" i="3"/>
  <c r="S46" i="3" s="1"/>
  <c r="AL49" i="3"/>
  <c r="AJ49" i="3"/>
  <c r="AI49" i="3"/>
  <c r="AG49" i="3"/>
  <c r="Z49" i="3"/>
  <c r="R49" i="3"/>
  <c r="S49" i="3" s="1"/>
  <c r="AL43" i="3"/>
  <c r="AJ43" i="3"/>
  <c r="AI43" i="3"/>
  <c r="AG43" i="3"/>
  <c r="Z43" i="3"/>
  <c r="R43" i="3"/>
  <c r="S43" i="3" s="1"/>
  <c r="AL42" i="3"/>
  <c r="AJ42" i="3"/>
  <c r="AI42" i="3"/>
  <c r="AG42" i="3"/>
  <c r="Z42" i="3"/>
  <c r="R42" i="3"/>
  <c r="S42" i="3" s="1"/>
  <c r="AL41" i="3"/>
  <c r="AJ41" i="3"/>
  <c r="AI41" i="3"/>
  <c r="AG41" i="3"/>
  <c r="Z41" i="3"/>
  <c r="R41" i="3"/>
  <c r="S41" i="3" s="1"/>
  <c r="AL59" i="3"/>
  <c r="AJ59" i="3"/>
  <c r="AI59" i="3"/>
  <c r="AG59" i="3"/>
  <c r="Z59" i="3"/>
  <c r="R59" i="3"/>
  <c r="S59" i="3" s="1"/>
  <c r="AL58" i="3"/>
  <c r="AJ58" i="3"/>
  <c r="AI58" i="3"/>
  <c r="AG58" i="3"/>
  <c r="Z58" i="3"/>
  <c r="R58" i="3"/>
  <c r="S58" i="3" s="1"/>
  <c r="AL57" i="3"/>
  <c r="AJ57" i="3"/>
  <c r="AI57" i="3"/>
  <c r="AG57" i="3"/>
  <c r="Z57" i="3"/>
  <c r="R57" i="3"/>
  <c r="S57" i="3" s="1"/>
  <c r="AL35" i="3"/>
  <c r="AJ35" i="3"/>
  <c r="AI35" i="3"/>
  <c r="AG35" i="3"/>
  <c r="Z35" i="3"/>
  <c r="R35" i="3"/>
  <c r="S35" i="3" s="1"/>
  <c r="AL40" i="3"/>
  <c r="AJ40" i="3"/>
  <c r="AI40" i="3"/>
  <c r="AG40" i="3"/>
  <c r="Z40" i="3"/>
  <c r="R40" i="3"/>
  <c r="S40" i="3" s="1"/>
  <c r="AL45" i="3"/>
  <c r="AJ45" i="3"/>
  <c r="AI45" i="3"/>
  <c r="AG45" i="3"/>
  <c r="Z45" i="3"/>
  <c r="R45" i="3"/>
  <c r="S45" i="3" s="1"/>
  <c r="AL44" i="3"/>
  <c r="AJ44" i="3"/>
  <c r="AI44" i="3"/>
  <c r="AG44" i="3"/>
  <c r="Z44" i="3"/>
  <c r="R44" i="3"/>
  <c r="S44" i="3" s="1"/>
  <c r="AL39" i="3"/>
  <c r="AJ39" i="3"/>
  <c r="AI39" i="3"/>
  <c r="AG39" i="3"/>
  <c r="Z39" i="3"/>
  <c r="R39" i="3"/>
  <c r="S39" i="3" s="1"/>
  <c r="AL8" i="3"/>
  <c r="AJ8" i="3"/>
  <c r="AI8" i="3"/>
  <c r="AG8" i="3"/>
  <c r="Z8" i="3"/>
  <c r="R8" i="3"/>
  <c r="S8" i="3" s="1"/>
  <c r="AL38" i="3"/>
  <c r="AJ38" i="3"/>
  <c r="AI38" i="3"/>
  <c r="AG38" i="3"/>
  <c r="Z38" i="3"/>
  <c r="R38" i="3"/>
  <c r="S38" i="3" s="1"/>
  <c r="AL37" i="3"/>
  <c r="AJ37" i="3"/>
  <c r="AI37" i="3"/>
  <c r="AG37" i="3"/>
  <c r="Z37" i="3"/>
  <c r="R37" i="3"/>
  <c r="S37" i="3" s="1"/>
  <c r="AL36" i="3"/>
  <c r="AJ36" i="3"/>
  <c r="AI36" i="3"/>
  <c r="AG36" i="3"/>
  <c r="Z36" i="3"/>
  <c r="R36" i="3"/>
  <c r="S36" i="3" s="1"/>
  <c r="AL29" i="3"/>
  <c r="AJ29" i="3"/>
  <c r="AI29" i="3"/>
  <c r="AG29" i="3"/>
  <c r="Z29" i="3"/>
  <c r="R29" i="3"/>
  <c r="S29" i="3" s="1"/>
  <c r="AL4" i="3"/>
  <c r="AJ4" i="3"/>
  <c r="AI4" i="3"/>
  <c r="AG4" i="3"/>
  <c r="Z4" i="3"/>
  <c r="R4" i="3"/>
  <c r="S4" i="3" s="1"/>
  <c r="AL33" i="3"/>
  <c r="AJ33" i="3"/>
  <c r="AI33" i="3"/>
  <c r="AG33" i="3"/>
  <c r="Z33" i="3"/>
  <c r="R33" i="3"/>
  <c r="S33" i="3" s="1"/>
  <c r="AL27" i="3"/>
  <c r="AJ27" i="3"/>
  <c r="AI27" i="3"/>
  <c r="AG27" i="3"/>
  <c r="Z27" i="3"/>
  <c r="R27" i="3"/>
  <c r="S27" i="3" s="1"/>
  <c r="AL34" i="3"/>
  <c r="AJ34" i="3"/>
  <c r="AI34" i="3"/>
  <c r="AG34" i="3"/>
  <c r="Z34" i="3"/>
  <c r="R34" i="3"/>
  <c r="S34" i="3" s="1"/>
  <c r="AL23" i="3"/>
  <c r="AJ23" i="3"/>
  <c r="AI23" i="3"/>
  <c r="AG23" i="3"/>
  <c r="Z23" i="3"/>
  <c r="R23" i="3"/>
  <c r="S23" i="3" s="1"/>
  <c r="AL28" i="3"/>
  <c r="AJ28" i="3"/>
  <c r="AI28" i="3"/>
  <c r="AG28" i="3"/>
  <c r="Z28" i="3"/>
  <c r="R28" i="3"/>
  <c r="S28" i="3" s="1"/>
  <c r="AL32" i="3"/>
  <c r="AJ32" i="3"/>
  <c r="AI32" i="3"/>
  <c r="AG32" i="3"/>
  <c r="Z32" i="3"/>
  <c r="R32" i="3"/>
  <c r="S32" i="3" s="1"/>
  <c r="AL26" i="3"/>
  <c r="AJ26" i="3"/>
  <c r="AI26" i="3"/>
  <c r="AG26" i="3"/>
  <c r="Z26" i="3"/>
  <c r="R26" i="3"/>
  <c r="S26" i="3" s="1"/>
  <c r="AL31" i="3"/>
  <c r="AJ31" i="3"/>
  <c r="AI31" i="3"/>
  <c r="AG31" i="3"/>
  <c r="Z31" i="3"/>
  <c r="R31" i="3"/>
  <c r="S31" i="3" s="1"/>
  <c r="AL21" i="3"/>
  <c r="AJ21" i="3"/>
  <c r="AI21" i="3"/>
  <c r="AG21" i="3"/>
  <c r="Z21" i="3"/>
  <c r="R21" i="3"/>
  <c r="S21" i="3" s="1"/>
  <c r="AL30" i="3"/>
  <c r="AJ30" i="3"/>
  <c r="AI30" i="3"/>
  <c r="AG30" i="3"/>
  <c r="Z30" i="3"/>
  <c r="R30" i="3"/>
  <c r="S30" i="3" s="1"/>
  <c r="AL16" i="3"/>
  <c r="AJ16" i="3"/>
  <c r="AI16" i="3"/>
  <c r="AG16" i="3"/>
  <c r="Z16" i="3"/>
  <c r="R16" i="3"/>
  <c r="S16" i="3" s="1"/>
  <c r="AL25" i="3"/>
  <c r="AJ25" i="3"/>
  <c r="AI25" i="3"/>
  <c r="AG25" i="3"/>
  <c r="Z25" i="3"/>
  <c r="R25" i="3"/>
  <c r="S25" i="3" s="1"/>
  <c r="AL20" i="3"/>
  <c r="AJ20" i="3"/>
  <c r="AI20" i="3"/>
  <c r="AG20" i="3"/>
  <c r="Z20" i="3"/>
  <c r="R20" i="3"/>
  <c r="S20" i="3" s="1"/>
  <c r="AL19" i="3"/>
  <c r="AJ19" i="3"/>
  <c r="AI19" i="3"/>
  <c r="AG19" i="3"/>
  <c r="Z19" i="3"/>
  <c r="R19" i="3"/>
  <c r="S19" i="3" s="1"/>
  <c r="AL18" i="3"/>
  <c r="AJ18" i="3"/>
  <c r="AI18" i="3"/>
  <c r="AG18" i="3"/>
  <c r="Z18" i="3"/>
  <c r="R18" i="3"/>
  <c r="S18" i="3" s="1"/>
  <c r="AL17" i="3"/>
  <c r="AJ17" i="3"/>
  <c r="AI17" i="3"/>
  <c r="AG17" i="3"/>
  <c r="Z17" i="3"/>
  <c r="R17" i="3"/>
  <c r="S17" i="3" s="1"/>
  <c r="AL14" i="3"/>
  <c r="AJ14" i="3"/>
  <c r="AI14" i="3"/>
  <c r="AG14" i="3"/>
  <c r="Z14" i="3"/>
  <c r="R14" i="3"/>
  <c r="S14" i="3" s="1"/>
  <c r="AL13" i="3"/>
  <c r="AJ13" i="3"/>
  <c r="AI13" i="3"/>
  <c r="AG13" i="3"/>
  <c r="Z13" i="3"/>
  <c r="R13" i="3"/>
  <c r="S13" i="3" s="1"/>
  <c r="AL12" i="3"/>
  <c r="AJ12" i="3"/>
  <c r="AI12" i="3"/>
  <c r="AG12" i="3"/>
  <c r="Z12" i="3"/>
  <c r="R12" i="3"/>
  <c r="S12" i="3" s="1"/>
  <c r="AL11" i="3"/>
  <c r="AJ11" i="3"/>
  <c r="AI11" i="3"/>
  <c r="AG11" i="3"/>
  <c r="Z11" i="3"/>
  <c r="R11" i="3"/>
  <c r="S11" i="3" s="1"/>
  <c r="AL15" i="3"/>
  <c r="AJ15" i="3"/>
  <c r="AI15" i="3"/>
  <c r="AG15" i="3"/>
  <c r="Z15" i="3"/>
  <c r="R15" i="3"/>
  <c r="S15" i="3" s="1"/>
  <c r="AL9" i="3"/>
  <c r="AJ9" i="3"/>
  <c r="AI9" i="3"/>
  <c r="AG9" i="3"/>
  <c r="Z9" i="3"/>
  <c r="R9" i="3"/>
  <c r="S9" i="3" s="1"/>
  <c r="AL10" i="3"/>
  <c r="AJ10" i="3"/>
  <c r="AI10" i="3"/>
  <c r="AG10" i="3"/>
  <c r="Z10" i="3"/>
  <c r="R10" i="3"/>
  <c r="S10" i="3" s="1"/>
  <c r="AL7" i="3"/>
  <c r="AJ7" i="3"/>
  <c r="AI7" i="3"/>
  <c r="AG7" i="3"/>
  <c r="Z7" i="3"/>
  <c r="R7" i="3"/>
  <c r="S7" i="3" s="1"/>
  <c r="AL6" i="3"/>
  <c r="AJ6" i="3"/>
  <c r="AI6" i="3"/>
  <c r="AG6" i="3"/>
  <c r="Z6" i="3"/>
  <c r="R6" i="3"/>
  <c r="S6" i="3" s="1"/>
  <c r="AL5" i="3"/>
  <c r="AJ5" i="3"/>
  <c r="AI5" i="3"/>
  <c r="AG5" i="3"/>
  <c r="Z5" i="3"/>
  <c r="R5" i="3"/>
  <c r="S5" i="3" s="1"/>
  <c r="AL3" i="3"/>
  <c r="AJ3" i="3"/>
  <c r="AI3" i="3"/>
  <c r="AG3" i="3"/>
  <c r="Z3" i="3"/>
  <c r="R3" i="3"/>
  <c r="S3" i="3" s="1"/>
  <c r="AL2" i="3"/>
  <c r="AJ2" i="3"/>
  <c r="AI2" i="3"/>
  <c r="AG2" i="3"/>
  <c r="Z2" i="3"/>
  <c r="R2" i="3"/>
  <c r="S2" i="3" s="1"/>
  <c r="AM231" i="3" l="1"/>
  <c r="AN231" i="3" s="1"/>
  <c r="AA159" i="3"/>
  <c r="AB159" i="3" s="1"/>
  <c r="AA160" i="3"/>
  <c r="AB160" i="3" s="1"/>
  <c r="AA126" i="3"/>
  <c r="AB126" i="3" s="1"/>
  <c r="AA212" i="3"/>
  <c r="AB212" i="3" s="1"/>
  <c r="AA45" i="3"/>
  <c r="AB45" i="3" s="1"/>
  <c r="AA63" i="3"/>
  <c r="AB63" i="3" s="1"/>
  <c r="AA132" i="3"/>
  <c r="AB132" i="3" s="1"/>
  <c r="AA149" i="3"/>
  <c r="AB149" i="3" s="1"/>
  <c r="AA161" i="3"/>
  <c r="AB161" i="3" s="1"/>
  <c r="AA187" i="3"/>
  <c r="AB187" i="3" s="1"/>
  <c r="AA248" i="3"/>
  <c r="AB248" i="3" s="1"/>
  <c r="AA232" i="3"/>
  <c r="AB232" i="3" s="1"/>
  <c r="AA33" i="3"/>
  <c r="AB33" i="3" s="1"/>
  <c r="AM207" i="3"/>
  <c r="AN207" i="3" s="1"/>
  <c r="AA137" i="3"/>
  <c r="AB137" i="3" s="1"/>
  <c r="AA167" i="3"/>
  <c r="AB167" i="3" s="1"/>
  <c r="AA172" i="3"/>
  <c r="AB172" i="3" s="1"/>
  <c r="AA173" i="3"/>
  <c r="AB173" i="3" s="1"/>
  <c r="AM187" i="3"/>
  <c r="AN187" i="3" s="1"/>
  <c r="AM40" i="3"/>
  <c r="AN40" i="3" s="1"/>
  <c r="AM80" i="3"/>
  <c r="AN80" i="3" s="1"/>
  <c r="AA55" i="3"/>
  <c r="AB55" i="3" s="1"/>
  <c r="AA215" i="3"/>
  <c r="AB215" i="3" s="1"/>
  <c r="AA221" i="3"/>
  <c r="AB221" i="3" s="1"/>
  <c r="AA217" i="3"/>
  <c r="AB217" i="3" s="1"/>
  <c r="AA186" i="3"/>
  <c r="AB186" i="3" s="1"/>
  <c r="AM35" i="3"/>
  <c r="AN35" i="3" s="1"/>
  <c r="AA91" i="3"/>
  <c r="AB91" i="3" s="1"/>
  <c r="AA143" i="3"/>
  <c r="AB143" i="3" s="1"/>
  <c r="AA12" i="3"/>
  <c r="AB12" i="3" s="1"/>
  <c r="AA21" i="3"/>
  <c r="AB21" i="3" s="1"/>
  <c r="AM26" i="3"/>
  <c r="AN26" i="3" s="1"/>
  <c r="AM76" i="3"/>
  <c r="AN76" i="3" s="1"/>
  <c r="AA94" i="3"/>
  <c r="AB94" i="3" s="1"/>
  <c r="AM104" i="3"/>
  <c r="AN104" i="3" s="1"/>
  <c r="AM121" i="3"/>
  <c r="AN121" i="3" s="1"/>
  <c r="AM103" i="3"/>
  <c r="AN103" i="3" s="1"/>
  <c r="AM112" i="3"/>
  <c r="AN112" i="3" s="1"/>
  <c r="AA142" i="3"/>
  <c r="AB142" i="3" s="1"/>
  <c r="AA139" i="3"/>
  <c r="AB139" i="3" s="1"/>
  <c r="AA127" i="3"/>
  <c r="AB127" i="3" s="1"/>
  <c r="AM238" i="3"/>
  <c r="AN238" i="3" s="1"/>
  <c r="AA242" i="3"/>
  <c r="AB242" i="3" s="1"/>
  <c r="AA245" i="3"/>
  <c r="AB245" i="3" s="1"/>
  <c r="AM5" i="3"/>
  <c r="AN5" i="3" s="1"/>
  <c r="AM13" i="3"/>
  <c r="AN13" i="3" s="1"/>
  <c r="AM16" i="3"/>
  <c r="AN16" i="3" s="1"/>
  <c r="AA52" i="3"/>
  <c r="AB52" i="3" s="1"/>
  <c r="AA65" i="3"/>
  <c r="AB65" i="3" s="1"/>
  <c r="AA89" i="3"/>
  <c r="AB89" i="3" s="1"/>
  <c r="AM114" i="3"/>
  <c r="AN114" i="3" s="1"/>
  <c r="AA124" i="3"/>
  <c r="AB124" i="3" s="1"/>
  <c r="AM117" i="3"/>
  <c r="AN117" i="3" s="1"/>
  <c r="AA228" i="3"/>
  <c r="AB228" i="3" s="1"/>
  <c r="AA225" i="3"/>
  <c r="AB225" i="3" s="1"/>
  <c r="AM32" i="3"/>
  <c r="AN32" i="3" s="1"/>
  <c r="AA4" i="3"/>
  <c r="AB4" i="3" s="1"/>
  <c r="AA146" i="3"/>
  <c r="AB146" i="3" s="1"/>
  <c r="AA153" i="3"/>
  <c r="AB153" i="3" s="1"/>
  <c r="AA199" i="3"/>
  <c r="AB199" i="3" s="1"/>
  <c r="AA189" i="3"/>
  <c r="AB189" i="3" s="1"/>
  <c r="AM191" i="3"/>
  <c r="AN191" i="3" s="1"/>
  <c r="AA209" i="3"/>
  <c r="AB209" i="3" s="1"/>
  <c r="AM209" i="3"/>
  <c r="AN209" i="3" s="1"/>
  <c r="AA2" i="3"/>
  <c r="AB2" i="3" s="1"/>
  <c r="AA3" i="3"/>
  <c r="AB3" i="3" s="1"/>
  <c r="AM9" i="3"/>
  <c r="AN9" i="3" s="1"/>
  <c r="AM12" i="3"/>
  <c r="AN12" i="3" s="1"/>
  <c r="AA14" i="3"/>
  <c r="AB14" i="3" s="1"/>
  <c r="AA25" i="3"/>
  <c r="AB25" i="3" s="1"/>
  <c r="AM30" i="3"/>
  <c r="AN30" i="3" s="1"/>
  <c r="AM36" i="3"/>
  <c r="AN36" i="3" s="1"/>
  <c r="AA8" i="3"/>
  <c r="AB8" i="3" s="1"/>
  <c r="AA49" i="3"/>
  <c r="AB49" i="3" s="1"/>
  <c r="AM49" i="3"/>
  <c r="AN49" i="3" s="1"/>
  <c r="AM52" i="3"/>
  <c r="AN52" i="3" s="1"/>
  <c r="AA60" i="3"/>
  <c r="AB60" i="3" s="1"/>
  <c r="AM61" i="3"/>
  <c r="AN61" i="3" s="1"/>
  <c r="AA78" i="3"/>
  <c r="AB78" i="3" s="1"/>
  <c r="AM48" i="3"/>
  <c r="AN48" i="3" s="1"/>
  <c r="AA119" i="3"/>
  <c r="AB119" i="3" s="1"/>
  <c r="AA145" i="3"/>
  <c r="AB145" i="3" s="1"/>
  <c r="AA158" i="3"/>
  <c r="AB158" i="3" s="1"/>
  <c r="AA166" i="3"/>
  <c r="AB166" i="3" s="1"/>
  <c r="AA174" i="3"/>
  <c r="AB174" i="3" s="1"/>
  <c r="AM199" i="3"/>
  <c r="AN199" i="3" s="1"/>
  <c r="AA201" i="3"/>
  <c r="AB201" i="3" s="1"/>
  <c r="AM181" i="3"/>
  <c r="AN181" i="3" s="1"/>
  <c r="AA192" i="3"/>
  <c r="AB192" i="3" s="1"/>
  <c r="AA210" i="3"/>
  <c r="AB210" i="3" s="1"/>
  <c r="AM211" i="3"/>
  <c r="AN211" i="3" s="1"/>
  <c r="AA207" i="3"/>
  <c r="AB207" i="3" s="1"/>
  <c r="AA147" i="3"/>
  <c r="AB147" i="3" s="1"/>
  <c r="AA224" i="3"/>
  <c r="AB224" i="3" s="1"/>
  <c r="AA234" i="3"/>
  <c r="AB234" i="3" s="1"/>
  <c r="AA236" i="3"/>
  <c r="AB236" i="3" s="1"/>
  <c r="AA238" i="3"/>
  <c r="AB238" i="3" s="1"/>
  <c r="AM248" i="3"/>
  <c r="AN248" i="3" s="1"/>
  <c r="AM10" i="3"/>
  <c r="AN10" i="3" s="1"/>
  <c r="AM18" i="3"/>
  <c r="AN18" i="3" s="1"/>
  <c r="AM29" i="3"/>
  <c r="AN29" i="3" s="1"/>
  <c r="AM41" i="3"/>
  <c r="AN41" i="3" s="1"/>
  <c r="AM71" i="3"/>
  <c r="AN71" i="3" s="1"/>
  <c r="AM84" i="3"/>
  <c r="AN84" i="3" s="1"/>
  <c r="AM161" i="3"/>
  <c r="AN161" i="3" s="1"/>
  <c r="AM197" i="3"/>
  <c r="AN197" i="3" s="1"/>
  <c r="AM202" i="3"/>
  <c r="AN202" i="3" s="1"/>
  <c r="AM206" i="3"/>
  <c r="AN206" i="3" s="1"/>
  <c r="AM223" i="3"/>
  <c r="AN223" i="3" s="1"/>
  <c r="AA18" i="3"/>
  <c r="AB18" i="3" s="1"/>
  <c r="AA29" i="3"/>
  <c r="AB29" i="3" s="1"/>
  <c r="AA37" i="3"/>
  <c r="AB37" i="3" s="1"/>
  <c r="AA57" i="3"/>
  <c r="AB57" i="3" s="1"/>
  <c r="AM59" i="3"/>
  <c r="AN59" i="3" s="1"/>
  <c r="AA53" i="3"/>
  <c r="AB53" i="3" s="1"/>
  <c r="AM54" i="3"/>
  <c r="AN54" i="3" s="1"/>
  <c r="AA64" i="3"/>
  <c r="AB64" i="3" s="1"/>
  <c r="AM64" i="3"/>
  <c r="AN64" i="3" s="1"/>
  <c r="AM81" i="3"/>
  <c r="AN81" i="3" s="1"/>
  <c r="AA73" i="3"/>
  <c r="AB73" i="3" s="1"/>
  <c r="AM118" i="3"/>
  <c r="AN118" i="3" s="1"/>
  <c r="AA56" i="3"/>
  <c r="AB56" i="3" s="1"/>
  <c r="AA115" i="3"/>
  <c r="AB115" i="3" s="1"/>
  <c r="AM134" i="3"/>
  <c r="AN134" i="3" s="1"/>
  <c r="AA135" i="3"/>
  <c r="AB135" i="3" s="1"/>
  <c r="AA131" i="3"/>
  <c r="AB131" i="3" s="1"/>
  <c r="AA150" i="3"/>
  <c r="AB150" i="3" s="1"/>
  <c r="AA165" i="3"/>
  <c r="AB165" i="3" s="1"/>
  <c r="AA179" i="3"/>
  <c r="AB179" i="3" s="1"/>
  <c r="AM212" i="3"/>
  <c r="AN212" i="3" s="1"/>
  <c r="AM227" i="3"/>
  <c r="AN227" i="3" s="1"/>
  <c r="AM226" i="3"/>
  <c r="AN226" i="3" s="1"/>
  <c r="AA180" i="3"/>
  <c r="AB180" i="3" s="1"/>
  <c r="AM243" i="3"/>
  <c r="AN243" i="3" s="1"/>
  <c r="AA240" i="3"/>
  <c r="AB240" i="3" s="1"/>
  <c r="AM3" i="3"/>
  <c r="AN3" i="3" s="1"/>
  <c r="AA6" i="3"/>
  <c r="AB6" i="3" s="1"/>
  <c r="AA23" i="3"/>
  <c r="AB23" i="3" s="1"/>
  <c r="AM27" i="3"/>
  <c r="AN27" i="3" s="1"/>
  <c r="AA38" i="3"/>
  <c r="AB38" i="3" s="1"/>
  <c r="AA43" i="3"/>
  <c r="AB43" i="3" s="1"/>
  <c r="AA68" i="3"/>
  <c r="AB68" i="3" s="1"/>
  <c r="AM75" i="3"/>
  <c r="AN75" i="3" s="1"/>
  <c r="AA88" i="3"/>
  <c r="AB88" i="3" s="1"/>
  <c r="AA104" i="3"/>
  <c r="AB104" i="3" s="1"/>
  <c r="AM110" i="3"/>
  <c r="AN110" i="3" s="1"/>
  <c r="AM111" i="3"/>
  <c r="AN111" i="3" s="1"/>
  <c r="AA123" i="3"/>
  <c r="AB123" i="3" s="1"/>
  <c r="AA163" i="3"/>
  <c r="AB163" i="3" s="1"/>
  <c r="AA200" i="3"/>
  <c r="AB200" i="3" s="1"/>
  <c r="AM184" i="3"/>
  <c r="AN184" i="3" s="1"/>
  <c r="AM106" i="3"/>
  <c r="AN106" i="3" s="1"/>
  <c r="AM205" i="3"/>
  <c r="AN205" i="3" s="1"/>
  <c r="AM214" i="3"/>
  <c r="AN214" i="3" s="1"/>
  <c r="AM222" i="3"/>
  <c r="AN222" i="3" s="1"/>
  <c r="AM239" i="3"/>
  <c r="AN239" i="3" s="1"/>
  <c r="AA247" i="3"/>
  <c r="AB247" i="3" s="1"/>
  <c r="AA15" i="3"/>
  <c r="AB15" i="3" s="1"/>
  <c r="AA11" i="3"/>
  <c r="AB11" i="3" s="1"/>
  <c r="AA17" i="3"/>
  <c r="AB17" i="3" s="1"/>
  <c r="AM34" i="3"/>
  <c r="AN34" i="3" s="1"/>
  <c r="AM39" i="3"/>
  <c r="AN39" i="3" s="1"/>
  <c r="AM44" i="3"/>
  <c r="AN44" i="3" s="1"/>
  <c r="AA40" i="3"/>
  <c r="AB40" i="3" s="1"/>
  <c r="AP40" i="3" s="1"/>
  <c r="AA58" i="3"/>
  <c r="AB58" i="3" s="1"/>
  <c r="AM51" i="3"/>
  <c r="AN51" i="3" s="1"/>
  <c r="AA50" i="3"/>
  <c r="AB50" i="3" s="1"/>
  <c r="AM77" i="3"/>
  <c r="AN77" i="3" s="1"/>
  <c r="AA24" i="3"/>
  <c r="AB24" i="3" s="1"/>
  <c r="AA80" i="3"/>
  <c r="AB80" i="3" s="1"/>
  <c r="AM74" i="3"/>
  <c r="AN74" i="3" s="1"/>
  <c r="AA96" i="3"/>
  <c r="AB96" i="3" s="1"/>
  <c r="AM89" i="3"/>
  <c r="AN89" i="3" s="1"/>
  <c r="AA101" i="3"/>
  <c r="AB101" i="3" s="1"/>
  <c r="AA110" i="3"/>
  <c r="AB110" i="3" s="1"/>
  <c r="AA108" i="3"/>
  <c r="AB108" i="3" s="1"/>
  <c r="AM125" i="3"/>
  <c r="AN125" i="3" s="1"/>
  <c r="AM55" i="3"/>
  <c r="AN55" i="3" s="1"/>
  <c r="AM119" i="3"/>
  <c r="AN119" i="3" s="1"/>
  <c r="AM127" i="3"/>
  <c r="AN127" i="3" s="1"/>
  <c r="AM56" i="3"/>
  <c r="AN56" i="3" s="1"/>
  <c r="AA136" i="3"/>
  <c r="AB136" i="3" s="1"/>
  <c r="AA134" i="3"/>
  <c r="AB134" i="3" s="1"/>
  <c r="AA141" i="3"/>
  <c r="AB141" i="3" s="1"/>
  <c r="AM149" i="3"/>
  <c r="AN149" i="3" s="1"/>
  <c r="AA152" i="3"/>
  <c r="AB152" i="3" s="1"/>
  <c r="AA155" i="3"/>
  <c r="AB155" i="3" s="1"/>
  <c r="AA181" i="3"/>
  <c r="AB181" i="3" s="1"/>
  <c r="AM182" i="3"/>
  <c r="AN182" i="3" s="1"/>
  <c r="AM195" i="3"/>
  <c r="AN195" i="3" s="1"/>
  <c r="AA197" i="3"/>
  <c r="AB197" i="3" s="1"/>
  <c r="AM198" i="3"/>
  <c r="AN198" i="3" s="1"/>
  <c r="AM213" i="3"/>
  <c r="AN213" i="3" s="1"/>
  <c r="AA214" i="3"/>
  <c r="AB214" i="3" s="1"/>
  <c r="AM219" i="3"/>
  <c r="AN219" i="3" s="1"/>
  <c r="AM232" i="3"/>
  <c r="AN232" i="3" s="1"/>
  <c r="AA239" i="3"/>
  <c r="AB239" i="3" s="1"/>
  <c r="AM244" i="3"/>
  <c r="AN244" i="3" s="1"/>
  <c r="AM6" i="3"/>
  <c r="AN6" i="3" s="1"/>
  <c r="AA7" i="3"/>
  <c r="AB7" i="3" s="1"/>
  <c r="AM19" i="3"/>
  <c r="AN19" i="3" s="1"/>
  <c r="AM20" i="3"/>
  <c r="AN20" i="3" s="1"/>
  <c r="AA16" i="3"/>
  <c r="AB16" i="3" s="1"/>
  <c r="AA31" i="3"/>
  <c r="AB31" i="3" s="1"/>
  <c r="AM8" i="3"/>
  <c r="AN8" i="3" s="1"/>
  <c r="AM46" i="3"/>
  <c r="AN46" i="3" s="1"/>
  <c r="AA62" i="3"/>
  <c r="AB62" i="3" s="1"/>
  <c r="AA54" i="3"/>
  <c r="AB54" i="3" s="1"/>
  <c r="AM83" i="3"/>
  <c r="AN83" i="3" s="1"/>
  <c r="AM68" i="3"/>
  <c r="AN68" i="3" s="1"/>
  <c r="AM70" i="3"/>
  <c r="AN70" i="3" s="1"/>
  <c r="AA85" i="3"/>
  <c r="AB85" i="3" s="1"/>
  <c r="AA105" i="3"/>
  <c r="AB105" i="3" s="1"/>
  <c r="AM100" i="3"/>
  <c r="AN100" i="3" s="1"/>
  <c r="AM139" i="3"/>
  <c r="AN139" i="3" s="1"/>
  <c r="AA116" i="3"/>
  <c r="AB116" i="3" s="1"/>
  <c r="AA133" i="3"/>
  <c r="AB133" i="3" s="1"/>
  <c r="AA144" i="3"/>
  <c r="AB144" i="3" s="1"/>
  <c r="AA128" i="3"/>
  <c r="AB128" i="3" s="1"/>
  <c r="AM150" i="3"/>
  <c r="AN150" i="3" s="1"/>
  <c r="AA151" i="3"/>
  <c r="AB151" i="3" s="1"/>
  <c r="AA178" i="3"/>
  <c r="AB178" i="3" s="1"/>
  <c r="AA154" i="3"/>
  <c r="AB154" i="3" s="1"/>
  <c r="AA170" i="3"/>
  <c r="AB170" i="3" s="1"/>
  <c r="AM167" i="3"/>
  <c r="AN167" i="3" s="1"/>
  <c r="AA168" i="3"/>
  <c r="AB168" i="3" s="1"/>
  <c r="AA169" i="3"/>
  <c r="AB169" i="3" s="1"/>
  <c r="AA191" i="3"/>
  <c r="AB191" i="3" s="1"/>
  <c r="AM193" i="3"/>
  <c r="AN193" i="3" s="1"/>
  <c r="AA106" i="3"/>
  <c r="AB106" i="3" s="1"/>
  <c r="AA195" i="3"/>
  <c r="AB195" i="3" s="1"/>
  <c r="AM210" i="3"/>
  <c r="AN210" i="3" s="1"/>
  <c r="AA211" i="3"/>
  <c r="AB211" i="3" s="1"/>
  <c r="AA213" i="3"/>
  <c r="AB213" i="3" s="1"/>
  <c r="AM220" i="3"/>
  <c r="AN220" i="3" s="1"/>
  <c r="AA222" i="3"/>
  <c r="AB222" i="3" s="1"/>
  <c r="AA229" i="3"/>
  <c r="AB229" i="3" s="1"/>
  <c r="AM229" i="3"/>
  <c r="AN229" i="3" s="1"/>
  <c r="AA231" i="3"/>
  <c r="AB231" i="3" s="1"/>
  <c r="AA226" i="3"/>
  <c r="AB226" i="3" s="1"/>
  <c r="AA235" i="3"/>
  <c r="AB235" i="3" s="1"/>
  <c r="AM234" i="3"/>
  <c r="AN234" i="3" s="1"/>
  <c r="AA237" i="3"/>
  <c r="AB237" i="3" s="1"/>
  <c r="AA241" i="3"/>
  <c r="AB241" i="3" s="1"/>
  <c r="AM240" i="3"/>
  <c r="AN240" i="3" s="1"/>
  <c r="AA246" i="3"/>
  <c r="AB246" i="3" s="1"/>
  <c r="AA86" i="3"/>
  <c r="AB86" i="3" s="1"/>
  <c r="AM105" i="3"/>
  <c r="AN105" i="3" s="1"/>
  <c r="AM102" i="3"/>
  <c r="AN102" i="3" s="1"/>
  <c r="AA114" i="3"/>
  <c r="AB114" i="3" s="1"/>
  <c r="AA77" i="3"/>
  <c r="AB77" i="3" s="1"/>
  <c r="AM79" i="3"/>
  <c r="AN79" i="3" s="1"/>
  <c r="AM22" i="3"/>
  <c r="AN22" i="3" s="1"/>
  <c r="AM72" i="3"/>
  <c r="AN72" i="3" s="1"/>
  <c r="AM94" i="3"/>
  <c r="AN94" i="3" s="1"/>
  <c r="AM95" i="3"/>
  <c r="AN95" i="3" s="1"/>
  <c r="AM92" i="3"/>
  <c r="AN92" i="3" s="1"/>
  <c r="AA98" i="3"/>
  <c r="AB98" i="3" s="1"/>
  <c r="AM122" i="3"/>
  <c r="AN122" i="3" s="1"/>
  <c r="AM107" i="3"/>
  <c r="AN107" i="3" s="1"/>
  <c r="AA112" i="3"/>
  <c r="AB112" i="3" s="1"/>
  <c r="AM124" i="3"/>
  <c r="AN124" i="3" s="1"/>
  <c r="AM130" i="3"/>
  <c r="AN130" i="3" s="1"/>
  <c r="AA138" i="3"/>
  <c r="AB138" i="3" s="1"/>
  <c r="AM140" i="3"/>
  <c r="AN140" i="3" s="1"/>
  <c r="AM132" i="3"/>
  <c r="AN132" i="3" s="1"/>
  <c r="AM174" i="3"/>
  <c r="AN174" i="3" s="1"/>
  <c r="AM175" i="3"/>
  <c r="AN175" i="3" s="1"/>
  <c r="AA196" i="3"/>
  <c r="AB196" i="3" s="1"/>
  <c r="AM235" i="3"/>
  <c r="AN235" i="3" s="1"/>
  <c r="AA93" i="3"/>
  <c r="AB93" i="3" s="1"/>
  <c r="AA66" i="3"/>
  <c r="AB66" i="3" s="1"/>
  <c r="AM85" i="3"/>
  <c r="AN85" i="3" s="1"/>
  <c r="AM96" i="3"/>
  <c r="AN96" i="3" s="1"/>
  <c r="AM87" i="3"/>
  <c r="AN87" i="3" s="1"/>
  <c r="AA185" i="3"/>
  <c r="AB185" i="3" s="1"/>
  <c r="AM218" i="3"/>
  <c r="AN218" i="3" s="1"/>
  <c r="AM2" i="3"/>
  <c r="AN2" i="3" s="1"/>
  <c r="AM14" i="3"/>
  <c r="AN14" i="3" s="1"/>
  <c r="AM37" i="3"/>
  <c r="AN37" i="3" s="1"/>
  <c r="AM60" i="3"/>
  <c r="AN60" i="3" s="1"/>
  <c r="AA82" i="3"/>
  <c r="AB82" i="3" s="1"/>
  <c r="AA97" i="3"/>
  <c r="AB97" i="3" s="1"/>
  <c r="AM21" i="3"/>
  <c r="AN21" i="3" s="1"/>
  <c r="AA28" i="3"/>
  <c r="AB28" i="3" s="1"/>
  <c r="AM57" i="3"/>
  <c r="AN57" i="3" s="1"/>
  <c r="AA42" i="3"/>
  <c r="AB42" i="3" s="1"/>
  <c r="AA51" i="3"/>
  <c r="AB51" i="3" s="1"/>
  <c r="AM67" i="3"/>
  <c r="AN67" i="3" s="1"/>
  <c r="AM47" i="3"/>
  <c r="AN47" i="3" s="1"/>
  <c r="AM65" i="3"/>
  <c r="AN65" i="3" s="1"/>
  <c r="AA69" i="3"/>
  <c r="AB69" i="3" s="1"/>
  <c r="AA74" i="3"/>
  <c r="AB74" i="3" s="1"/>
  <c r="AM66" i="3"/>
  <c r="AN66" i="3" s="1"/>
  <c r="AA22" i="3"/>
  <c r="AB22" i="3" s="1"/>
  <c r="AA72" i="3"/>
  <c r="AB72" i="3" s="1"/>
  <c r="AM88" i="3"/>
  <c r="AN88" i="3" s="1"/>
  <c r="AA99" i="3"/>
  <c r="AB99" i="3" s="1"/>
  <c r="AA92" i="3"/>
  <c r="AB92" i="3" s="1"/>
  <c r="AA130" i="3"/>
  <c r="AB130" i="3" s="1"/>
  <c r="AM116" i="3"/>
  <c r="AN116" i="3" s="1"/>
  <c r="AA117" i="3"/>
  <c r="AB117" i="3" s="1"/>
  <c r="AM143" i="3"/>
  <c r="AN143" i="3" s="1"/>
  <c r="AM128" i="3"/>
  <c r="AN128" i="3" s="1"/>
  <c r="AA129" i="3"/>
  <c r="AB129" i="3" s="1"/>
  <c r="AM156" i="3"/>
  <c r="AN156" i="3" s="1"/>
  <c r="AM154" i="3"/>
  <c r="AN154" i="3" s="1"/>
  <c r="AA164" i="3"/>
  <c r="AB164" i="3" s="1"/>
  <c r="AA171" i="3"/>
  <c r="AB171" i="3" s="1"/>
  <c r="AM189" i="3"/>
  <c r="AN189" i="3" s="1"/>
  <c r="AM190" i="3"/>
  <c r="AN190" i="3" s="1"/>
  <c r="AM208" i="3"/>
  <c r="AN208" i="3" s="1"/>
  <c r="AA193" i="3"/>
  <c r="AB193" i="3" s="1"/>
  <c r="AM183" i="3"/>
  <c r="AN183" i="3" s="1"/>
  <c r="AA202" i="3"/>
  <c r="AB202" i="3" s="1"/>
  <c r="AM216" i="3"/>
  <c r="AN216" i="3" s="1"/>
  <c r="AA10" i="3"/>
  <c r="AB10" i="3" s="1"/>
  <c r="AM15" i="3"/>
  <c r="AN15" i="3" s="1"/>
  <c r="AA20" i="3"/>
  <c r="AB20" i="3" s="1"/>
  <c r="AA26" i="3"/>
  <c r="AB26" i="3" s="1"/>
  <c r="AA34" i="3"/>
  <c r="AB34" i="3" s="1"/>
  <c r="AM33" i="3"/>
  <c r="AN33" i="3" s="1"/>
  <c r="AA44" i="3"/>
  <c r="AB44" i="3" s="1"/>
  <c r="AA59" i="3"/>
  <c r="AB59" i="3" s="1"/>
  <c r="AM42" i="3"/>
  <c r="AN42" i="3" s="1"/>
  <c r="AA47" i="3"/>
  <c r="AB47" i="3" s="1"/>
  <c r="AA61" i="3"/>
  <c r="AB61" i="3" s="1"/>
  <c r="AM82" i="3"/>
  <c r="AN82" i="3" s="1"/>
  <c r="AA48" i="3"/>
  <c r="AB48" i="3" s="1"/>
  <c r="AA84" i="3"/>
  <c r="AB84" i="3" s="1"/>
  <c r="AM93" i="3"/>
  <c r="AN93" i="3" s="1"/>
  <c r="AM97" i="3"/>
  <c r="AN97" i="3" s="1"/>
  <c r="AM86" i="3"/>
  <c r="AN86" i="3" s="1"/>
  <c r="AM90" i="3"/>
  <c r="AN90" i="3" s="1"/>
  <c r="AM98" i="3"/>
  <c r="AN98" i="3" s="1"/>
  <c r="AM101" i="3"/>
  <c r="AN101" i="3" s="1"/>
  <c r="AA100" i="3"/>
  <c r="AB100" i="3" s="1"/>
  <c r="AA122" i="3"/>
  <c r="AB122" i="3" s="1"/>
  <c r="AA103" i="3"/>
  <c r="AB103" i="3" s="1"/>
  <c r="AA107" i="3"/>
  <c r="AB107" i="3" s="1"/>
  <c r="AM108" i="3"/>
  <c r="AN108" i="3" s="1"/>
  <c r="AM113" i="3"/>
  <c r="AN113" i="3" s="1"/>
  <c r="AM142" i="3"/>
  <c r="AN142" i="3" s="1"/>
  <c r="AM109" i="3"/>
  <c r="AN109" i="3" s="1"/>
  <c r="AM138" i="3"/>
  <c r="AN138" i="3" s="1"/>
  <c r="AA118" i="3"/>
  <c r="AB118" i="3" s="1"/>
  <c r="AA125" i="3"/>
  <c r="AB125" i="3" s="1"/>
  <c r="AA140" i="3"/>
  <c r="AB140" i="3" s="1"/>
  <c r="AA120" i="3"/>
  <c r="AB120" i="3" s="1"/>
  <c r="AM136" i="3"/>
  <c r="AN136" i="3" s="1"/>
  <c r="AM133" i="3"/>
  <c r="AN133" i="3" s="1"/>
  <c r="AA156" i="3"/>
  <c r="AB156" i="3" s="1"/>
  <c r="AA157" i="3"/>
  <c r="AB157" i="3" s="1"/>
  <c r="AA148" i="3"/>
  <c r="AB148" i="3" s="1"/>
  <c r="AM155" i="3"/>
  <c r="AN155" i="3" s="1"/>
  <c r="AA162" i="3"/>
  <c r="AB162" i="3" s="1"/>
  <c r="AM170" i="3"/>
  <c r="AN170" i="3" s="1"/>
  <c r="AM166" i="3"/>
  <c r="AN166" i="3" s="1"/>
  <c r="AA175" i="3"/>
  <c r="AB175" i="3" s="1"/>
  <c r="AA176" i="3"/>
  <c r="AB176" i="3" s="1"/>
  <c r="AA177" i="3"/>
  <c r="AB177" i="3" s="1"/>
  <c r="AA184" i="3"/>
  <c r="AB184" i="3" s="1"/>
  <c r="AA208" i="3"/>
  <c r="AB208" i="3" s="1"/>
  <c r="AM186" i="3"/>
  <c r="AN186" i="3" s="1"/>
  <c r="AM188" i="3"/>
  <c r="AN188" i="3" s="1"/>
  <c r="AM194" i="3"/>
  <c r="AN194" i="3" s="1"/>
  <c r="AA220" i="3"/>
  <c r="AB220" i="3" s="1"/>
  <c r="AA230" i="3"/>
  <c r="AB230" i="3" s="1"/>
  <c r="AM230" i="3"/>
  <c r="AN230" i="3" s="1"/>
  <c r="AM233" i="3"/>
  <c r="AN233" i="3" s="1"/>
  <c r="AM228" i="3"/>
  <c r="AN228" i="3" s="1"/>
  <c r="AM225" i="3"/>
  <c r="AN225" i="3" s="1"/>
  <c r="AM180" i="3"/>
  <c r="AN180" i="3" s="1"/>
  <c r="AM237" i="3"/>
  <c r="AN237" i="3" s="1"/>
  <c r="AM242" i="3"/>
  <c r="AN242" i="3" s="1"/>
  <c r="AM245" i="3"/>
  <c r="AN245" i="3" s="1"/>
  <c r="AM115" i="3"/>
  <c r="AN115" i="3" s="1"/>
  <c r="AM144" i="3"/>
  <c r="AN144" i="3" s="1"/>
  <c r="AM157" i="3"/>
  <c r="AN157" i="3" s="1"/>
  <c r="AM137" i="3"/>
  <c r="AN137" i="3" s="1"/>
  <c r="AM164" i="3"/>
  <c r="AN164" i="3" s="1"/>
  <c r="AM172" i="3"/>
  <c r="AN172" i="3" s="1"/>
  <c r="AM176" i="3"/>
  <c r="AN176" i="3" s="1"/>
  <c r="AA182" i="3"/>
  <c r="AB182" i="3" s="1"/>
  <c r="AA190" i="3"/>
  <c r="AB190" i="3" s="1"/>
  <c r="AA188" i="3"/>
  <c r="AB188" i="3" s="1"/>
  <c r="AA183" i="3"/>
  <c r="AB183" i="3" s="1"/>
  <c r="AA194" i="3"/>
  <c r="AB194" i="3" s="1"/>
  <c r="AA198" i="3"/>
  <c r="AB198" i="3" s="1"/>
  <c r="AA203" i="3"/>
  <c r="AB203" i="3" s="1"/>
  <c r="AA204" i="3"/>
  <c r="AB204" i="3" s="1"/>
  <c r="AA205" i="3"/>
  <c r="AB205" i="3" s="1"/>
  <c r="AM185" i="3"/>
  <c r="AN185" i="3" s="1"/>
  <c r="AA216" i="3"/>
  <c r="AB216" i="3" s="1"/>
  <c r="AA223" i="3"/>
  <c r="AB223" i="3" s="1"/>
  <c r="AM147" i="3"/>
  <c r="AN147" i="3" s="1"/>
  <c r="AA218" i="3"/>
  <c r="AB218" i="3" s="1"/>
  <c r="AA219" i="3"/>
  <c r="AB219" i="3" s="1"/>
  <c r="AM224" i="3"/>
  <c r="AN224" i="3" s="1"/>
  <c r="AA233" i="3"/>
  <c r="AB233" i="3" s="1"/>
  <c r="AM241" i="3"/>
  <c r="AN241" i="3" s="1"/>
  <c r="AA244" i="3"/>
  <c r="AB244" i="3" s="1"/>
  <c r="AM247" i="3"/>
  <c r="AN247" i="3" s="1"/>
  <c r="AM246" i="3"/>
  <c r="AN246" i="3" s="1"/>
  <c r="AM28" i="3"/>
  <c r="AN28" i="3" s="1"/>
  <c r="AA5" i="3"/>
  <c r="AB5" i="3" s="1"/>
  <c r="AM7" i="3"/>
  <c r="AN7" i="3" s="1"/>
  <c r="AA9" i="3"/>
  <c r="AB9" i="3" s="1"/>
  <c r="AM11" i="3"/>
  <c r="AN11" i="3" s="1"/>
  <c r="AA13" i="3"/>
  <c r="AB13" i="3" s="1"/>
  <c r="AM17" i="3"/>
  <c r="AN17" i="3" s="1"/>
  <c r="AA19" i="3"/>
  <c r="AB19" i="3" s="1"/>
  <c r="AM25" i="3"/>
  <c r="AN25" i="3" s="1"/>
  <c r="AA30" i="3"/>
  <c r="AB30" i="3" s="1"/>
  <c r="AM31" i="3"/>
  <c r="AN31" i="3" s="1"/>
  <c r="AA32" i="3"/>
  <c r="AB32" i="3" s="1"/>
  <c r="AM23" i="3"/>
  <c r="AN23" i="3" s="1"/>
  <c r="AA27" i="3"/>
  <c r="AB27" i="3" s="1"/>
  <c r="AM4" i="3"/>
  <c r="AN4" i="3" s="1"/>
  <c r="AA36" i="3"/>
  <c r="AB36" i="3" s="1"/>
  <c r="AM38" i="3"/>
  <c r="AN38" i="3" s="1"/>
  <c r="AA39" i="3"/>
  <c r="AB39" i="3" s="1"/>
  <c r="AM45" i="3"/>
  <c r="AN45" i="3" s="1"/>
  <c r="AA35" i="3"/>
  <c r="AB35" i="3" s="1"/>
  <c r="AM58" i="3"/>
  <c r="AN58" i="3" s="1"/>
  <c r="AA41" i="3"/>
  <c r="AB41" i="3" s="1"/>
  <c r="AM43" i="3"/>
  <c r="AN43" i="3" s="1"/>
  <c r="AA46" i="3"/>
  <c r="AB46" i="3" s="1"/>
  <c r="AM62" i="3"/>
  <c r="AN62" i="3" s="1"/>
  <c r="AA67" i="3"/>
  <c r="AB67" i="3" s="1"/>
  <c r="AM53" i="3"/>
  <c r="AN53" i="3" s="1"/>
  <c r="AA71" i="3"/>
  <c r="AB71" i="3" s="1"/>
  <c r="AM50" i="3"/>
  <c r="AN50" i="3" s="1"/>
  <c r="AA76" i="3"/>
  <c r="AB76" i="3" s="1"/>
  <c r="AM63" i="3"/>
  <c r="AN63" i="3" s="1"/>
  <c r="AA83" i="3"/>
  <c r="AB83" i="3" s="1"/>
  <c r="AM78" i="3"/>
  <c r="AN78" i="3" s="1"/>
  <c r="AA79" i="3"/>
  <c r="AB79" i="3" s="1"/>
  <c r="AM24" i="3"/>
  <c r="AN24" i="3" s="1"/>
  <c r="AA81" i="3"/>
  <c r="AB81" i="3" s="1"/>
  <c r="AM69" i="3"/>
  <c r="AN69" i="3" s="1"/>
  <c r="AA70" i="3"/>
  <c r="AB70" i="3" s="1"/>
  <c r="AM73" i="3"/>
  <c r="AN73" i="3" s="1"/>
  <c r="AA75" i="3"/>
  <c r="AB75" i="3" s="1"/>
  <c r="AM91" i="3"/>
  <c r="AN91" i="3" s="1"/>
  <c r="AM99" i="3"/>
  <c r="AN99" i="3" s="1"/>
  <c r="AM120" i="3"/>
  <c r="AN120" i="3" s="1"/>
  <c r="AA95" i="3"/>
  <c r="AB95" i="3" s="1"/>
  <c r="AA87" i="3"/>
  <c r="AB87" i="3" s="1"/>
  <c r="AA90" i="3"/>
  <c r="AB90" i="3" s="1"/>
  <c r="AA102" i="3"/>
  <c r="AB102" i="3" s="1"/>
  <c r="AA121" i="3"/>
  <c r="AB121" i="3" s="1"/>
  <c r="AA111" i="3"/>
  <c r="AB111" i="3" s="1"/>
  <c r="AA113" i="3"/>
  <c r="AB113" i="3" s="1"/>
  <c r="AA109" i="3"/>
  <c r="AB109" i="3" s="1"/>
  <c r="AM126" i="3"/>
  <c r="AN126" i="3" s="1"/>
  <c r="AM159" i="3"/>
  <c r="AN159" i="3" s="1"/>
  <c r="AM141" i="3"/>
  <c r="AN141" i="3" s="1"/>
  <c r="AM131" i="3"/>
  <c r="AN131" i="3" s="1"/>
  <c r="AM146" i="3"/>
  <c r="AN146" i="3" s="1"/>
  <c r="AM148" i="3"/>
  <c r="AN148" i="3" s="1"/>
  <c r="AM178" i="3"/>
  <c r="AN178" i="3" s="1"/>
  <c r="AM153" i="3"/>
  <c r="AN153" i="3" s="1"/>
  <c r="AM163" i="3"/>
  <c r="AN163" i="3" s="1"/>
  <c r="AM171" i="3"/>
  <c r="AN171" i="3" s="1"/>
  <c r="AM169" i="3"/>
  <c r="AN169" i="3" s="1"/>
  <c r="AM160" i="3"/>
  <c r="AN160" i="3" s="1"/>
  <c r="AM201" i="3"/>
  <c r="AN201" i="3" s="1"/>
  <c r="AM177" i="3"/>
  <c r="AN177" i="3" s="1"/>
  <c r="AM203" i="3"/>
  <c r="AN203" i="3" s="1"/>
  <c r="AM123" i="3"/>
  <c r="AN123" i="3" s="1"/>
  <c r="AM135" i="3"/>
  <c r="AN135" i="3" s="1"/>
  <c r="AM145" i="3"/>
  <c r="AN145" i="3" s="1"/>
  <c r="AM129" i="3"/>
  <c r="AN129" i="3" s="1"/>
  <c r="AM158" i="3"/>
  <c r="AN158" i="3" s="1"/>
  <c r="AM151" i="3"/>
  <c r="AN151" i="3" s="1"/>
  <c r="AM152" i="3"/>
  <c r="AN152" i="3" s="1"/>
  <c r="AM162" i="3"/>
  <c r="AN162" i="3" s="1"/>
  <c r="AM165" i="3"/>
  <c r="AN165" i="3" s="1"/>
  <c r="AM168" i="3"/>
  <c r="AN168" i="3" s="1"/>
  <c r="AM173" i="3"/>
  <c r="AN173" i="3" s="1"/>
  <c r="AM200" i="3"/>
  <c r="AN200" i="3" s="1"/>
  <c r="AM179" i="3"/>
  <c r="AN179" i="3" s="1"/>
  <c r="AM192" i="3"/>
  <c r="AN192" i="3" s="1"/>
  <c r="AM196" i="3"/>
  <c r="AN196" i="3" s="1"/>
  <c r="AM204" i="3"/>
  <c r="AN204" i="3" s="1"/>
  <c r="AA206" i="3"/>
  <c r="AB206" i="3" s="1"/>
  <c r="AM217" i="3"/>
  <c r="AN217" i="3" s="1"/>
  <c r="AA227" i="3"/>
  <c r="AB227" i="3" s="1"/>
  <c r="AM236" i="3"/>
  <c r="AN236" i="3" s="1"/>
  <c r="AA243" i="3"/>
  <c r="AB243" i="3" s="1"/>
  <c r="AM215" i="3"/>
  <c r="AN215" i="3" s="1"/>
  <c r="AM221" i="3"/>
  <c r="AN221" i="3" s="1"/>
  <c r="AP13" i="3" l="1"/>
  <c r="AP16" i="3"/>
  <c r="AP214" i="3"/>
  <c r="AP160" i="3"/>
  <c r="AP161" i="3"/>
  <c r="AP159" i="3"/>
  <c r="AP232" i="3"/>
  <c r="AP52" i="3"/>
  <c r="AP231" i="3"/>
  <c r="AP132" i="3"/>
  <c r="AP248" i="3"/>
  <c r="AP126" i="3"/>
  <c r="AP212" i="3"/>
  <c r="AP205" i="3"/>
  <c r="AP223" i="3"/>
  <c r="AP76" i="3"/>
  <c r="AP5" i="3"/>
  <c r="AP33" i="3"/>
  <c r="AP45" i="3"/>
  <c r="AP145" i="3"/>
  <c r="AP25" i="3"/>
  <c r="AP182" i="3"/>
  <c r="AP173" i="3"/>
  <c r="AP63" i="3"/>
  <c r="AP39" i="3"/>
  <c r="AP244" i="3"/>
  <c r="AP144" i="3"/>
  <c r="AP61" i="3"/>
  <c r="AP94" i="3"/>
  <c r="AP195" i="3"/>
  <c r="AP49" i="3"/>
  <c r="AP187" i="3"/>
  <c r="AP175" i="3"/>
  <c r="AP149" i="3"/>
  <c r="AP115" i="3"/>
  <c r="AP55" i="3"/>
  <c r="AP146" i="3"/>
  <c r="AP191" i="3"/>
  <c r="AP77" i="3"/>
  <c r="AP3" i="3"/>
  <c r="AP207" i="3"/>
  <c r="AP12" i="3"/>
  <c r="AP215" i="3"/>
  <c r="AP243" i="3"/>
  <c r="AP224" i="3"/>
  <c r="AP228" i="3"/>
  <c r="AP186" i="3"/>
  <c r="AP140" i="3"/>
  <c r="AP101" i="3"/>
  <c r="AP112" i="3"/>
  <c r="AP89" i="3"/>
  <c r="AP121" i="3"/>
  <c r="AP137" i="3"/>
  <c r="AP227" i="3"/>
  <c r="AP177" i="3"/>
  <c r="AP78" i="3"/>
  <c r="AP28" i="3"/>
  <c r="AP142" i="3"/>
  <c r="AP64" i="3"/>
  <c r="AP238" i="3"/>
  <c r="AP48" i="3"/>
  <c r="AP157" i="3"/>
  <c r="AP221" i="3"/>
  <c r="AP148" i="3"/>
  <c r="AP91" i="3"/>
  <c r="AP167" i="3"/>
  <c r="AP239" i="3"/>
  <c r="AP8" i="3"/>
  <c r="AP143" i="3"/>
  <c r="AP80" i="3"/>
  <c r="AP217" i="3"/>
  <c r="AP135" i="3"/>
  <c r="AP189" i="3"/>
  <c r="AP2" i="3"/>
  <c r="AP179" i="3"/>
  <c r="AP172" i="3"/>
  <c r="AP176" i="3"/>
  <c r="AP156" i="3"/>
  <c r="AP107" i="3"/>
  <c r="AP26" i="3"/>
  <c r="AP193" i="3"/>
  <c r="AP85" i="3"/>
  <c r="AP134" i="3"/>
  <c r="AP119" i="3"/>
  <c r="AP44" i="3"/>
  <c r="AP222" i="3"/>
  <c r="AP29" i="3"/>
  <c r="AP192" i="3"/>
  <c r="AP151" i="3"/>
  <c r="AP117" i="3"/>
  <c r="AP141" i="3"/>
  <c r="AP120" i="3"/>
  <c r="AP103" i="3"/>
  <c r="AP153" i="3"/>
  <c r="AP35" i="3"/>
  <c r="AP9" i="3"/>
  <c r="AP225" i="3"/>
  <c r="AP122" i="3"/>
  <c r="AP130" i="3"/>
  <c r="AP21" i="3"/>
  <c r="AP114" i="3"/>
  <c r="AP106" i="3"/>
  <c r="AP136" i="3"/>
  <c r="AP242" i="3"/>
  <c r="AP240" i="3"/>
  <c r="AP104" i="3"/>
  <c r="AP65" i="3"/>
  <c r="AP127" i="3"/>
  <c r="AP70" i="3"/>
  <c r="AP67" i="3"/>
  <c r="AP27" i="3"/>
  <c r="AP219" i="3"/>
  <c r="AP10" i="3"/>
  <c r="AP226" i="3"/>
  <c r="AP54" i="3"/>
  <c r="AP209" i="3"/>
  <c r="AP139" i="3"/>
  <c r="AP206" i="3"/>
  <c r="AP62" i="3"/>
  <c r="AP123" i="3"/>
  <c r="AP50" i="3"/>
  <c r="AP11" i="3"/>
  <c r="AP155" i="3"/>
  <c r="AP88" i="3"/>
  <c r="AP60" i="3"/>
  <c r="AP174" i="3"/>
  <c r="AP235" i="3"/>
  <c r="AP236" i="3"/>
  <c r="AP200" i="3"/>
  <c r="AP129" i="3"/>
  <c r="AP169" i="3"/>
  <c r="AP75" i="3"/>
  <c r="AP81" i="3"/>
  <c r="AP71" i="3"/>
  <c r="AP46" i="3"/>
  <c r="AP32" i="3"/>
  <c r="AP246" i="3"/>
  <c r="AP233" i="3"/>
  <c r="AP147" i="3"/>
  <c r="AP194" i="3"/>
  <c r="AP245" i="3"/>
  <c r="AP184" i="3"/>
  <c r="AP202" i="3"/>
  <c r="AP164" i="3"/>
  <c r="AP128" i="3"/>
  <c r="AP51" i="3"/>
  <c r="AP37" i="3"/>
  <c r="AP133" i="3"/>
  <c r="AP105" i="3"/>
  <c r="AP110" i="3"/>
  <c r="AP68" i="3"/>
  <c r="AP56" i="3"/>
  <c r="AP18" i="3"/>
  <c r="AP197" i="3"/>
  <c r="AP234" i="3"/>
  <c r="AP158" i="3"/>
  <c r="AP165" i="3"/>
  <c r="AP38" i="3"/>
  <c r="AP152" i="3"/>
  <c r="AP171" i="3"/>
  <c r="AP111" i="3"/>
  <c r="AP73" i="3"/>
  <c r="AP53" i="3"/>
  <c r="AP4" i="3"/>
  <c r="AP84" i="3"/>
  <c r="AP15" i="3"/>
  <c r="AP22" i="3"/>
  <c r="AP14" i="3"/>
  <c r="AP124" i="3"/>
  <c r="AP220" i="3"/>
  <c r="AP170" i="3"/>
  <c r="AP150" i="3"/>
  <c r="AP116" i="3"/>
  <c r="AP181" i="3"/>
  <c r="AP96" i="3"/>
  <c r="AP6" i="3"/>
  <c r="AP180" i="3"/>
  <c r="AP210" i="3"/>
  <c r="AP199" i="3"/>
  <c r="AP83" i="3"/>
  <c r="AP162" i="3"/>
  <c r="AP201" i="3"/>
  <c r="AP95" i="3"/>
  <c r="AP43" i="3"/>
  <c r="AP31" i="3"/>
  <c r="AP17" i="3"/>
  <c r="AP7" i="3"/>
  <c r="AP166" i="3"/>
  <c r="AP118" i="3"/>
  <c r="AP66" i="3"/>
  <c r="AP57" i="3"/>
  <c r="AP82" i="3"/>
  <c r="AP93" i="3"/>
  <c r="AP229" i="3"/>
  <c r="AP211" i="3"/>
  <c r="AP36" i="3"/>
  <c r="AP19" i="3"/>
  <c r="AP183" i="3"/>
  <c r="AP230" i="3"/>
  <c r="AP59" i="3"/>
  <c r="AP213" i="3"/>
  <c r="AP196" i="3"/>
  <c r="AP131" i="3"/>
  <c r="AP79" i="3"/>
  <c r="AP41" i="3"/>
  <c r="AP30" i="3"/>
  <c r="AP237" i="3"/>
  <c r="AP47" i="3"/>
  <c r="AP74" i="3"/>
  <c r="AP98" i="3"/>
  <c r="AP72" i="3"/>
  <c r="AP100" i="3"/>
  <c r="AP20" i="3"/>
  <c r="AP86" i="3"/>
  <c r="AP163" i="3"/>
  <c r="AP24" i="3"/>
  <c r="AP247" i="3"/>
  <c r="AP208" i="3"/>
  <c r="AP125" i="3"/>
  <c r="AP34" i="3"/>
  <c r="AP102" i="3"/>
  <c r="AP168" i="3"/>
  <c r="AP99" i="3"/>
  <c r="AP204" i="3"/>
  <c r="AP203" i="3"/>
  <c r="AP178" i="3"/>
  <c r="AP113" i="3"/>
  <c r="AP90" i="3"/>
  <c r="AP58" i="3"/>
  <c r="AP23" i="3"/>
  <c r="AP241" i="3"/>
  <c r="AP218" i="3"/>
  <c r="AP198" i="3"/>
  <c r="AP190" i="3"/>
  <c r="AP108" i="3"/>
  <c r="AP216" i="3"/>
  <c r="AP154" i="3"/>
  <c r="AP92" i="3"/>
  <c r="AP42" i="3"/>
  <c r="AP97" i="3"/>
  <c r="AP185" i="3"/>
  <c r="AP87" i="3"/>
  <c r="AP69" i="3"/>
  <c r="AP138" i="3"/>
  <c r="AP109" i="3"/>
  <c r="AP18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90B187-87B1-46B1-89AA-DE7257153063}" keepAlive="1" name="Consulta - Errores en qry_IP" description="Conexión a la consulta 'Errores en qry_IP' en el libro." type="5" refreshedVersion="0" background="1">
    <dbPr connection="Provider=Microsoft.Mashup.OleDb.1;Data Source=$Workbook$;Location=&quot;Errores en qry_IP&quot;;Extended Properties=&quot;&quot;" command="SELECT * FROM [Errores en qry_IP]"/>
  </connection>
  <connection id="2" xr16:uid="{A1766DFB-2E58-405E-9209-AEFE88F36BD9}" keepAlive="1" name="Consulta - qry_Grupos" description="Conexión a la consulta 'qry_Grupos' en el libro." type="5" refreshedVersion="0" background="1">
    <dbPr connection="Provider=Microsoft.Mashup.OleDb.1;Data Source=$Workbook$;Location=qry_Grupos;Extended Properties=&quot;&quot;" command="SELECT * FROM [qry_Grupos]"/>
  </connection>
  <connection id="3" xr16:uid="{9E8ED494-0F35-46E1-9B0A-82E909F49B3C}" keepAlive="1" name="Consulta - qry_IP" description="Conexión a la consulta 'qry_IP' en el libro." type="5" refreshedVersion="8" background="1" saveData="1">
    <dbPr connection="Provider=Microsoft.Mashup.OleDb.1;Data Source=$Workbook$;Location=qry_IP;Extended Properties=&quot;&quot;" command="SELECT * FROM [qry_IP]"/>
  </connection>
</connections>
</file>

<file path=xl/sharedStrings.xml><?xml version="1.0" encoding="utf-8"?>
<sst xmlns="http://schemas.openxmlformats.org/spreadsheetml/2006/main" count="7727" uniqueCount="741">
  <si>
    <t>Vulnerabilidad del THIC (V_THIC)</t>
  </si>
  <si>
    <t>Representatividad territorial del THIC (RT_THIC)</t>
  </si>
  <si>
    <t>Índice de prioridad de los THICs (IP_THIC)</t>
  </si>
  <si>
    <t>Nombre</t>
  </si>
  <si>
    <t>Name</t>
  </si>
  <si>
    <t>COD</t>
  </si>
  <si>
    <t>GRUPO N1</t>
  </si>
  <si>
    <t>GRUPO N2</t>
  </si>
  <si>
    <t>AMBIENTE</t>
  </si>
  <si>
    <t>Nº RBG AMBIENTE</t>
  </si>
  <si>
    <t>Ocurrencia</t>
  </si>
  <si>
    <t>Prioritario DH</t>
  </si>
  <si>
    <t>P_THIC</t>
  </si>
  <si>
    <t>EC Global Escalado</t>
  </si>
  <si>
    <t>EC Global (escalado)</t>
  </si>
  <si>
    <t>ECG_THIC</t>
  </si>
  <si>
    <t>CEHPD</t>
  </si>
  <si>
    <t>SUMA V_THIC</t>
  </si>
  <si>
    <t>V_THIC</t>
  </si>
  <si>
    <t>EC Area</t>
  </si>
  <si>
    <t>EC Area (Escalado)</t>
  </si>
  <si>
    <t>ECA_THIC</t>
  </si>
  <si>
    <t>AFR</t>
  </si>
  <si>
    <t>AFR (escalado)</t>
  </si>
  <si>
    <t>AFR_THIC</t>
  </si>
  <si>
    <t>SUMA PA_THIC</t>
  </si>
  <si>
    <t>PA_THIC</t>
  </si>
  <si>
    <t>Nº RBG Europa</t>
  </si>
  <si>
    <t>Nº RBG España</t>
  </si>
  <si>
    <t>Nº cLAEA 10x10km</t>
  </si>
  <si>
    <t>RR RBG</t>
  </si>
  <si>
    <t>RR RBG (Escalado)</t>
  </si>
  <si>
    <t>RR_RBG</t>
  </si>
  <si>
    <t>RL_RBG</t>
  </si>
  <si>
    <t>RL 10(Escalado Q)</t>
  </si>
  <si>
    <t>RL_10</t>
  </si>
  <si>
    <t>SUMA RT</t>
  </si>
  <si>
    <t>RT_THIC</t>
  </si>
  <si>
    <t>MED</t>
  </si>
  <si>
    <t>Matorrales arborescentes de Zyziphus.</t>
  </si>
  <si>
    <t>Arborescent matorral with Zyziphus</t>
  </si>
  <si>
    <t>5220MED</t>
  </si>
  <si>
    <t>TERRESTRE</t>
  </si>
  <si>
    <t>PRE</t>
  </si>
  <si>
    <t>Y</t>
  </si>
  <si>
    <t>U2</t>
  </si>
  <si>
    <t>mmt</t>
  </si>
  <si>
    <t>MAC</t>
  </si>
  <si>
    <t>Lagunas costeras.</t>
  </si>
  <si>
    <t>Coastal lagoons</t>
  </si>
  <si>
    <t>1150MAC</t>
  </si>
  <si>
    <t>?</t>
  </si>
  <si>
    <t>1150MED</t>
  </si>
  <si>
    <t>XX</t>
  </si>
  <si>
    <t>x</t>
  </si>
  <si>
    <t>ATL</t>
  </si>
  <si>
    <t>Bosques mediterráneos de Taxus baccata</t>
  </si>
  <si>
    <t>Mediterranean Taxus baccata woods</t>
  </si>
  <si>
    <t>9580ATL</t>
  </si>
  <si>
    <t>U1</t>
  </si>
  <si>
    <t>mt</t>
  </si>
  <si>
    <t>ALP</t>
  </si>
  <si>
    <t>9580ALP</t>
  </si>
  <si>
    <t>1150ATL</t>
  </si>
  <si>
    <t>Bosques endémicos de Juniperus spp.</t>
  </si>
  <si>
    <t>Endemic forests with Juniperus spp.</t>
  </si>
  <si>
    <t>9560MED</t>
  </si>
  <si>
    <t>MMED</t>
  </si>
  <si>
    <t>Praderas de Posidonia (Posidonion oceanicae)</t>
  </si>
  <si>
    <t>Posidonia beds (Posidonion oceanicae)</t>
  </si>
  <si>
    <t>1120MMED</t>
  </si>
  <si>
    <t>MARINO</t>
  </si>
  <si>
    <t>Vegetación gipsícola ibérica (Gypsophiletalia)</t>
  </si>
  <si>
    <t>Iberian gypsum vegetation (Gypsophiletalia)</t>
  </si>
  <si>
    <t>1520MED</t>
  </si>
  <si>
    <t>9580MED</t>
  </si>
  <si>
    <t>Ríos alpinos con vegetación leñosa en sus orillas de Salix elaeagnos</t>
  </si>
  <si>
    <t>Alpine rivers and their ligneous vegetation with Salix elaeagnos</t>
  </si>
  <si>
    <t>3240MED</t>
  </si>
  <si>
    <t>N</t>
  </si>
  <si>
    <t>Matorrales arborescentes de Laurus nobilis.</t>
  </si>
  <si>
    <t>Arborescent matorral with Laurus nobilis</t>
  </si>
  <si>
    <t>5230MED</t>
  </si>
  <si>
    <t>Dunas móviles embrionarias</t>
  </si>
  <si>
    <t>Embryonic shifting dunes</t>
  </si>
  <si>
    <t>2110MED</t>
  </si>
  <si>
    <t>2110ATL</t>
  </si>
  <si>
    <t>Manantiales petrificantes con formación de tuf (Cratoneurion)</t>
  </si>
  <si>
    <t>Petrifying springs with tufa formation (Cratoneurion)</t>
  </si>
  <si>
    <t>7220ALP</t>
  </si>
  <si>
    <t>Robledales pedunculados o albares subatlánticos y medioeuropeos del Carpinion betuli</t>
  </si>
  <si>
    <t>Sub-Atlantic and medio-European oak or oak-hornbeam forests of the Carpinion betuli</t>
  </si>
  <si>
    <t>9160ATL</t>
  </si>
  <si>
    <t>Pinares (sud-)mediterráneos de pinos negros endémicos</t>
  </si>
  <si>
    <t>(Sub-) Mediterranean pine forests with endemic black pines</t>
  </si>
  <si>
    <t>9530MED</t>
  </si>
  <si>
    <t>Brezales húmedos atlánticos de zonas templadas de Erica cillaris y Erica tetralix</t>
  </si>
  <si>
    <t>Temperate Atlantic wet heaths with Erica ciliaris and Erica tetralix</t>
  </si>
  <si>
    <t>4020ALP</t>
  </si>
  <si>
    <t>aeq</t>
  </si>
  <si>
    <t>9530ALP</t>
  </si>
  <si>
    <t>Glaciares permanentes.</t>
  </si>
  <si>
    <t>Permanent glaciers</t>
  </si>
  <si>
    <t>8340ALP</t>
  </si>
  <si>
    <t>Brezales secos atlánticos costeros de Erica vagans</t>
  </si>
  <si>
    <t>Dry Atlantic coastal heaths with Erica vagans</t>
  </si>
  <si>
    <t>4040ATL</t>
  </si>
  <si>
    <t>Bosques de Olea y Ceratonia.</t>
  </si>
  <si>
    <t>Olea and Ceratonia forests</t>
  </si>
  <si>
    <t>9320MED</t>
  </si>
  <si>
    <t>Ríos, de pisos de planicie a montano con vegetación de Ranunculion fluitantis y de Callitricho-Batrachion</t>
  </si>
  <si>
    <t>Water courses of plain to montane levels with the Ranunculion fluitantis and Callitricho-Batrachion vegetation</t>
  </si>
  <si>
    <t>3260MED</t>
  </si>
  <si>
    <t>91E0</t>
  </si>
  <si>
    <t>Bosques aluviales de Alnus glutinosa y Fraxinus excelsior (Alno-Padion, Alnion incanae, Salicion albae).</t>
  </si>
  <si>
    <t>Alluvial forests with Alnus glutinosa and Fraxinus excelsior (Alno-Padion, Alnion incanae, Salicion albae)</t>
  </si>
  <si>
    <t>91E0MED</t>
  </si>
  <si>
    <t>Prados calcáreos cársticos o basófilos del Alysso-Sedion albi</t>
  </si>
  <si>
    <t>Rupicolous calcareous or basophilic grasslands of the Alysso-Sedion albi</t>
  </si>
  <si>
    <t>6110MED</t>
  </si>
  <si>
    <t>7220MED</t>
  </si>
  <si>
    <t>Vegetación anual sobre desechos marinos acumulados</t>
  </si>
  <si>
    <t>Annual vegetation of drift lines</t>
  </si>
  <si>
    <t>1210MAC</t>
  </si>
  <si>
    <t>Dunas con bosques Pinus pinea y/o Pinus pinaster.</t>
  </si>
  <si>
    <t>Wooded dunes with Pinus pinea and/or Pinus pinaster</t>
  </si>
  <si>
    <t>2270MED</t>
  </si>
  <si>
    <t>Lagos eutróficos naturales con vegetación Magnopotamion o Hydrocharition</t>
  </si>
  <si>
    <t>Natural eutrophic lakes with Magnopotamion or Hydrocharition — type vegetation</t>
  </si>
  <si>
    <t>3150MED</t>
  </si>
  <si>
    <t>Prados alpinos y subalpinos calcáreos</t>
  </si>
  <si>
    <t>Alpine and subalpine calcareous grasslands</t>
  </si>
  <si>
    <t>6170ALP</t>
  </si>
  <si>
    <t>Ríos alpinos con vegetación leñosa en sus orillas de Myricaria germanica</t>
  </si>
  <si>
    <t>Alpine rivers and their ligneous vegetation with Myricaria germanica</t>
  </si>
  <si>
    <t>3230MED</t>
  </si>
  <si>
    <t>92A0</t>
  </si>
  <si>
    <t>Bosques galería de Salix alba y Populus alba</t>
  </si>
  <si>
    <t>Salix alba and Populus alba galleries</t>
  </si>
  <si>
    <t>92A0ATL</t>
  </si>
  <si>
    <t>91E0ALP</t>
  </si>
  <si>
    <t>Estanques temporales mediterráneos</t>
  </si>
  <si>
    <t>Mediterranean temporary ponds</t>
  </si>
  <si>
    <t>3170ATL</t>
  </si>
  <si>
    <t>Ríos mediterráneos de caudal permanente con Glaucium flavum</t>
  </si>
  <si>
    <t>Constantly flowing Mediterranean rivers with Glaucium flavum</t>
  </si>
  <si>
    <t>3250MED</t>
  </si>
  <si>
    <t>5230ATL</t>
  </si>
  <si>
    <t>MATL</t>
  </si>
  <si>
    <t>Llanos fangosos o arenosos que no están cubiertos de agua cuando hay marea baja</t>
  </si>
  <si>
    <t>Mudflats and sandflats not covered by seawater at low tide</t>
  </si>
  <si>
    <t>1140MATL</t>
  </si>
  <si>
    <t>Estepas salinas mediterráneas (Limonietalia)</t>
  </si>
  <si>
    <t>Mediterranean salt steppes (Limonietalia)</t>
  </si>
  <si>
    <t>1510MED</t>
  </si>
  <si>
    <t>Prados secos semi-naturales y facies de matorral sobre sustratos calcáreos (Festuco-Brometalia) (*parajes con notables orquídeas)</t>
  </si>
  <si>
    <t>Semi-natural dry grasslands and scrubland facies on calcareous substrates (Festuco-Brometalia) (* important orchid sites)</t>
  </si>
  <si>
    <t>6210MED</t>
  </si>
  <si>
    <t>Bancos de arena cubiertos permanentemente por agua marina, poco profunda</t>
  </si>
  <si>
    <t>Sandbanks which are slightly covered by sea water all the time</t>
  </si>
  <si>
    <t>1110MMED</t>
  </si>
  <si>
    <t>MMAC</t>
  </si>
  <si>
    <t>1110MMAC</t>
  </si>
  <si>
    <t>1110MATL</t>
  </si>
  <si>
    <t>Hayedos calcícolas medioeuropeas del Cephalanthero-Fagion</t>
  </si>
  <si>
    <t>Medio-European limestone beech forests of the Cephalanthero-Fagion</t>
  </si>
  <si>
    <t>9150MED</t>
  </si>
  <si>
    <t>Dunas móviles de litoral con Ammophila arenaria (dunas blancas)</t>
  </si>
  <si>
    <t>Shifting dunes along the shoreline with Ammophila arenaria (‘white dunes’)</t>
  </si>
  <si>
    <t>2120MED</t>
  </si>
  <si>
    <t>Dunas costeras fijas con vegetación herbácea (dunas grises)</t>
  </si>
  <si>
    <t>Fixed coastal dunes with herbaceous vegetation (“grey dunes’)</t>
  </si>
  <si>
    <t>2130MED</t>
  </si>
  <si>
    <t>Turberas calcáreas del Cladium mariscus y con especies del Caricion davallianae</t>
  </si>
  <si>
    <t>Calcareous fens with Cladium mariscus and species of the Caricion davallianae</t>
  </si>
  <si>
    <t>7210MED</t>
  </si>
  <si>
    <t>Bosques de Castanea sativa.</t>
  </si>
  <si>
    <t>Castanea sativa woods</t>
  </si>
  <si>
    <t>9260ALP</t>
  </si>
  <si>
    <t>Hayedos acidófilos atlánticos con sotobosque de Ilex y a veces de Taxus (Quercion robori-petraeae o Ilici-Fagenion)</t>
  </si>
  <si>
    <t>Atlantic acidophilous beech forests with Ilex and sometimes also Taxus in the shrublayer (Quercion robori-petraeae or Ilici-Fagenion)</t>
  </si>
  <si>
    <t>9120MED</t>
  </si>
  <si>
    <t>4020ATL</t>
  </si>
  <si>
    <t>Bosques montanos y subalpinos de Pinus uncinata (* en sustratos yesoso o calcáreo)</t>
  </si>
  <si>
    <t>Subalpine and montane Pinus uncinata forests (* if on gypsum or limestone)</t>
  </si>
  <si>
    <t>9430MED</t>
  </si>
  <si>
    <t>1140MMED</t>
  </si>
  <si>
    <t>Bosque de Quercus suber</t>
  </si>
  <si>
    <t>Quercus suber forests</t>
  </si>
  <si>
    <t>9330MED</t>
  </si>
  <si>
    <t>92B0</t>
  </si>
  <si>
    <t>Bosques galería de ríos de caudal intermitente mediterráneos con Rhododendron ponticum, Salix y otras.</t>
  </si>
  <si>
    <t>Riparian formations on intermittent Mediterranean water courses with Rhododendron ponticum, Salix and others</t>
  </si>
  <si>
    <t>92B0MED</t>
  </si>
  <si>
    <t>Prados ibéricos silíceos de Festuca indigesta</t>
  </si>
  <si>
    <t>Oro-Iberian Festuca indigesta grasslands</t>
  </si>
  <si>
    <t>6160MED</t>
  </si>
  <si>
    <t>Ríos mediterráneos de caudal intermitente del Paspalo-Agrostidion</t>
  </si>
  <si>
    <t>Intermittently flowing Mediterranean rivers of the Paspalo-Agrostidion</t>
  </si>
  <si>
    <t>3290MED</t>
  </si>
  <si>
    <t>9160ALP</t>
  </si>
  <si>
    <t>Lagos y estanques distróficos naturales</t>
  </si>
  <si>
    <t>Natural dystrophic lakes and ponds</t>
  </si>
  <si>
    <t>3160MED</t>
  </si>
  <si>
    <t>Aguas oligotróficas con un contenido de minerales muy bajo de las llanuras arenosas (Littorelletalia uniflorae)</t>
  </si>
  <si>
    <t>Oligotrophic waters containing very few minerals of sandy plains (Littorelletalia uniflorae)</t>
  </si>
  <si>
    <t>3110MED</t>
  </si>
  <si>
    <t>Bosque de Tetraclinis articulata</t>
  </si>
  <si>
    <t>Tetraclinis articulata forests</t>
  </si>
  <si>
    <t>9570MED</t>
  </si>
  <si>
    <t>9560ALP</t>
  </si>
  <si>
    <t>Pastizales de Spartina (Spartinion maritimi).</t>
  </si>
  <si>
    <t>Spartina swards (Spartinion maritimae)</t>
  </si>
  <si>
    <t>1320ATL</t>
  </si>
  <si>
    <t>Mires de transición</t>
  </si>
  <si>
    <t>Transition mires and quaking bogs</t>
  </si>
  <si>
    <t>7140ALP</t>
  </si>
  <si>
    <t>7220ATL</t>
  </si>
  <si>
    <t>3260ATL</t>
  </si>
  <si>
    <t>Formaciones pioneras alpinas de Caricion bicoloris-atrofuscae.</t>
  </si>
  <si>
    <t>Alpine pioneer formations of the Caricion bicoloris-atrofuscae</t>
  </si>
  <si>
    <t>7240ALP</t>
  </si>
  <si>
    <t>Turberas altas activas.</t>
  </si>
  <si>
    <t>Active raised bogs</t>
  </si>
  <si>
    <t>7110MED</t>
  </si>
  <si>
    <t>7110ATL</t>
  </si>
  <si>
    <t>Prados pobres de siega de baja altitud (Alopecurus pratensis, Sanguisorba officinalis).</t>
  </si>
  <si>
    <t>Lowland hay meadows (Alopecurus pratensis, Sanguisorba officinalis)</t>
  </si>
  <si>
    <t>6510ALP</t>
  </si>
  <si>
    <t>3170MED</t>
  </si>
  <si>
    <t>Zonas subestépicas de gramíneas y anuales del Thero-Brachypodietea</t>
  </si>
  <si>
    <t>Pseudo-steppe with grasses and annuals of the Thero-Brachypodietea</t>
  </si>
  <si>
    <t>6220MED</t>
  </si>
  <si>
    <t>6220ATL</t>
  </si>
  <si>
    <t>9260ATL</t>
  </si>
  <si>
    <t>Matorrales halófilos mediterráneos y termoatlánticos (Sarcocornetea fructicosae)</t>
  </si>
  <si>
    <t>Mediterranean and thermo-Atlantic halophilous scrubs (Sarcocornetea fruticosi)</t>
  </si>
  <si>
    <t>1420ATL</t>
  </si>
  <si>
    <t>3240ATL</t>
  </si>
  <si>
    <t>FV</t>
  </si>
  <si>
    <t>Dunas con vegetación esclerófila del Cisto-Lavanduletalia</t>
  </si>
  <si>
    <t>Cisto-Lavenduletalia dune sclerophyllous scrubs</t>
  </si>
  <si>
    <t>2260MED</t>
  </si>
  <si>
    <t>9560MAC</t>
  </si>
  <si>
    <t>9330ATL</t>
  </si>
  <si>
    <t>Robledales ibéricos de Quercus faginea y Quercus canariensis</t>
  </si>
  <si>
    <t>Quercus faginea and Quercus canariensis Iberian woods</t>
  </si>
  <si>
    <t>9240MED</t>
  </si>
  <si>
    <t>9240ALP</t>
  </si>
  <si>
    <t>1210MED</t>
  </si>
  <si>
    <t>92A0ALP</t>
  </si>
  <si>
    <t>Aguas oligomesotróficas calcáreas con vegetación béntica de Chara spp.</t>
  </si>
  <si>
    <t>Hard oligo-mesotrophic waters with benthic vegetation of Chara spp.</t>
  </si>
  <si>
    <t>3140MED</t>
  </si>
  <si>
    <t>9260MED</t>
  </si>
  <si>
    <t>3240ALP</t>
  </si>
  <si>
    <t>92A0MED</t>
  </si>
  <si>
    <t>91E0ATL</t>
  </si>
  <si>
    <t>6510MED</t>
  </si>
  <si>
    <t>Prados con molinias sobre sustratos calcáreos, turbosos o arcillo-limónicos (Molinion caeruleae)</t>
  </si>
  <si>
    <t>Molinia meadows on calcareous, peaty or clayey-silt-laden soils (Molinion caeruleae)</t>
  </si>
  <si>
    <t>6410MED</t>
  </si>
  <si>
    <t>Ríos mediterráneos de caudal permanente del Paspalo-Agrostidion con cortinas vegetales ribereñas de Salix y Populus alba</t>
  </si>
  <si>
    <t>Constantly flowing Mediterranean rivers with Paspalo-Agrostidion species and hanging curtains of Salix and Populus alba</t>
  </si>
  <si>
    <t>3280MED</t>
  </si>
  <si>
    <t>Encinares de Quercus ilex y Quercus rotundifolia.</t>
  </si>
  <si>
    <t>Quercus ilex and Quercus rotundifolia forests</t>
  </si>
  <si>
    <t>9340ATL</t>
  </si>
  <si>
    <t>Desprendimientos mediterráneos occidentales y termófilos.</t>
  </si>
  <si>
    <t>Western Mediterranean and thermophilous scree</t>
  </si>
  <si>
    <t>8130MED</t>
  </si>
  <si>
    <t>Matorrales arborescentes de Juniperus spp.</t>
  </si>
  <si>
    <t>Arborescent matorral with Juniperus spp.</t>
  </si>
  <si>
    <t>5210MED</t>
  </si>
  <si>
    <t>3110ATL</t>
  </si>
  <si>
    <t>Pastizales salinos mediterráneos (Juncetalia maritimi)</t>
  </si>
  <si>
    <t>Mediterranean salt meadows (Juncetalia maritimi)</t>
  </si>
  <si>
    <t>1410MED</t>
  </si>
  <si>
    <t>Robledales galaico-portugueses con Quercus robur y Quercus pyrenaica.</t>
  </si>
  <si>
    <t>Galicio-Portuguese oak woods with Quercus robur and Quercus pyrenaica</t>
  </si>
  <si>
    <t>9230MED</t>
  </si>
  <si>
    <t>Dunas fijas de litoral del Crucianellion maritimae.</t>
  </si>
  <si>
    <t>Crucianellion maritimae fixed beach dunes</t>
  </si>
  <si>
    <t>2210MED</t>
  </si>
  <si>
    <t>Bosques de laderas, desprendimientos o barrancos del Tilio-Acerion.</t>
  </si>
  <si>
    <t>Tilio-Acerion forests of slopes, screes and ravines</t>
  </si>
  <si>
    <t>9180ALP</t>
  </si>
  <si>
    <t>3260ALP</t>
  </si>
  <si>
    <t>9340ALP</t>
  </si>
  <si>
    <t>Ríos de orillas fangosas con vegetación de Chenopodion rubri p.p. y de Bidention p.p.</t>
  </si>
  <si>
    <t>Rivers with muddy banks with Chenopodion rubri p.p. and Bidention p.p. vegetation</t>
  </si>
  <si>
    <t>3270MED</t>
  </si>
  <si>
    <t>3270ATL</t>
  </si>
  <si>
    <t>9180MED</t>
  </si>
  <si>
    <t>9180ATL</t>
  </si>
  <si>
    <t>1320MED</t>
  </si>
  <si>
    <t>Formaciones herbosas con Nardus, con numerosas especies, sobre sustratos silíceos de zonas montañosas (y de zonas submontañosas de la Europa continental)</t>
  </si>
  <si>
    <t>Species-rich Nardus grasslands, on silicious substrates in mountain areas (and submountain areas in Continental Europe)</t>
  </si>
  <si>
    <t>6230MED</t>
  </si>
  <si>
    <t>Dunas litorales con Juniperus spp.</t>
  </si>
  <si>
    <t>Coastal dunes with Juniperus spp.</t>
  </si>
  <si>
    <t>2250MED</t>
  </si>
  <si>
    <t>1420MED</t>
  </si>
  <si>
    <t>Estuarios</t>
  </si>
  <si>
    <t>Estuaries</t>
  </si>
  <si>
    <t>1130MMED</t>
  </si>
  <si>
    <t>6160ATL</t>
  </si>
  <si>
    <t>Matorrales espinosos de tipo frigánico endémicos del Euphorbio-Verbascion</t>
  </si>
  <si>
    <t>Endemic phryganas of the Euphorbio-Verbascion</t>
  </si>
  <si>
    <t>5430MED</t>
  </si>
  <si>
    <t>Formaciones bajas de euphorbia próximas a los acantilados</t>
  </si>
  <si>
    <t>Low formations of Euphorbia close to cliffs</t>
  </si>
  <si>
    <t>5320MED</t>
  </si>
  <si>
    <t>9320MAC</t>
  </si>
  <si>
    <t>9560ATL</t>
  </si>
  <si>
    <t>Vegetación anual pionera con Salicornia y otras especies de zonas fangosas o arenosas</t>
  </si>
  <si>
    <t>Salicornia and other annuals colonizing mud and sand</t>
  </si>
  <si>
    <t>1310ATL</t>
  </si>
  <si>
    <t>6220ALP</t>
  </si>
  <si>
    <t>6230ATL</t>
  </si>
  <si>
    <t>2130ATL</t>
  </si>
  <si>
    <t>Turberas bajas alcalinas.</t>
  </si>
  <si>
    <t>Alkaline fens</t>
  </si>
  <si>
    <t>7230MED</t>
  </si>
  <si>
    <t>7230ATL</t>
  </si>
  <si>
    <t>Brezales alpinos y boreales.</t>
  </si>
  <si>
    <t>Alpine and Boreal heaths</t>
  </si>
  <si>
    <t>4060ALP</t>
  </si>
  <si>
    <t>1210ATL</t>
  </si>
  <si>
    <t>3150ATL</t>
  </si>
  <si>
    <t>7140ATL</t>
  </si>
  <si>
    <t>Depresiones sobre sustratos turbosos del Rhynchosporion.</t>
  </si>
  <si>
    <t>Depressions on peat substrates of the Rhynchosporion</t>
  </si>
  <si>
    <t>7150ATL</t>
  </si>
  <si>
    <t>Depresiones intradunales húmedas</t>
  </si>
  <si>
    <t>Humid dune slacks</t>
  </si>
  <si>
    <t>2190ATL</t>
  </si>
  <si>
    <t>3140ATL</t>
  </si>
  <si>
    <t>7210ATL</t>
  </si>
  <si>
    <t>Formaciones de Juniperus communis en brezales o pastizales calcáreos</t>
  </si>
  <si>
    <t>Juniperus communis formations on heaths or calcareous grasslands</t>
  </si>
  <si>
    <t>5130MED</t>
  </si>
  <si>
    <t>3160ATL</t>
  </si>
  <si>
    <t>92D0</t>
  </si>
  <si>
    <t>Galerías y matorrales ribereños termomediterráneos (Nerio-Tamaricetea y Securinegion tinctoriae)</t>
  </si>
  <si>
    <t>Southern riparian galleries and thickets (Nerio-Tamaricetea and Securinegion tinctoriae)</t>
  </si>
  <si>
    <t>92D0MED</t>
  </si>
  <si>
    <t>6170ATL</t>
  </si>
  <si>
    <t>4020MED</t>
  </si>
  <si>
    <t>Prados húmedos mediterráneos de hierbas altas del Molinion-Holoschoenion</t>
  </si>
  <si>
    <t>Mediterranean tall humid grasslands of the Molinio-Holoschoenion</t>
  </si>
  <si>
    <t>6420MED</t>
  </si>
  <si>
    <t>6420ATL</t>
  </si>
  <si>
    <t>Brezales oromediterráneos endémicos con aliaga</t>
  </si>
  <si>
    <t>Endemic oro-Mediterranean heaths with gorse</t>
  </si>
  <si>
    <t>4090ATL</t>
  </si>
  <si>
    <t>3230ALP</t>
  </si>
  <si>
    <t>1130MATL</t>
  </si>
  <si>
    <t>Grandes calas y bahías poco profundas.</t>
  </si>
  <si>
    <t>Large shallow inlets and bays</t>
  </si>
  <si>
    <t>1160MMED</t>
  </si>
  <si>
    <t>1160MATL</t>
  </si>
  <si>
    <t>Matorrales halo-nitrófilos (Pegano-Salsoletea)</t>
  </si>
  <si>
    <t>Halo-nitrophilous scrubs (Pegano-Salsoletea)</t>
  </si>
  <si>
    <t>1430MED</t>
  </si>
  <si>
    <t>2190MED</t>
  </si>
  <si>
    <t>Megaforbios eutrofos hidrófilos de las orlas de llanura y de los pisos montano a alpino.</t>
  </si>
  <si>
    <t>Hydrophilous tall herb fringe communities of plains and of the montane to alpine levels</t>
  </si>
  <si>
    <t>6430MED</t>
  </si>
  <si>
    <t>Acantilados con vegetación de las costas mediterráneas con Limonium spp. endémicos</t>
  </si>
  <si>
    <t>Vegetated sea cliffs of the Mediterranean coasts with endemic Limonium spp.</t>
  </si>
  <si>
    <t>1240MED</t>
  </si>
  <si>
    <t>6110ALP</t>
  </si>
  <si>
    <t>Cuevas marinas sumergidas o semisumergidas.</t>
  </si>
  <si>
    <t>Submerged or partially submerged sea caves</t>
  </si>
  <si>
    <t>8330MMED</t>
  </si>
  <si>
    <t>8330MMAC</t>
  </si>
  <si>
    <t>8330MATL</t>
  </si>
  <si>
    <t>Bosques de Ilex aquifolium.</t>
  </si>
  <si>
    <t>Forests of Ilex aquifolium</t>
  </si>
  <si>
    <t>9380MED</t>
  </si>
  <si>
    <t>Pendientes rocosas silíceas con vegetación casmofítica</t>
  </si>
  <si>
    <t>Siliceous rocky slopes with chasmophytic vegetation</t>
  </si>
  <si>
    <t>8220MED</t>
  </si>
  <si>
    <t>8220ATL</t>
  </si>
  <si>
    <t>Dunas con céspedes del Brachypodietalia y de plantas anuales</t>
  </si>
  <si>
    <t>Brachypodietalia dune grasslands with annuals</t>
  </si>
  <si>
    <t>2240MED</t>
  </si>
  <si>
    <t>2110MAC</t>
  </si>
  <si>
    <t>4060MED</t>
  </si>
  <si>
    <t>6210ALP</t>
  </si>
  <si>
    <t>Roquedos silíceos con vegetación pionera del Sedo-Scleranthion o del Sedo albi-Veronicion dillenii</t>
  </si>
  <si>
    <t>Siliceous rock with pioneer vegetation of the Sedo-Scleranthion or of the Sedo albi-Veronicion dillenii</t>
  </si>
  <si>
    <t>8230MED</t>
  </si>
  <si>
    <t>8230ATL</t>
  </si>
  <si>
    <t>Turberas de cobertura (* para las turberas activas).</t>
  </si>
  <si>
    <t>Blanket bogs (* if active bog)</t>
  </si>
  <si>
    <t>7130ATL</t>
  </si>
  <si>
    <t>1310MED</t>
  </si>
  <si>
    <t>Estructuras submarinas causadas por emisiones de gases.</t>
  </si>
  <si>
    <t>Submarine structures made by leaking gases</t>
  </si>
  <si>
    <t>1180MMED</t>
  </si>
  <si>
    <t>1180MATL</t>
  </si>
  <si>
    <t>6170MED</t>
  </si>
  <si>
    <t>Formaciones montanas de Genista purgans.</t>
  </si>
  <si>
    <t>Mountain Cytisus purgans formations</t>
  </si>
  <si>
    <t>5120MED</t>
  </si>
  <si>
    <t>5120ATL</t>
  </si>
  <si>
    <t>4090MED</t>
  </si>
  <si>
    <t>9430ALP</t>
  </si>
  <si>
    <t>9230ATL</t>
  </si>
  <si>
    <t>9150ALP</t>
  </si>
  <si>
    <t>5130ALP</t>
  </si>
  <si>
    <t>3160ALP</t>
  </si>
  <si>
    <t>Pastizales salinos atlánticos (Glauco-Puccinellietalia maritimae)</t>
  </si>
  <si>
    <t>Atlantic salt meadows (Glauco-Puccinellietalia maritimae)</t>
  </si>
  <si>
    <t>1330ATL</t>
  </si>
  <si>
    <t>Acantilados con vegetación de las costas atlánticas y bálticas</t>
  </si>
  <si>
    <t>Vegetated sea cliffs of the Atlantic and Baltic Coasts</t>
  </si>
  <si>
    <t>1230ATL</t>
  </si>
  <si>
    <t>Prados de siega de montaña</t>
  </si>
  <si>
    <t>Mountain hay meadows</t>
  </si>
  <si>
    <t>6520ALP</t>
  </si>
  <si>
    <t>Palmerales de Phoenix.</t>
  </si>
  <si>
    <t>Palm groves of Phoenix</t>
  </si>
  <si>
    <t>9370MAC</t>
  </si>
  <si>
    <t>6230ALP</t>
  </si>
  <si>
    <t>2130MAC</t>
  </si>
  <si>
    <t>Dunas fijas descalcificadas atlánticas (Calluno-Ulicetea)</t>
  </si>
  <si>
    <t>Atlantic decalcified fixed dunes (Calluno-Ulicetea)</t>
  </si>
  <si>
    <t>2150MED</t>
  </si>
  <si>
    <t>Brezales secos europeos.</t>
  </si>
  <si>
    <t>European dry heaths</t>
  </si>
  <si>
    <t>4030MED</t>
  </si>
  <si>
    <t>4030ATL</t>
  </si>
  <si>
    <t>7140MED</t>
  </si>
  <si>
    <t>6430ATL</t>
  </si>
  <si>
    <t>Cuevas no explotadas por el turismo.</t>
  </si>
  <si>
    <t>Caves not open to the public</t>
  </si>
  <si>
    <t>8310MED</t>
  </si>
  <si>
    <t>8310ATL</t>
  </si>
  <si>
    <t>9120ATL</t>
  </si>
  <si>
    <t>Dunas con céspedes del Malcomietalia</t>
  </si>
  <si>
    <t>Malcolmietalia dune grasslands</t>
  </si>
  <si>
    <t>2230ATL</t>
  </si>
  <si>
    <t>Dehesas perennifolias de Quercus spp.</t>
  </si>
  <si>
    <t>Dehesas with evergreen Quercus spp.</t>
  </si>
  <si>
    <t>6310MED</t>
  </si>
  <si>
    <t>Laurisilvas macaronésicas (Laurus, Ocotea)</t>
  </si>
  <si>
    <t>Macaronesian laurel forests (Laurus, Ocotea)</t>
  </si>
  <si>
    <t>9360MAC</t>
  </si>
  <si>
    <t>Abetales de Abies pinsapo.</t>
  </si>
  <si>
    <t>Abies pinsapo forests</t>
  </si>
  <si>
    <t>9520MED</t>
  </si>
  <si>
    <t>9380ATL</t>
  </si>
  <si>
    <t>Matorrales de tipo frigánico del mediterráneo occidental de cumbres de acantilados (Astragalo-Plantaginetum subulatae)</t>
  </si>
  <si>
    <t>West Mediterranean clifftop phryganas (Astragalo-Plantaginetum subulatae)</t>
  </si>
  <si>
    <t>5410MED</t>
  </si>
  <si>
    <t>3140ALP</t>
  </si>
  <si>
    <t>8310ALP</t>
  </si>
  <si>
    <t>9340MED</t>
  </si>
  <si>
    <t>Matorrales termomediterráneos y pre-estépicos</t>
  </si>
  <si>
    <t>Thermo-Mediterranean and pre-desert scrub</t>
  </si>
  <si>
    <t>5330MED</t>
  </si>
  <si>
    <t>Formaciones estables xerotermófilas de Buxus sempervirens en pendientes rocosas (Berberidion p.p.)</t>
  </si>
  <si>
    <t>Stable xerothermophilous formations with Buxus sempervirens on rock slopes (Berberidion p.p.)</t>
  </si>
  <si>
    <t>5110MED</t>
  </si>
  <si>
    <t>4090ALP</t>
  </si>
  <si>
    <t>Arrecifes.</t>
  </si>
  <si>
    <t>Reefs</t>
  </si>
  <si>
    <t>1170MMED</t>
  </si>
  <si>
    <t>1170MMAC</t>
  </si>
  <si>
    <t>1170MATL</t>
  </si>
  <si>
    <t>9150ATL</t>
  </si>
  <si>
    <t>4060ATL</t>
  </si>
  <si>
    <t>2120ATL</t>
  </si>
  <si>
    <t>7150MED</t>
  </si>
  <si>
    <t>Ríos alpinos con vegetación herbácea en sus orillas</t>
  </si>
  <si>
    <t>Alpine rivers and the herbaceous vegetation along their banks</t>
  </si>
  <si>
    <t>3220MED</t>
  </si>
  <si>
    <t>91B0</t>
  </si>
  <si>
    <t>Fresnedas termófilas de Fraxinus angustifolia</t>
  </si>
  <si>
    <t>Thermophilous Fraxinus angustifolia woods</t>
  </si>
  <si>
    <t>91B0MED</t>
  </si>
  <si>
    <t>3110ALP</t>
  </si>
  <si>
    <t>5110ATL</t>
  </si>
  <si>
    <t>6420MAC</t>
  </si>
  <si>
    <t>2260ATL</t>
  </si>
  <si>
    <t>Brezales macaronésicos endémicos</t>
  </si>
  <si>
    <t>Endemic macaronesian heaths</t>
  </si>
  <si>
    <t>4050MAC</t>
  </si>
  <si>
    <t>9240ATL</t>
  </si>
  <si>
    <t>Pendientes rocosas calcícolas con vegetación casmofítica</t>
  </si>
  <si>
    <t>Calcareous rocky slopes with chasmophytic vegetation</t>
  </si>
  <si>
    <t>8210MED</t>
  </si>
  <si>
    <t>8230ALP</t>
  </si>
  <si>
    <t>5210ALP</t>
  </si>
  <si>
    <t>8220MAC</t>
  </si>
  <si>
    <t>7230ALP</t>
  </si>
  <si>
    <t>3150MAC</t>
  </si>
  <si>
    <t>6210ATL</t>
  </si>
  <si>
    <t>6510ATL</t>
  </si>
  <si>
    <t>6410ATL</t>
  </si>
  <si>
    <t>6410ALP</t>
  </si>
  <si>
    <t>3220ATL</t>
  </si>
  <si>
    <t>8130ATL</t>
  </si>
  <si>
    <t>9120ALP</t>
  </si>
  <si>
    <t>5120ALP</t>
  </si>
  <si>
    <t>2230MED</t>
  </si>
  <si>
    <t>Prados pirenaicos silíceos de Festuca eskia</t>
  </si>
  <si>
    <t>Siliceous Pyrenean Festuca eskia grasslands</t>
  </si>
  <si>
    <t>6140ALP</t>
  </si>
  <si>
    <t>Hayedos del Asperulo-Fagetum.</t>
  </si>
  <si>
    <t>Asperulo-Fagetum beech forests</t>
  </si>
  <si>
    <t>9130ALP</t>
  </si>
  <si>
    <t>Aguas estancadas, oligotróficas o mesotróficas con vegetación de Littorelletea uniflorae y/o Isoto-Nanojuncietea</t>
  </si>
  <si>
    <t>Oligotrophic to mesotrophic standing waters with vegetation of the Littorelletea uniflorae and/or of the Isoëto-Nanojuncetea</t>
  </si>
  <si>
    <t>3130ATL</t>
  </si>
  <si>
    <t>2120MAC</t>
  </si>
  <si>
    <t>3150ALP</t>
  </si>
  <si>
    <t>8210ATL</t>
  </si>
  <si>
    <t>8130ALP</t>
  </si>
  <si>
    <t>5110ALP</t>
  </si>
  <si>
    <t>1420MAC</t>
  </si>
  <si>
    <t>5330MAC</t>
  </si>
  <si>
    <t>6420ALP</t>
  </si>
  <si>
    <t>4090MAC</t>
  </si>
  <si>
    <t>Pinares endémicos canarios</t>
  </si>
  <si>
    <t>Canarian endemic pine forests</t>
  </si>
  <si>
    <t>9550MAC</t>
  </si>
  <si>
    <t>8220ALP</t>
  </si>
  <si>
    <t>8210ALP</t>
  </si>
  <si>
    <t>6430ALP</t>
  </si>
  <si>
    <t>92D0MAC</t>
  </si>
  <si>
    <t>5210ATL</t>
  </si>
  <si>
    <t>Acantilados con vegetación endémica de las costas macaronésicas</t>
  </si>
  <si>
    <t>Vegetated sea cliffs with endemic flora of the Macaronesian coasts</t>
  </si>
  <si>
    <t>1250MAC</t>
  </si>
  <si>
    <t>Pinares mediterráneos de pinos mesogeanos endémicos</t>
  </si>
  <si>
    <t>Mediterranean pine forests with endemic Mesogean pines</t>
  </si>
  <si>
    <t>9540MED</t>
  </si>
  <si>
    <t>Campos de lava y excavaciones naturales.</t>
  </si>
  <si>
    <t>Fields of lava and natural excavations</t>
  </si>
  <si>
    <t>8320MAC</t>
  </si>
  <si>
    <t>4030ALP</t>
  </si>
  <si>
    <t>Criterio</t>
  </si>
  <si>
    <t>Parámetro</t>
  </si>
  <si>
    <t>Rareza Local cuadrículas LAEA 10x10 km (RL_10)</t>
  </si>
  <si>
    <t>THIC Prioritario (P_THIC)</t>
  </si>
  <si>
    <t>Presencia en Catálgo Español de Hábitats en Peligro de Desaparición (CEHPD)</t>
  </si>
  <si>
    <t>Pérdida de área del THIC</t>
  </si>
  <si>
    <t>RBG</t>
  </si>
  <si>
    <t>Código DH</t>
  </si>
  <si>
    <t>Tipo de ACP: Correlación</t>
  </si>
  <si>
    <t>Filtrar los factores: Número máximo = 5</t>
  </si>
  <si>
    <t>Estandarización: (n)</t>
  </si>
  <si>
    <t>Tipo de biplot: Biplot de distancia / Coeficiente = Automático</t>
  </si>
  <si>
    <t>Estadísticos descriptivos:</t>
  </si>
  <si>
    <t>Variable</t>
  </si>
  <si>
    <t>Observaciones</t>
  </si>
  <si>
    <t>Obs. con datos perdidos</t>
  </si>
  <si>
    <t>Obs. sin datos perdidos</t>
  </si>
  <si>
    <t>Mínimo</t>
  </si>
  <si>
    <t>Máximo</t>
  </si>
  <si>
    <t>Media</t>
  </si>
  <si>
    <t>Desv. típica</t>
  </si>
  <si>
    <t>Análisis de Componentes Principales:</t>
  </si>
  <si>
    <t>Valores propios:</t>
  </si>
  <si>
    <t>F1</t>
  </si>
  <si>
    <t>F2</t>
  </si>
  <si>
    <t>F3</t>
  </si>
  <si>
    <t>Valor propio</t>
  </si>
  <si>
    <t>Variabilidad (%)</t>
  </si>
  <si>
    <t>% acumulado</t>
  </si>
  <si>
    <t xml:space="preserve"> </t>
  </si>
  <si>
    <t>Vectores propios:</t>
  </si>
  <si>
    <t>Cargas factoriales:</t>
  </si>
  <si>
    <t>Correlaciones entre las variables y los factores:</t>
  </si>
  <si>
    <t>Contribuciones de las variables (%):</t>
  </si>
  <si>
    <t>Cosenos cuadrados de las variables:</t>
  </si>
  <si>
    <t>Los valores en negrita corresponden para cada variable al factor para el cual el coseno cuadrado es el mayor</t>
  </si>
  <si>
    <t>Puntuaciones factoriales:</t>
  </si>
  <si>
    <t>5220</t>
  </si>
  <si>
    <t>1150</t>
  </si>
  <si>
    <t>3150</t>
  </si>
  <si>
    <t>9580</t>
  </si>
  <si>
    <t>3170</t>
  </si>
  <si>
    <t>9560</t>
  </si>
  <si>
    <t>1520</t>
  </si>
  <si>
    <t>3240</t>
  </si>
  <si>
    <t>5230</t>
  </si>
  <si>
    <t>1120</t>
  </si>
  <si>
    <t>4020</t>
  </si>
  <si>
    <t>2110</t>
  </si>
  <si>
    <t>7220</t>
  </si>
  <si>
    <t>9160</t>
  </si>
  <si>
    <t>8340</t>
  </si>
  <si>
    <t>3140</t>
  </si>
  <si>
    <t>6110</t>
  </si>
  <si>
    <t>9530</t>
  </si>
  <si>
    <t>9320</t>
  </si>
  <si>
    <t>1210</t>
  </si>
  <si>
    <t>6170</t>
  </si>
  <si>
    <t>4040</t>
  </si>
  <si>
    <t>3260</t>
  </si>
  <si>
    <t>2270</t>
  </si>
  <si>
    <t>6210</t>
  </si>
  <si>
    <t>3230</t>
  </si>
  <si>
    <t>3250</t>
  </si>
  <si>
    <t>1510</t>
  </si>
  <si>
    <t>9150</t>
  </si>
  <si>
    <t>2120</t>
  </si>
  <si>
    <t>2130</t>
  </si>
  <si>
    <t>1140</t>
  </si>
  <si>
    <t>9260</t>
  </si>
  <si>
    <t>9330</t>
  </si>
  <si>
    <t>6510</t>
  </si>
  <si>
    <t>7210</t>
  </si>
  <si>
    <t>3160</t>
  </si>
  <si>
    <t>9120</t>
  </si>
  <si>
    <t>9430</t>
  </si>
  <si>
    <t>6160</t>
  </si>
  <si>
    <t>1110</t>
  </si>
  <si>
    <t>3110</t>
  </si>
  <si>
    <t>1320</t>
  </si>
  <si>
    <t>7140</t>
  </si>
  <si>
    <t>7110</t>
  </si>
  <si>
    <t>1420</t>
  </si>
  <si>
    <t>2260</t>
  </si>
  <si>
    <t>3290</t>
  </si>
  <si>
    <t>9240</t>
  </si>
  <si>
    <t>9570</t>
  </si>
  <si>
    <t>7240</t>
  </si>
  <si>
    <t>6220</t>
  </si>
  <si>
    <t>6410</t>
  </si>
  <si>
    <t>9340</t>
  </si>
  <si>
    <t>8130</t>
  </si>
  <si>
    <t>5210</t>
  </si>
  <si>
    <t>1410</t>
  </si>
  <si>
    <t>9230</t>
  </si>
  <si>
    <t>3280</t>
  </si>
  <si>
    <t>2210</t>
  </si>
  <si>
    <t>3270</t>
  </si>
  <si>
    <t>9180</t>
  </si>
  <si>
    <t>1310</t>
  </si>
  <si>
    <t>6230</t>
  </si>
  <si>
    <t>2250</t>
  </si>
  <si>
    <t>1130</t>
  </si>
  <si>
    <t>5430</t>
  </si>
  <si>
    <t>5320</t>
  </si>
  <si>
    <t>7230</t>
  </si>
  <si>
    <t>4060</t>
  </si>
  <si>
    <t>5130</t>
  </si>
  <si>
    <t>7150</t>
  </si>
  <si>
    <t>2190</t>
  </si>
  <si>
    <t>6430</t>
  </si>
  <si>
    <t>1240</t>
  </si>
  <si>
    <t>1430</t>
  </si>
  <si>
    <t>6420</t>
  </si>
  <si>
    <t>4090</t>
  </si>
  <si>
    <t>1160</t>
  </si>
  <si>
    <t>9380</t>
  </si>
  <si>
    <t>8220</t>
  </si>
  <si>
    <t>2240</t>
  </si>
  <si>
    <t>8230</t>
  </si>
  <si>
    <t>7130</t>
  </si>
  <si>
    <t>8330</t>
  </si>
  <si>
    <t>6520</t>
  </si>
  <si>
    <t>1180</t>
  </si>
  <si>
    <t>5120</t>
  </si>
  <si>
    <t>1330</t>
  </si>
  <si>
    <t>1230</t>
  </si>
  <si>
    <t>4030</t>
  </si>
  <si>
    <t>8310</t>
  </si>
  <si>
    <t>5330</t>
  </si>
  <si>
    <t>6310</t>
  </si>
  <si>
    <t>9370</t>
  </si>
  <si>
    <t>2230</t>
  </si>
  <si>
    <t>9520</t>
  </si>
  <si>
    <t>5410</t>
  </si>
  <si>
    <t>5110</t>
  </si>
  <si>
    <t>1170</t>
  </si>
  <si>
    <t>2150</t>
  </si>
  <si>
    <t>3220</t>
  </si>
  <si>
    <t>8210</t>
  </si>
  <si>
    <t>9360</t>
  </si>
  <si>
    <t>4050</t>
  </si>
  <si>
    <t>3130</t>
  </si>
  <si>
    <t>9130</t>
  </si>
  <si>
    <t>6140</t>
  </si>
  <si>
    <t>9550</t>
  </si>
  <si>
    <t>9540</t>
  </si>
  <si>
    <t>8320</t>
  </si>
  <si>
    <t>1250</t>
  </si>
  <si>
    <t>Contribuciones de las observaciones (%):</t>
  </si>
  <si>
    <t>Axes homogeneity index:</t>
  </si>
  <si>
    <t>Valor</t>
  </si>
  <si>
    <t>Cosenos cuadrados de las observaciones:</t>
  </si>
  <si>
    <t>Los valores en negrita corresponden para cada observación al factor para el cual el coseno cuadrado es el mayor</t>
  </si>
  <si>
    <t>F4</t>
  </si>
  <si>
    <t>F5</t>
  </si>
  <si>
    <t>F6</t>
  </si>
  <si>
    <t>F7</t>
  </si>
  <si>
    <t>EC Global (-2/1)</t>
  </si>
  <si>
    <t>P_THIC (0/1)</t>
  </si>
  <si>
    <t>CEHPD (0/1)</t>
  </si>
  <si>
    <t>EC Area (-2/1)</t>
  </si>
  <si>
    <t>AFR (0/3)</t>
  </si>
  <si>
    <t>Rareza_BGB</t>
  </si>
  <si>
    <t>THIC prioritarios</t>
  </si>
  <si>
    <t>THIC incluidos en CEHPD</t>
  </si>
  <si>
    <t>THIC sin necesidad de incrementar AFR</t>
  </si>
  <si>
    <t>THIC con Evaluación Favorable de su Área</t>
  </si>
  <si>
    <t>THIC con necesidad de incrementar AFR</t>
  </si>
  <si>
    <t>THIC con Evaluación Desfavorable de su Área</t>
  </si>
  <si>
    <t>THIC muy extendidos (presentes en muchas cuadrículas cLAEA)</t>
  </si>
  <si>
    <t>THIC poco extendidos (presentes en pocas cuadrículas cLAEA)</t>
  </si>
  <si>
    <t>THIC presentes en pocas Regiones Biogeográficas</t>
  </si>
  <si>
    <t>THIC presentes en muchas Regiones Biogeográficas</t>
  </si>
  <si>
    <t>THIC no prioritarios</t>
  </si>
  <si>
    <t>THIC con Evaluación Global Favorable</t>
  </si>
  <si>
    <t>THIC con Evaluación Global Desfavorable</t>
  </si>
  <si>
    <t>Variables</t>
  </si>
  <si>
    <t>Matriz de correlaciones (Pearson (n)):</t>
  </si>
  <si>
    <t>Etiquetas de las observaciones: Libro = METODO_PRIORIZACION_THIC_vARM_4_20250826.xlsx / Hoja = IP_THIC signo (2) / Rango = 'IP_THIC signo (2)'!$A:$A / 247 filas y 1 columna</t>
  </si>
  <si>
    <t>Tabla observaciones/variables: Libro = METODO_PRIORIZACION_THIC_vARM_4_20250826.xlsx / Hoja = IP_THIC signo (2) / Rango = 'IP_THIC signo (2)'!$L:$R / 247 filas y 7 columnas</t>
  </si>
  <si>
    <r>
      <t>XLSTAT 2025.1.3.1431 - Análisis de Componentes Principales (ACP) - Comienzo: 26/08/2025 a las 15:40:26 / Final: 26/08/2025 a las 15:40:27</t>
    </r>
    <r>
      <rPr>
        <sz val="11"/>
        <color rgb="FFFFFFFF"/>
        <rFont val="Calibri"/>
        <family val="2"/>
        <scheme val="minor"/>
      </rPr>
      <t xml:space="preserve"> / Microsoft Excel 16.019029</t>
    </r>
  </si>
  <si>
    <t>Está utilizando la versión de evaluación de XLSTAT. Número de días restantes hasta que expire la evaluación: 9</t>
  </si>
  <si>
    <t>Abrev.</t>
  </si>
  <si>
    <t>Gradiente de prioridad de AFR (primer eje de ordenación PCA de variables estandarizadas)</t>
  </si>
  <si>
    <t>Rareza en la UE (R_RBG)</t>
  </si>
  <si>
    <t>Índice de prioridad de AFR (suma lineal estandarizada de variables)</t>
  </si>
  <si>
    <t>Área favorable de referencia del THIC (AFR)</t>
  </si>
  <si>
    <t>Estado de conservación Área del THIC (ECA)</t>
  </si>
  <si>
    <t>Estado de conservación glogal del tHIC (ECG)</t>
  </si>
  <si>
    <t>Columna1</t>
  </si>
  <si>
    <t>Columna2</t>
  </si>
  <si>
    <t>Columna3</t>
  </si>
  <si>
    <t>Columna4</t>
  </si>
  <si>
    <t>group_NRR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</si>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</sst>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1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95217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0" fillId="4" borderId="0" xfId="0" applyNumberFormat="1" applyFill="1"/>
    <xf numFmtId="0" fontId="1" fillId="0" borderId="0" xfId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2" fontId="0" fillId="5" borderId="0" xfId="0" applyNumberFormat="1" applyFill="1"/>
    <xf numFmtId="2" fontId="4" fillId="0" borderId="0" xfId="0" applyNumberFormat="1" applyFont="1"/>
    <xf numFmtId="0" fontId="3" fillId="0" borderId="0" xfId="0" applyFont="1"/>
    <xf numFmtId="2" fontId="0" fillId="6" borderId="0" xfId="0" applyNumberFormat="1" applyFill="1"/>
    <xf numFmtId="0" fontId="0" fillId="0" borderId="1" xfId="0" applyBorder="1"/>
    <xf numFmtId="0" fontId="4" fillId="0" borderId="2" xfId="0" applyFont="1" applyBorder="1"/>
    <xf numFmtId="0" fontId="0" fillId="0" borderId="0" xfId="0" applyAlignment="1">
      <alignment horizontal="left"/>
    </xf>
    <xf numFmtId="0" fontId="0" fillId="8" borderId="0" xfId="0" applyFill="1"/>
    <xf numFmtId="0" fontId="0" fillId="7" borderId="0" xfId="0" applyFill="1"/>
    <xf numFmtId="0" fontId="0" fillId="4" borderId="3" xfId="0" applyFill="1" applyBorder="1"/>
    <xf numFmtId="0" fontId="0" fillId="4" borderId="0" xfId="0" applyFill="1"/>
    <xf numFmtId="0" fontId="0" fillId="4" borderId="2" xfId="0" applyFill="1" applyBorder="1"/>
    <xf numFmtId="0" fontId="2" fillId="9" borderId="0" xfId="0" applyFont="1" applyFill="1"/>
    <xf numFmtId="0" fontId="5" fillId="0" borderId="0" xfId="0" applyFont="1"/>
    <xf numFmtId="0" fontId="6" fillId="10" borderId="0" xfId="0" applyFont="1" applyFill="1" applyAlignment="1">
      <alignment vertical="center"/>
    </xf>
    <xf numFmtId="0" fontId="4" fillId="0" borderId="0" xfId="0" applyFont="1"/>
    <xf numFmtId="164" fontId="8" fillId="0" borderId="3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9" fillId="0" borderId="0" xfId="0" applyFont="1"/>
    <xf numFmtId="0" fontId="4" fillId="11" borderId="0" xfId="0" applyFont="1" applyFill="1" applyAlignment="1">
      <alignment horizontal="center"/>
    </xf>
    <xf numFmtId="0" fontId="0" fillId="11" borderId="0" xfId="0" applyFill="1"/>
    <xf numFmtId="0" fontId="5" fillId="11" borderId="0" xfId="0" applyFont="1" applyFill="1"/>
    <xf numFmtId="2" fontId="4" fillId="11" borderId="0" xfId="0" applyNumberFormat="1" applyFont="1" applyFill="1" applyAlignment="1">
      <alignment horizontal="center"/>
    </xf>
    <xf numFmtId="2" fontId="0" fillId="11" borderId="0" xfId="0" applyNumberFormat="1" applyFill="1"/>
    <xf numFmtId="0" fontId="1" fillId="11" borderId="0" xfId="1" applyFill="1" applyAlignment="1">
      <alignment horizontal="center"/>
    </xf>
    <xf numFmtId="0" fontId="0" fillId="11" borderId="0" xfId="0" applyFill="1" applyAlignment="1">
      <alignment horizontal="center"/>
    </xf>
    <xf numFmtId="1" fontId="4" fillId="11" borderId="0" xfId="0" applyNumberFormat="1" applyFont="1" applyFill="1" applyAlignment="1">
      <alignment horizontal="center"/>
    </xf>
    <xf numFmtId="1" fontId="0" fillId="11" borderId="0" xfId="0" applyNumberFormat="1" applyFill="1"/>
    <xf numFmtId="0" fontId="10" fillId="0" borderId="0" xfId="0" applyFont="1"/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/>
    <xf numFmtId="49" fontId="0" fillId="0" borderId="0" xfId="0" applyNumberFormat="1"/>
    <xf numFmtId="49" fontId="0" fillId="0" borderId="3" xfId="0" applyNumberFormat="1" applyBorder="1"/>
    <xf numFmtId="0" fontId="0" fillId="0" borderId="4" xfId="0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49" fontId="8" fillId="0" borderId="5" xfId="0" applyNumberFormat="1" applyFont="1" applyBorder="1"/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0" borderId="3" xfId="0" applyFont="1" applyBorder="1" applyAlignment="1">
      <alignment horizontal="center"/>
    </xf>
    <xf numFmtId="49" fontId="8" fillId="0" borderId="3" xfId="0" applyNumberFormat="1" applyFont="1" applyBorder="1"/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7" fillId="1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Bueno" xfId="1" builtinId="26"/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  <fill>
        <patternFill patternType="solid">
          <fgColor indexed="64"/>
          <bgColor theme="7" tint="0.3999755851924192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Gráfico de sedimentación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propio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ACP!$C$42:$I$42</c:f>
              <c:strCache>
                <c:ptCount val="7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</c:strCache>
            </c:strRef>
          </c:cat>
          <c:val>
            <c:numRef>
              <c:f>ACP!$C$43:$I$43</c:f>
              <c:numCache>
                <c:formatCode>0.000</c:formatCode>
                <c:ptCount val="7"/>
                <c:pt idx="0">
                  <c:v>2.1804311064916009</c:v>
                </c:pt>
                <c:pt idx="1">
                  <c:v>1.1580043317135269</c:v>
                </c:pt>
                <c:pt idx="2">
                  <c:v>1.1050190618419877</c:v>
                </c:pt>
                <c:pt idx="3">
                  <c:v>0.9366761807256444</c:v>
                </c:pt>
                <c:pt idx="4">
                  <c:v>0.71346171530011193</c:v>
                </c:pt>
                <c:pt idx="5">
                  <c:v>0.61777663098498226</c:v>
                </c:pt>
                <c:pt idx="6">
                  <c:v>0.28863097294214834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2-46A2-8307-93AD6401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914628536"/>
        <c:axId val="914620976"/>
      </c:barChart>
      <c:lineChart>
        <c:grouping val="standard"/>
        <c:varyColors val="0"/>
        <c:ser>
          <c:idx val="1"/>
          <c:order val="1"/>
          <c:tx>
            <c:v>% acumulado</c:v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cat>
            <c:strRef>
              <c:f>ACP!$C$42:$I$42</c:f>
              <c:strCache>
                <c:ptCount val="7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</c:strCache>
            </c:strRef>
          </c:cat>
          <c:val>
            <c:numRef>
              <c:f>ACP!$C$45:$I$45</c:f>
              <c:numCache>
                <c:formatCode>0.000</c:formatCode>
                <c:ptCount val="7"/>
                <c:pt idx="0">
                  <c:v>31.149015807022856</c:v>
                </c:pt>
                <c:pt idx="1">
                  <c:v>47.691934831501804</c:v>
                </c:pt>
                <c:pt idx="2">
                  <c:v>63.477921429244475</c:v>
                </c:pt>
                <c:pt idx="3">
                  <c:v>76.859009725325109</c:v>
                </c:pt>
                <c:pt idx="4">
                  <c:v>87.051319943898136</c:v>
                </c:pt>
                <c:pt idx="5">
                  <c:v>95.876700386540733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2-46A2-8307-93AD6401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28176"/>
        <c:axId val="914624936"/>
      </c:lineChart>
      <c:catAx>
        <c:axId val="91462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eje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ES"/>
          </a:p>
        </c:txPr>
        <c:crossAx val="914620976"/>
        <c:crosses val="autoZero"/>
        <c:auto val="1"/>
        <c:lblAlgn val="ctr"/>
        <c:lblOffset val="100"/>
        <c:noMultiLvlLbl val="0"/>
      </c:catAx>
      <c:valAx>
        <c:axId val="9146209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Valor propio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ES"/>
          </a:p>
        </c:txPr>
        <c:crossAx val="914628536"/>
        <c:crosses val="autoZero"/>
        <c:crossBetween val="between"/>
      </c:valAx>
      <c:valAx>
        <c:axId val="914624936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Variabilidad acumulada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ES"/>
          </a:p>
        </c:txPr>
        <c:crossAx val="914628176"/>
        <c:crosses val="max"/>
        <c:crossBetween val="between"/>
        <c:majorUnit val="20"/>
      </c:valAx>
      <c:catAx>
        <c:axId val="91462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4624936"/>
        <c:crosses val="autoZero"/>
        <c:auto val="1"/>
        <c:lblAlgn val="ctr"/>
        <c:lblOffset val="100"/>
        <c:noMultiLvlLbl val="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Variables (ejes F1 y F2: 47.69 %)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0906787693205016E-2"/>
          <c:y val="7.849166423641489E-2"/>
          <c:w val="0.92594506415864697"/>
          <c:h val="0.76305865412656748"/>
        </c:manualLayout>
      </c:layout>
      <c:scatterChart>
        <c:scatterStyle val="lineMarker"/>
        <c:varyColors val="0"/>
        <c:ser>
          <c:idx val="0"/>
          <c:order val="0"/>
          <c:tx>
            <c:v>Variables activas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7748827403519005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P_THIC (0/1)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832-4601-BD98-658BE725CE04}"/>
                </c:ext>
              </c:extLst>
            </c:dLbl>
            <c:dLbl>
              <c:idx val="1"/>
              <c:layout>
                <c:manualLayout>
                  <c:x val="-1.9290123456790122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 Global (-2/1)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832-4601-BD98-658BE725CE04}"/>
                </c:ext>
              </c:extLst>
            </c:dLbl>
            <c:dLbl>
              <c:idx val="2"/>
              <c:layout>
                <c:manualLayout>
                  <c:x val="-0.17388117283950616"/>
                  <c:y val="-3.08641975308642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CEHPD (0/1)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832-4601-BD98-658BE725CE04}"/>
                </c:ext>
              </c:extLst>
            </c:dLbl>
            <c:dLbl>
              <c:idx val="3"/>
              <c:layout>
                <c:manualLayout>
                  <c:x val="-1.9290123456789984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 Area (-2/1)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832-4601-BD98-658BE725CE04}"/>
                </c:ext>
              </c:extLst>
            </c:dLbl>
            <c:dLbl>
              <c:idx val="4"/>
              <c:layout>
                <c:manualLayout>
                  <c:x val="-0.12074159132886167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AFR (0/3)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832-4601-BD98-658BE725CE04}"/>
                </c:ext>
              </c:extLst>
            </c:dLbl>
            <c:dLbl>
              <c:idx val="5"/>
              <c:layout>
                <c:manualLayout>
                  <c:x val="-0.1054398148148148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RL_10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832-4601-BD98-658BE725CE04}"/>
                </c:ext>
              </c:extLst>
            </c:dLbl>
            <c:dLbl>
              <c:idx val="6"/>
              <c:layout>
                <c:manualLayout>
                  <c:x val="-0.17253086419753086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Rareza_BGB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832-4601-BD98-658BE725C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E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[1]XLSTAT_20250826_154013_1_HID!$A$1:$A$7</c:f>
              <c:numCache>
                <c:formatCode>General</c:formatCode>
                <c:ptCount val="7"/>
                <c:pt idx="0">
                  <c:v>-0.1291609104676498</c:v>
                </c:pt>
                <c:pt idx="1">
                  <c:v>0.69378364265232328</c:v>
                </c:pt>
                <c:pt idx="2">
                  <c:v>-0.25831163106536836</c:v>
                </c:pt>
                <c:pt idx="3">
                  <c:v>0.87103211455292739</c:v>
                </c:pt>
                <c:pt idx="4">
                  <c:v>-0.81233540759360545</c:v>
                </c:pt>
                <c:pt idx="5">
                  <c:v>-0.44354865718530678</c:v>
                </c:pt>
                <c:pt idx="6">
                  <c:v>-1.9150818245971785E-2</c:v>
                </c:pt>
              </c:numCache>
            </c:numRef>
          </c:xVal>
          <c:yVal>
            <c:numRef>
              <c:f>[1]XLSTAT_20250826_154013_1_HID!$B$1:$B$7</c:f>
              <c:numCache>
                <c:formatCode>General</c:formatCode>
                <c:ptCount val="7"/>
                <c:pt idx="0">
                  <c:v>-0.56436890295143205</c:v>
                </c:pt>
                <c:pt idx="1">
                  <c:v>0.17796128106314366</c:v>
                </c:pt>
                <c:pt idx="2">
                  <c:v>0.711823045643172</c:v>
                </c:pt>
                <c:pt idx="3">
                  <c:v>-6.503305803698059E-2</c:v>
                </c:pt>
                <c:pt idx="4">
                  <c:v>0.18665318326897459</c:v>
                </c:pt>
                <c:pt idx="5">
                  <c:v>-0.4293632539434134</c:v>
                </c:pt>
                <c:pt idx="6">
                  <c:v>-0.27876207405170678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32-4601-BD98-658BE725CE04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[2]!xcirclez1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[2]!ycirclez1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32-4601-BD98-658BE725CE0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-0.1291609104676498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-0.56436890295143205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8832-4601-BD98-658BE725CE0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0.69378364265232328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0.17796128106314366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8832-4601-BD98-658BE725CE04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-0.25831163106536836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0.711823045643172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8832-4601-BD98-658BE725CE04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0.87103211455292739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-6.503305803698059E-2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8832-4601-BD98-658BE725CE04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-0.81233540759360545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0.18665318326897459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8832-4601-BD98-658BE725CE04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-0.44354865718530678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-0.4293632539434134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8832-4601-BD98-658BE725CE04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-1.9150818245971785E-2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-0.27876207405170678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8832-4601-BD98-658BE725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18816"/>
        <c:axId val="914622776"/>
      </c:scatterChart>
      <c:valAx>
        <c:axId val="91461881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F1 (31.15 %)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s-ES"/>
          </a:p>
        </c:txPr>
        <c:crossAx val="914622776"/>
        <c:crosses val="autoZero"/>
        <c:crossBetween val="midCat"/>
        <c:majorUnit val="0.25"/>
      </c:valAx>
      <c:valAx>
        <c:axId val="91462277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F2 (16.54 %)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ES"/>
          </a:p>
        </c:txPr>
        <c:crossAx val="914618816"/>
        <c:crosses val="autoZero"/>
        <c:crossBetween val="midCat"/>
        <c:majorUnit val="0.25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331541954494952"/>
          <c:y val="0.9117472295129776"/>
          <c:w val="0.37197271353350769"/>
          <c:h val="6.5104622338874318E-2"/>
        </c:manualLayout>
      </c:layout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Observaciones (ejes F1 y F2: 47.69 %)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Observaciones activas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F07-444A-B1A9-FB1DF9AFD2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F07-444A-B1A9-FB1DF9AFD2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F07-444A-B1A9-FB1DF9AFD2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F07-444A-B1A9-FB1DF9AFD2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9580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F07-444A-B1A9-FB1DF9AFD2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9580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F07-444A-B1A9-FB1DF9AFD2E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F07-444A-B1A9-FB1DF9AFD2E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F07-444A-B1A9-FB1DF9AFD2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F07-444A-B1A9-FB1DF9AFD2E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1520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F07-444A-B1A9-FB1DF9AFD2E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9580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F07-444A-B1A9-FB1DF9AFD2E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3240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F07-444A-B1A9-FB1DF9AFD2E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5230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F07-444A-B1A9-FB1DF9AFD2E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F07-444A-B1A9-FB1DF9AFD2E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4020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F07-444A-B1A9-FB1DF9AFD2E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2110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F07-444A-B1A9-FB1DF9AFD2E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2110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F07-444A-B1A9-FB1DF9AFD2E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7220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5F07-444A-B1A9-FB1DF9AFD2E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9160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5F07-444A-B1A9-FB1DF9AFD2E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8340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F07-444A-B1A9-FB1DF9AFD2E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3140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5F07-444A-B1A9-FB1DF9AFD2E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6110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5F07-444A-B1A9-FB1DF9AFD2E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3170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5F07-444A-B1A9-FB1DF9AFD2E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9530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5F07-444A-B1A9-FB1DF9AFD2E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9320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5F07-444A-B1A9-FB1DF9AFD2E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5F07-444A-B1A9-FB1DF9AFD2E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91E0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5F07-444A-B1A9-FB1DF9AFD2E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6170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5F07-444A-B1A9-FB1DF9AFD2E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9530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5F07-444A-B1A9-FB1DF9AFD2E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4040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5F07-444A-B1A9-FB1DF9AFD2E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3260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5F07-444A-B1A9-FB1DF9AFD2E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2270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5F07-444A-B1A9-FB1DF9AFD2E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7220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5F07-444A-B1A9-FB1DF9AFD2E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6210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5F07-444A-B1A9-FB1DF9AFD2E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3230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5F07-444A-B1A9-FB1DF9AFD2E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92A0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5F07-444A-B1A9-FB1DF9AFD2E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91E0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5F07-444A-B1A9-FB1DF9AFD2E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3250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5F07-444A-B1A9-FB1DF9AFD2E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1510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5F07-444A-B1A9-FB1DF9AFD2E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9150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5F07-444A-B1A9-FB1DF9AFD2E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5F07-444A-B1A9-FB1DF9AFD2E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5F07-444A-B1A9-FB1DF9AFD2E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5230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5F07-444A-B1A9-FB1DF9AFD2E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1140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5F07-444A-B1A9-FB1DF9AFD2E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9260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5F07-444A-B1A9-FB1DF9AFD2E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9330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5F07-444A-B1A9-FB1DF9AFD2E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6510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5F07-444A-B1A9-FB1DF9AFD2E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7210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5F07-444A-B1A9-FB1DF9AFD2E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3160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5F07-444A-B1A9-FB1DF9AFD2E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9120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5F07-444A-B1A9-FB1DF9AFD2E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9430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5F07-444A-B1A9-FB1DF9AFD2E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92B0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5F07-444A-B1A9-FB1DF9AFD2E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6160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5F07-444A-B1A9-FB1DF9AFD2E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5F07-444A-B1A9-FB1DF9AFD2E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3140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5F07-444A-B1A9-FB1DF9AFD2E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1110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5F07-444A-B1A9-FB1DF9AFD2E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1110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5F07-444A-B1A9-FB1DF9AFD2E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1110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5F07-444A-B1A9-FB1DF9AFD2E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9160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5F07-444A-B1A9-FB1DF9AFD2E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3110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5F07-444A-B1A9-FB1DF9AFD2E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4020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5F07-444A-B1A9-FB1DF9AFD2E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1320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5F07-444A-B1A9-FB1DF9AFD2E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7140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5F07-444A-B1A9-FB1DF9AFD2E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7110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F-5F07-444A-B1A9-FB1DF9AFD2E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1210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5F07-444A-B1A9-FB1DF9AFD2E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1140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5F07-444A-B1A9-FB1DF9AFD2E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9260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5F07-444A-B1A9-FB1DF9AFD2E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1420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5F07-444A-B1A9-FB1DF9AFD2E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2260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5F07-444A-B1A9-FB1DF9AFD2E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3290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5F07-444A-B1A9-FB1DF9AFD2E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9260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5F07-444A-B1A9-FB1DF9AFD2E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9330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5F07-444A-B1A9-FB1DF9AFD2E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9240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5F07-444A-B1A9-FB1DF9AFD2E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9240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5F07-444A-B1A9-FB1DF9AFD2E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9570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5F07-444A-B1A9-FB1DF9AFD2E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3260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5F07-444A-B1A9-FB1DF9AFD2E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7240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5F07-444A-B1A9-FB1DF9AFD2E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7110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5F07-444A-B1A9-FB1DF9AFD2E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6220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5F07-444A-B1A9-FB1DF9AFD2E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6220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F-5F07-444A-B1A9-FB1DF9AFD2E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5F07-444A-B1A9-FB1DF9AFD2E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7220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5F07-444A-B1A9-FB1DF9AFD2E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3240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5F07-444A-B1A9-FB1DF9AFD2E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6510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3-5F07-444A-B1A9-FB1DF9AFD2E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6410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4-5F07-444A-B1A9-FB1DF9AFD2E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9340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5-5F07-444A-B1A9-FB1DF9AFD2E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8130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5F07-444A-B1A9-FB1DF9AFD2E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5210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7-5F07-444A-B1A9-FB1DF9AFD2E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1410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5F07-444A-B1A9-FB1DF9AFD2E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92A0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9-5F07-444A-B1A9-FB1DF9AFD2E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9230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5F07-444A-B1A9-FB1DF9AFD2E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B-5F07-444A-B1A9-FB1DF9AFD2E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92A0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C-5F07-444A-B1A9-FB1DF9AFD2E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91E0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D-5F07-444A-B1A9-FB1DF9AFD2E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3280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E-5F07-444A-B1A9-FB1DF9AFD2E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3240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5F07-444A-B1A9-FB1DF9AFD2E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2210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5F07-444A-B1A9-FB1DF9AFD2E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3110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1-5F07-444A-B1A9-FB1DF9AFD2E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3270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2-5F07-444A-B1A9-FB1DF9AFD2E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9340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3-5F07-444A-B1A9-FB1DF9AFD2E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3260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4-5F07-444A-B1A9-FB1DF9AFD2E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1320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5-5F07-444A-B1A9-FB1DF9AFD2E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3270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6-5F07-444A-B1A9-FB1DF9AFD2E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9180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7-5F07-444A-B1A9-FB1DF9AFD2E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3140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8-5F07-444A-B1A9-FB1DF9AFD2E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1420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9-5F07-444A-B1A9-FB1DF9AFD2E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6160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A-5F07-444A-B1A9-FB1DF9AFD2E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1310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B-5F07-444A-B1A9-FB1DF9AFD2E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6230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C-5F07-444A-B1A9-FB1DF9AFD2E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2250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D-5F07-444A-B1A9-FB1DF9AFD2E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1130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E-5F07-444A-B1A9-FB1DF9AFD2E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5430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F-5F07-444A-B1A9-FB1DF9AFD2E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5320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0-5F07-444A-B1A9-FB1DF9AFD2E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92D0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1-5F07-444A-B1A9-FB1DF9AFD2E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7230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2-5F07-444A-B1A9-FB1DF9AFD2E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7230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3-5F07-444A-B1A9-FB1DF9AFD2E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4060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4-5F07-444A-B1A9-FB1DF9AFD2E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7140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5-5F07-444A-B1A9-FB1DF9AFD2E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5130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6-5F07-444A-B1A9-FB1DF9AFD2E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9180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7-5F07-444A-B1A9-FB1DF9AFD2E9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9180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8-5F07-444A-B1A9-FB1DF9AFD2E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6170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9-5F07-444A-B1A9-FB1DF9AFD2E9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9320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A-5F07-444A-B1A9-FB1DF9AFD2E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1210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B-5F07-444A-B1A9-FB1DF9AFD2E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7150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C-5F07-444A-B1A9-FB1DF9AFD2E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2190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D-5F07-444A-B1A9-FB1DF9AFD2E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6430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E-5F07-444A-B1A9-FB1DF9AFD2E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1240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F-5F07-444A-B1A9-FB1DF9AFD2E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6220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0-5F07-444A-B1A9-FB1DF9AFD2E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1430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1-5F07-444A-B1A9-FB1DF9AFD2E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2190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2-5F07-444A-B1A9-FB1DF9AFD2E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3-5F07-444A-B1A9-FB1DF9AFD2E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4-5F07-444A-B1A9-FB1DF9AFD2E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5-5F07-444A-B1A9-FB1DF9AFD2E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3160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6-5F07-444A-B1A9-FB1DF9AFD2E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6210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7-5F07-444A-B1A9-FB1DF9AFD2E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6230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8-5F07-444A-B1A9-FB1DF9AFD2E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2130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9-5F07-444A-B1A9-FB1DF9AFD2E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7210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A-5F07-444A-B1A9-FB1DF9AFD2E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3230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B-5F07-444A-B1A9-FB1DF9AFD2E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C-5F07-444A-B1A9-FB1DF9AFD2E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1130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D-5F07-444A-B1A9-FB1DF9AFD2E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1160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E-5F07-444A-B1A9-FB1DF9AFD2E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1160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F-5F07-444A-B1A9-FB1DF9AFD2E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6110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0-5F07-444A-B1A9-FB1DF9AFD2E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1-5F07-444A-B1A9-FB1DF9AFD2E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9380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2-5F07-444A-B1A9-FB1DF9AFD2E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3-5F07-444A-B1A9-FB1DF9AFD2E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4-5F07-444A-B1A9-FB1DF9AFD2E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2240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5-5F07-444A-B1A9-FB1DF9AFD2E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8230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6-5F07-444A-B1A9-FB1DF9AFD2E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8230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7-5F07-444A-B1A9-FB1DF9AFD2E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7130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8-5F07-444A-B1A9-FB1DF9AFD2E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1310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9-5F07-444A-B1A9-FB1DF9AFD2E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8330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A-5F07-444A-B1A9-FB1DF9AFD2E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8330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B-5F07-444A-B1A9-FB1DF9AFD2E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8330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C-5F07-444A-B1A9-FB1DF9AFD2E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4020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D-5F07-444A-B1A9-FB1DF9AFD2E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6520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E-5F07-444A-B1A9-FB1DF9AFD2E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4060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F-5F07-444A-B1A9-FB1DF9AFD2E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1180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0-5F07-444A-B1A9-FB1DF9AFD2E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1180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1-5F07-444A-B1A9-FB1DF9AFD2E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5120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2-5F07-444A-B1A9-FB1DF9AFD2E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5120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3-5F07-444A-B1A9-FB1DF9AFD2E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9430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4-5F07-444A-B1A9-FB1DF9AFD2E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9230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5-5F07-444A-B1A9-FB1DF9AFD2E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9150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6-5F07-444A-B1A9-FB1DF9AFD2E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5130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7-5F07-444A-B1A9-FB1DF9AFD2E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6170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8-5F07-444A-B1A9-FB1DF9AFD2E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9-5F07-444A-B1A9-FB1DF9AFD2E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1330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A-5F07-444A-B1A9-FB1DF9AFD2E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1230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B-5F07-444A-B1A9-FB1DF9AFD2E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3160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C-5F07-444A-B1A9-FB1DF9AFD2E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4030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D-5F07-444A-B1A9-FB1DF9AFD2E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4030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E-5F07-444A-B1A9-FB1DF9AFD2E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6430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F-5F07-444A-B1A9-FB1DF9AFD2E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2110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0-5F07-444A-B1A9-FB1DF9AFD2E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7140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1-5F07-444A-B1A9-FB1DF9AFD2E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2-5F07-444A-B1A9-FB1DF9AFD2E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8310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3-5F07-444A-B1A9-FB1DF9AFD2E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8310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4-5F07-444A-B1A9-FB1DF9AFD2E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5330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5-5F07-444A-B1A9-FB1DF9AFD2E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6310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6-5F07-444A-B1A9-FB1DF9AFD2E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91B0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7-5F07-444A-B1A9-FB1DF9AFD2E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8310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8-5F07-444A-B1A9-FB1DF9AFD2E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9370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9-5F07-444A-B1A9-FB1DF9AFD2E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9340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A-5F07-444A-B1A9-FB1DF9AFD2E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9120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B-5F07-444A-B1A9-FB1DF9AFD2E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2230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C-5F07-444A-B1A9-FB1DF9AFD2E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9520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D-5F07-444A-B1A9-FB1DF9AFD2E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9380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E-5F07-444A-B1A9-FB1DF9AFD2E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5410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F-5F07-444A-B1A9-FB1DF9AFD2E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r>
                      <a:rPr lang="en-US"/>
                      <a:t>5110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0-5F07-444A-B1A9-FB1DF9AFD2E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1-5F07-444A-B1A9-FB1DF9AFD2E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2-5F07-444A-B1A9-FB1DF9AFD2E9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3-5F07-444A-B1A9-FB1DF9AFD2E9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4-5F07-444A-B1A9-FB1DF9AFD2E9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r>
                      <a:rPr lang="en-US"/>
                      <a:t>6230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5-5F07-444A-B1A9-FB1DF9AFD2E9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r>
                      <a:rPr lang="en-US"/>
                      <a:t>2130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6-5F07-444A-B1A9-FB1DF9AFD2E9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r>
                      <a:rPr lang="en-US"/>
                      <a:t>2150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7-5F07-444A-B1A9-FB1DF9AFD2E9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r>
                      <a:rPr lang="en-US"/>
                      <a:t>9150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8-5F07-444A-B1A9-FB1DF9AFD2E9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r>
                      <a:rPr lang="en-US"/>
                      <a:t>4060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9-5F07-444A-B1A9-FB1DF9AFD2E9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r>
                      <a:rPr lang="en-US"/>
                      <a:t>2120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A-5F07-444A-B1A9-FB1DF9AFD2E9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r>
                      <a:rPr lang="en-US"/>
                      <a:t>7150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B-5F07-444A-B1A9-FB1DF9AFD2E9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r>
                      <a:rPr lang="en-US"/>
                      <a:t>3220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C-5F07-444A-B1A9-FB1DF9AFD2E9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r>
                      <a:rPr lang="en-US"/>
                      <a:t>8210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D-5F07-444A-B1A9-FB1DF9AFD2E9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r>
                      <a:rPr lang="en-US"/>
                      <a:t>9360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E-5F07-444A-B1A9-FB1DF9AFD2E9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r>
                      <a:rPr lang="en-US"/>
                      <a:t>5110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F-5F07-444A-B1A9-FB1DF9AFD2E9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0-5F07-444A-B1A9-FB1DF9AFD2E9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r>
                      <a:rPr lang="en-US"/>
                      <a:t>2260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1-5F07-444A-B1A9-FB1DF9AFD2E9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r>
                      <a:rPr lang="en-US"/>
                      <a:t>8230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2-5F07-444A-B1A9-FB1DF9AFD2E9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r>
                      <a:rPr lang="en-US"/>
                      <a:t>9240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3-5F07-444A-B1A9-FB1DF9AFD2E9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r>
                      <a:rPr lang="en-US"/>
                      <a:t>5210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4-5F07-444A-B1A9-FB1DF9AFD2E9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r>
                      <a:rPr lang="en-US"/>
                      <a:t>3110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5-5F07-444A-B1A9-FB1DF9AFD2E9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6-5F07-444A-B1A9-FB1DF9AFD2E9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r>
                      <a:rPr lang="en-US"/>
                      <a:t>6210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7-5F07-444A-B1A9-FB1DF9AFD2E9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r>
                      <a:rPr lang="en-US"/>
                      <a:t>6510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8-5F07-444A-B1A9-FB1DF9AFD2E9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r>
                      <a:rPr lang="en-US"/>
                      <a:t>6410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9-5F07-444A-B1A9-FB1DF9AFD2E9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r>
                      <a:rPr lang="en-US"/>
                      <a:t>6410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A-5F07-444A-B1A9-FB1DF9AFD2E9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r>
                      <a:rPr lang="en-US"/>
                      <a:t>4050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B-5F07-444A-B1A9-FB1DF9AFD2E9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r>
                      <a:rPr lang="en-US"/>
                      <a:t>8130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C-5F07-444A-B1A9-FB1DF9AFD2E9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r>
                      <a:rPr lang="en-US"/>
                      <a:t>7230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D-5F07-444A-B1A9-FB1DF9AFD2E9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r>
                      <a:rPr lang="en-US"/>
                      <a:t>3220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E-5F07-444A-B1A9-FB1DF9AFD2E9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r>
                      <a:rPr lang="en-US"/>
                      <a:t>3130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F-5F07-444A-B1A9-FB1DF9AFD2E9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r>
                      <a:rPr lang="en-US"/>
                      <a:t>9130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0-5F07-444A-B1A9-FB1DF9AFD2E9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r>
                      <a:rPr lang="en-US"/>
                      <a:t>9120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1-5F07-444A-B1A9-FB1DF9AFD2E9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r>
                      <a:rPr lang="en-US"/>
                      <a:t>5120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2-5F07-444A-B1A9-FB1DF9AFD2E9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r>
                      <a:rPr lang="en-US"/>
                      <a:t>2230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3-5F07-444A-B1A9-FB1DF9AFD2E9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r>
                      <a:rPr lang="en-US"/>
                      <a:t>8210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4-5F07-444A-B1A9-FB1DF9AFD2E9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r>
                      <a:rPr lang="en-US"/>
                      <a:t>6140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5-5F07-444A-B1A9-FB1DF9AFD2E9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r>
                      <a:rPr lang="en-US"/>
                      <a:t>5330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6-5F07-444A-B1A9-FB1DF9AFD2E9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r>
                      <a:rPr lang="en-US"/>
                      <a:t>9550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7-5F07-444A-B1A9-FB1DF9AFD2E9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r>
                      <a:rPr lang="en-US"/>
                      <a:t>8130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8-5F07-444A-B1A9-FB1DF9AFD2E9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r>
                      <a:rPr lang="en-US"/>
                      <a:t>2120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9-5F07-444A-B1A9-FB1DF9AFD2E9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r>
                      <a:rPr lang="en-US"/>
                      <a:t>5110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A-5F07-444A-B1A9-FB1DF9AFD2E9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r>
                      <a:rPr lang="en-US"/>
                      <a:t>1420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B-5F07-444A-B1A9-FB1DF9AFD2E9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C-5F07-444A-B1A9-FB1DF9AFD2E9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D-5F07-444A-B1A9-FB1DF9AFD2E9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r>
                      <a:rPr lang="en-US"/>
                      <a:t>92D0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E-5F07-444A-B1A9-FB1DF9AFD2E9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r>
                      <a:rPr lang="en-US"/>
                      <a:t>8210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F-5F07-444A-B1A9-FB1DF9AFD2E9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r>
                      <a:rPr lang="en-US"/>
                      <a:t>6430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0-5F07-444A-B1A9-FB1DF9AFD2E9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1-5F07-444A-B1A9-FB1DF9AFD2E9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r>
                      <a:rPr lang="en-US"/>
                      <a:t>5210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2-5F07-444A-B1A9-FB1DF9AFD2E9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r>
                      <a:rPr lang="en-US"/>
                      <a:t>9540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3-5F07-444A-B1A9-FB1DF9AFD2E9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r>
                      <a:rPr lang="en-US"/>
                      <a:t>8320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4-5F07-444A-B1A9-FB1DF9AFD2E9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r>
                      <a:rPr lang="en-US"/>
                      <a:t>1250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5-5F07-444A-B1A9-FB1DF9AFD2E9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r>
                      <a:rPr lang="en-US"/>
                      <a:t>4030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6-5F07-444A-B1A9-FB1DF9AFD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E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[1]XLSTAT_20250826_154013_1_HID2!$A$1:$A$247</c:f>
              <c:numCache>
                <c:formatCode>General</c:formatCode>
                <c:ptCount val="247"/>
                <c:pt idx="0">
                  <c:v>-4.5302230355083895</c:v>
                </c:pt>
                <c:pt idx="1">
                  <c:v>-3.6059371814742227</c:v>
                </c:pt>
                <c:pt idx="2">
                  <c:v>-2.6319624009160907</c:v>
                </c:pt>
                <c:pt idx="3">
                  <c:v>-3.134352342195077</c:v>
                </c:pt>
                <c:pt idx="4">
                  <c:v>-3.1577248063581393</c:v>
                </c:pt>
                <c:pt idx="5">
                  <c:v>-3.1434501604343592</c:v>
                </c:pt>
                <c:pt idx="6">
                  <c:v>-2.5993346388045939</c:v>
                </c:pt>
                <c:pt idx="7">
                  <c:v>-2.0294934934326858</c:v>
                </c:pt>
                <c:pt idx="8">
                  <c:v>-2.6564577668247842</c:v>
                </c:pt>
                <c:pt idx="9">
                  <c:v>-2.1152448726945323</c:v>
                </c:pt>
                <c:pt idx="10">
                  <c:v>-2.5452064375738668</c:v>
                </c:pt>
                <c:pt idx="11">
                  <c:v>-2.2089874425738305</c:v>
                </c:pt>
                <c:pt idx="12">
                  <c:v>-2.4647313223329648</c:v>
                </c:pt>
                <c:pt idx="13">
                  <c:v>-2.0862686982691323</c:v>
                </c:pt>
                <c:pt idx="14">
                  <c:v>-1.9104196250433563</c:v>
                </c:pt>
                <c:pt idx="15">
                  <c:v>-2.1804381507262707</c:v>
                </c:pt>
                <c:pt idx="16">
                  <c:v>-2.0719940523453522</c:v>
                </c:pt>
                <c:pt idx="17">
                  <c:v>-2.0719940523453522</c:v>
                </c:pt>
                <c:pt idx="18">
                  <c:v>-2.3363027196587547</c:v>
                </c:pt>
                <c:pt idx="19">
                  <c:v>-2.3324961474124133</c:v>
                </c:pt>
                <c:pt idx="20">
                  <c:v>-2.1826336110566791</c:v>
                </c:pt>
                <c:pt idx="21">
                  <c:v>-1.7948382037005481</c:v>
                </c:pt>
                <c:pt idx="22">
                  <c:v>-1.7209673807365216</c:v>
                </c:pt>
                <c:pt idx="23">
                  <c:v>-2.0679155820814152</c:v>
                </c:pt>
                <c:pt idx="24">
                  <c:v>-1.6852807659270719</c:v>
                </c:pt>
                <c:pt idx="25">
                  <c:v>-1.8437878975295432</c:v>
                </c:pt>
                <c:pt idx="26">
                  <c:v>-1.3037508461637146</c:v>
                </c:pt>
                <c:pt idx="27">
                  <c:v>-1.5547365106149225</c:v>
                </c:pt>
                <c:pt idx="28">
                  <c:v>-1.8247550362978366</c:v>
                </c:pt>
                <c:pt idx="29">
                  <c:v>-2.1023867064734336</c:v>
                </c:pt>
                <c:pt idx="30">
                  <c:v>-1.5411416097351323</c:v>
                </c:pt>
                <c:pt idx="31">
                  <c:v>-2.0811786611009606</c:v>
                </c:pt>
                <c:pt idx="32">
                  <c:v>-1.6348841796144307</c:v>
                </c:pt>
                <c:pt idx="33">
                  <c:v>-1.3648656539315165</c:v>
                </c:pt>
                <c:pt idx="34">
                  <c:v>-1.9758833409149759</c:v>
                </c:pt>
                <c:pt idx="35">
                  <c:v>-1.0857493100093203</c:v>
                </c:pt>
                <c:pt idx="36">
                  <c:v>-1.0948471282486021</c:v>
                </c:pt>
                <c:pt idx="37">
                  <c:v>-1.7056811679085073</c:v>
                </c:pt>
                <c:pt idx="38">
                  <c:v>-1.7292885971245853</c:v>
                </c:pt>
                <c:pt idx="39">
                  <c:v>-1.6158513183827241</c:v>
                </c:pt>
                <c:pt idx="40">
                  <c:v>-1.6206095336906507</c:v>
                </c:pt>
                <c:pt idx="41">
                  <c:v>-1.3458327926998099</c:v>
                </c:pt>
                <c:pt idx="42">
                  <c:v>-1.8906280593735649</c:v>
                </c:pt>
                <c:pt idx="43">
                  <c:v>-1.8906280593735649</c:v>
                </c:pt>
                <c:pt idx="44">
                  <c:v>-1.3648656539315165</c:v>
                </c:pt>
                <c:pt idx="45">
                  <c:v>-1.3648656539315165</c:v>
                </c:pt>
                <c:pt idx="46">
                  <c:v>-1.3363163620839567</c:v>
                </c:pt>
                <c:pt idx="47">
                  <c:v>-1.6348841796144307</c:v>
                </c:pt>
                <c:pt idx="48">
                  <c:v>-1.8906280593735649</c:v>
                </c:pt>
                <c:pt idx="49">
                  <c:v>-1.6022564175029339</c:v>
                </c:pt>
                <c:pt idx="50">
                  <c:v>-1.8692160904878952</c:v>
                </c:pt>
                <c:pt idx="51">
                  <c:v>-1.8692160904878952</c:v>
                </c:pt>
                <c:pt idx="52">
                  <c:v>-1.6120447461363829</c:v>
                </c:pt>
                <c:pt idx="53">
                  <c:v>-1.2083283227788999</c:v>
                </c:pt>
                <c:pt idx="54">
                  <c:v>-1.5110520959171745</c:v>
                </c:pt>
                <c:pt idx="55">
                  <c:v>-1.0805724823248222</c:v>
                </c:pt>
                <c:pt idx="56">
                  <c:v>-1.0567814057851892</c:v>
                </c:pt>
                <c:pt idx="57">
                  <c:v>-0.95674039862756621</c:v>
                </c:pt>
                <c:pt idx="58">
                  <c:v>-1.7596586527144189</c:v>
                </c:pt>
                <c:pt idx="59">
                  <c:v>-1.7426555157752164</c:v>
                </c:pt>
                <c:pt idx="60">
                  <c:v>-1.1011852508210265</c:v>
                </c:pt>
                <c:pt idx="61">
                  <c:v>-1.77173783830779</c:v>
                </c:pt>
                <c:pt idx="62">
                  <c:v>-1.1601271967966673</c:v>
                </c:pt>
                <c:pt idx="63">
                  <c:v>-1.1601271967966673</c:v>
                </c:pt>
                <c:pt idx="64">
                  <c:v>-1.0423503151234503</c:v>
                </c:pt>
                <c:pt idx="65">
                  <c:v>-1.3975179603680847</c:v>
                </c:pt>
                <c:pt idx="66">
                  <c:v>-0.77121845004797818</c:v>
                </c:pt>
                <c:pt idx="67">
                  <c:v>-0.73315272758456518</c:v>
                </c:pt>
                <c:pt idx="68">
                  <c:v>-0.90424358550241435</c:v>
                </c:pt>
                <c:pt idx="69">
                  <c:v>-1.2920389928585456</c:v>
                </c:pt>
                <c:pt idx="70">
                  <c:v>-0.65836551972059254</c:v>
                </c:pt>
                <c:pt idx="71">
                  <c:v>-0.64313923073522739</c:v>
                </c:pt>
                <c:pt idx="72">
                  <c:v>-0.37312070505231315</c:v>
                </c:pt>
                <c:pt idx="73">
                  <c:v>-0.2922962064499513</c:v>
                </c:pt>
                <c:pt idx="74">
                  <c:v>-1.102351783498694</c:v>
                </c:pt>
                <c:pt idx="75">
                  <c:v>-0.6455183383891907</c:v>
                </c:pt>
                <c:pt idx="76">
                  <c:v>-1.0880771375749141</c:v>
                </c:pt>
                <c:pt idx="77">
                  <c:v>-0.8037839659682201</c:v>
                </c:pt>
                <c:pt idx="78">
                  <c:v>-0.14959295785196128</c:v>
                </c:pt>
                <c:pt idx="79">
                  <c:v>-0.26078178373101241</c:v>
                </c:pt>
                <c:pt idx="80">
                  <c:v>-0.41580491128853431</c:v>
                </c:pt>
                <c:pt idx="81">
                  <c:v>-0.68820254462541175</c:v>
                </c:pt>
                <c:pt idx="82">
                  <c:v>-0.6810652216635219</c:v>
                </c:pt>
                <c:pt idx="83">
                  <c:v>-0.42214919836576975</c:v>
                </c:pt>
                <c:pt idx="84">
                  <c:v>-0.42037947927290636</c:v>
                </c:pt>
                <c:pt idx="85">
                  <c:v>-0.14816549325958331</c:v>
                </c:pt>
                <c:pt idx="86">
                  <c:v>-4.003552007848514E-2</c:v>
                </c:pt>
                <c:pt idx="87">
                  <c:v>-0.15122434595753612</c:v>
                </c:pt>
                <c:pt idx="88">
                  <c:v>-0.54058863804737567</c:v>
                </c:pt>
                <c:pt idx="89">
                  <c:v>-0.27057011236446143</c:v>
                </c:pt>
                <c:pt idx="90">
                  <c:v>-0.27057011236446143</c:v>
                </c:pt>
                <c:pt idx="91">
                  <c:v>-0.17808232585687203</c:v>
                </c:pt>
                <c:pt idx="92">
                  <c:v>8.717798451811562E-2</c:v>
                </c:pt>
                <c:pt idx="93">
                  <c:v>0.1109690610577487</c:v>
                </c:pt>
                <c:pt idx="94">
                  <c:v>-0.42634901013212173</c:v>
                </c:pt>
                <c:pt idx="95">
                  <c:v>-0.43568179342442032</c:v>
                </c:pt>
                <c:pt idx="96">
                  <c:v>-0.70452447634291016</c:v>
                </c:pt>
                <c:pt idx="97">
                  <c:v>-0.52824852053929439</c:v>
                </c:pt>
                <c:pt idx="98">
                  <c:v>1.1788530826534183E-2</c:v>
                </c:pt>
                <c:pt idx="99">
                  <c:v>0.27247427321714984</c:v>
                </c:pt>
                <c:pt idx="100">
                  <c:v>0.12023262920745252</c:v>
                </c:pt>
                <c:pt idx="101">
                  <c:v>-0.50540908706124654</c:v>
                </c:pt>
                <c:pt idx="102">
                  <c:v>4.0337822674093873E-2</c:v>
                </c:pt>
                <c:pt idx="103">
                  <c:v>-0.22968070300882037</c:v>
                </c:pt>
                <c:pt idx="104">
                  <c:v>-0.25822999485638004</c:v>
                </c:pt>
                <c:pt idx="105">
                  <c:v>4.0337822674093873E-2</c:v>
                </c:pt>
                <c:pt idx="106">
                  <c:v>-0.25328813222489882</c:v>
                </c:pt>
                <c:pt idx="107">
                  <c:v>-0.44429427929344495</c:v>
                </c:pt>
                <c:pt idx="108">
                  <c:v>-0.17427575361053074</c:v>
                </c:pt>
                <c:pt idx="109">
                  <c:v>-0.49398937032222273</c:v>
                </c:pt>
                <c:pt idx="110">
                  <c:v>-0.50903201198403325</c:v>
                </c:pt>
                <c:pt idx="111">
                  <c:v>-0.50903201198403325</c:v>
                </c:pt>
                <c:pt idx="112">
                  <c:v>-0.49398937032222273</c:v>
                </c:pt>
                <c:pt idx="113">
                  <c:v>0.28180705650944843</c:v>
                </c:pt>
                <c:pt idx="114">
                  <c:v>-0.22016427239296713</c:v>
                </c:pt>
                <c:pt idx="115">
                  <c:v>-0.23901348630111899</c:v>
                </c:pt>
                <c:pt idx="116">
                  <c:v>-0.21540605708504051</c:v>
                </c:pt>
                <c:pt idx="117">
                  <c:v>-0.21540605708504051</c:v>
                </c:pt>
                <c:pt idx="118">
                  <c:v>-0.5049535417200961</c:v>
                </c:pt>
                <c:pt idx="119">
                  <c:v>-0.22677807550930767</c:v>
                </c:pt>
                <c:pt idx="120">
                  <c:v>-0.22016427239296713</c:v>
                </c:pt>
                <c:pt idx="121">
                  <c:v>0.15449177942452416</c:v>
                </c:pt>
                <c:pt idx="122">
                  <c:v>5.0037900613501718E-2</c:v>
                </c:pt>
                <c:pt idx="123">
                  <c:v>-0.23493501603718187</c:v>
                </c:pt>
                <c:pt idx="124">
                  <c:v>-0.50903201198403325</c:v>
                </c:pt>
                <c:pt idx="125">
                  <c:v>-0.49018279807588144</c:v>
                </c:pt>
                <c:pt idx="126">
                  <c:v>0.31987277897286132</c:v>
                </c:pt>
                <c:pt idx="127">
                  <c:v>-0.22254338004693044</c:v>
                </c:pt>
                <c:pt idx="128">
                  <c:v>0.31443481862094519</c:v>
                </c:pt>
                <c:pt idx="129">
                  <c:v>4.4416292938030968E-2</c:v>
                </c:pt>
                <c:pt idx="130">
                  <c:v>-0.50921565930758783</c:v>
                </c:pt>
                <c:pt idx="131">
                  <c:v>0.30083991774115487</c:v>
                </c:pt>
                <c:pt idx="132">
                  <c:v>0.30083991774115487</c:v>
                </c:pt>
                <c:pt idx="133">
                  <c:v>0.31035634835700809</c:v>
                </c:pt>
                <c:pt idx="134">
                  <c:v>-0.49969922869173466</c:v>
                </c:pt>
                <c:pt idx="135">
                  <c:v>0.15560511881708206</c:v>
                </c:pt>
                <c:pt idx="136">
                  <c:v>0.26547668179037842</c:v>
                </c:pt>
                <c:pt idx="137">
                  <c:v>0.36295493397048328</c:v>
                </c:pt>
                <c:pt idx="138">
                  <c:v>0.13959731229940375</c:v>
                </c:pt>
                <c:pt idx="139">
                  <c:v>-0.39965822153411162</c:v>
                </c:pt>
                <c:pt idx="140">
                  <c:v>0.48654551364429738</c:v>
                </c:pt>
                <c:pt idx="141">
                  <c:v>6.4887603651811898E-2</c:v>
                </c:pt>
                <c:pt idx="142">
                  <c:v>6.0129388343885287E-2</c:v>
                </c:pt>
                <c:pt idx="143">
                  <c:v>7.4404034267665134E-2</c:v>
                </c:pt>
                <c:pt idx="144">
                  <c:v>0.61444108563349364</c:v>
                </c:pt>
                <c:pt idx="145">
                  <c:v>0.62015094400300563</c:v>
                </c:pt>
                <c:pt idx="146">
                  <c:v>0.35013241832009129</c:v>
                </c:pt>
                <c:pt idx="147">
                  <c:v>0.89159693427829789</c:v>
                </c:pt>
                <c:pt idx="148">
                  <c:v>0.89397604193226121</c:v>
                </c:pt>
                <c:pt idx="149">
                  <c:v>8.392046488351837E-2</c:v>
                </c:pt>
                <c:pt idx="150">
                  <c:v>0.69544923155941007</c:v>
                </c:pt>
                <c:pt idx="151">
                  <c:v>0.60492465501764048</c:v>
                </c:pt>
                <c:pt idx="152">
                  <c:v>0.10346440580765667</c:v>
                </c:pt>
                <c:pt idx="153">
                  <c:v>0.36396650087471771</c:v>
                </c:pt>
                <c:pt idx="154">
                  <c:v>0.5481494501811941</c:v>
                </c:pt>
                <c:pt idx="155">
                  <c:v>0.45397999772405562</c:v>
                </c:pt>
                <c:pt idx="156">
                  <c:v>0.4662154085158669</c:v>
                </c:pt>
                <c:pt idx="157">
                  <c:v>0.73351495402282307</c:v>
                </c:pt>
                <c:pt idx="158">
                  <c:v>0.29954289338394957</c:v>
                </c:pt>
                <c:pt idx="159">
                  <c:v>0.45805846798799271</c:v>
                </c:pt>
                <c:pt idx="160">
                  <c:v>0.28857704718313626</c:v>
                </c:pt>
                <c:pt idx="161">
                  <c:v>0.28857704718313626</c:v>
                </c:pt>
                <c:pt idx="162">
                  <c:v>0.56335378817397719</c:v>
                </c:pt>
                <c:pt idx="163">
                  <c:v>0.65276502532318903</c:v>
                </c:pt>
                <c:pt idx="164">
                  <c:v>0.16968682611736149</c:v>
                </c:pt>
                <c:pt idx="165">
                  <c:v>1.116985740419596</c:v>
                </c:pt>
                <c:pt idx="166">
                  <c:v>0.80204996765980674</c:v>
                </c:pt>
                <c:pt idx="167">
                  <c:v>0.55323948734936546</c:v>
                </c:pt>
                <c:pt idx="168">
                  <c:v>1.1014334792430682</c:v>
                </c:pt>
                <c:pt idx="169">
                  <c:v>1.4609772400914103</c:v>
                </c:pt>
                <c:pt idx="170">
                  <c:v>0.6721297084151403</c:v>
                </c:pt>
                <c:pt idx="171">
                  <c:v>0.6721297084151403</c:v>
                </c:pt>
                <c:pt idx="172">
                  <c:v>0.66805123815120315</c:v>
                </c:pt>
                <c:pt idx="173">
                  <c:v>1.5586038814334309</c:v>
                </c:pt>
                <c:pt idx="174">
                  <c:v>1.5586038814334309</c:v>
                </c:pt>
                <c:pt idx="175">
                  <c:v>1.4876232458157992</c:v>
                </c:pt>
                <c:pt idx="176">
                  <c:v>0.93806976383411744</c:v>
                </c:pt>
                <c:pt idx="177">
                  <c:v>0.93806976383411744</c:v>
                </c:pt>
                <c:pt idx="178">
                  <c:v>1.2923919279968576</c:v>
                </c:pt>
                <c:pt idx="179">
                  <c:v>1.2923919279968576</c:v>
                </c:pt>
                <c:pt idx="180">
                  <c:v>1.2923919279968576</c:v>
                </c:pt>
                <c:pt idx="181">
                  <c:v>1.3535067357646591</c:v>
                </c:pt>
                <c:pt idx="182">
                  <c:v>1.5538456661255042</c:v>
                </c:pt>
                <c:pt idx="183">
                  <c:v>1.3052391093282596</c:v>
                </c:pt>
                <c:pt idx="184">
                  <c:v>1.3884427155845844</c:v>
                </c:pt>
                <c:pt idx="185">
                  <c:v>1.3884427155845844</c:v>
                </c:pt>
                <c:pt idx="186">
                  <c:v>1.6584612412674988</c:v>
                </c:pt>
                <c:pt idx="187">
                  <c:v>1.0375996912993086</c:v>
                </c:pt>
                <c:pt idx="188">
                  <c:v>0.75235487663102929</c:v>
                </c:pt>
                <c:pt idx="189">
                  <c:v>0.86268031014253588</c:v>
                </c:pt>
                <c:pt idx="190">
                  <c:v>1.1374570511333768</c:v>
                </c:pt>
                <c:pt idx="191">
                  <c:v>0.748548304384688</c:v>
                </c:pt>
                <c:pt idx="192">
                  <c:v>1.407475576816291</c:v>
                </c:pt>
                <c:pt idx="193">
                  <c:v>1.6584612412674988</c:v>
                </c:pt>
                <c:pt idx="194">
                  <c:v>1.6870105331150587</c:v>
                </c:pt>
                <c:pt idx="195">
                  <c:v>1.6584612412674988</c:v>
                </c:pt>
                <c:pt idx="196">
                  <c:v>1.6727358871912787</c:v>
                </c:pt>
                <c:pt idx="197">
                  <c:v>1.4169920074321443</c:v>
                </c:pt>
                <c:pt idx="198">
                  <c:v>1.4169920074321443</c:v>
                </c:pt>
                <c:pt idx="199">
                  <c:v>0.88266481443582767</c:v>
                </c:pt>
                <c:pt idx="200">
                  <c:v>1.1564899123650831</c:v>
                </c:pt>
                <c:pt idx="201">
                  <c:v>1.1326988358254502</c:v>
                </c:pt>
                <c:pt idx="202">
                  <c:v>1.1660063429809364</c:v>
                </c:pt>
                <c:pt idx="203">
                  <c:v>0.88103342633025283</c:v>
                </c:pt>
                <c:pt idx="204">
                  <c:v>0.89915996083663985</c:v>
                </c:pt>
                <c:pt idx="205">
                  <c:v>1.6941478560769485</c:v>
                </c:pt>
                <c:pt idx="206">
                  <c:v>1.4241293303940341</c:v>
                </c:pt>
                <c:pt idx="207">
                  <c:v>1.4241293303940341</c:v>
                </c:pt>
                <c:pt idx="208">
                  <c:v>1.6870105331150587</c:v>
                </c:pt>
                <c:pt idx="209">
                  <c:v>1.1469734817492301</c:v>
                </c:pt>
                <c:pt idx="210">
                  <c:v>1.5286082493516804</c:v>
                </c:pt>
                <c:pt idx="211">
                  <c:v>1.6910890033789956</c:v>
                </c:pt>
                <c:pt idx="212">
                  <c:v>1.6774941024992054</c:v>
                </c:pt>
                <c:pt idx="213">
                  <c:v>0.87695495606631568</c:v>
                </c:pt>
                <c:pt idx="214">
                  <c:v>1.6965269637309117</c:v>
                </c:pt>
                <c:pt idx="215">
                  <c:v>1.407475576816291</c:v>
                </c:pt>
                <c:pt idx="216">
                  <c:v>1.7679169065526514</c:v>
                </c:pt>
                <c:pt idx="217">
                  <c:v>1.9910952703915443</c:v>
                </c:pt>
                <c:pt idx="218">
                  <c:v>2.0006117010073976</c:v>
                </c:pt>
                <c:pt idx="219">
                  <c:v>2.2468391501506786</c:v>
                </c:pt>
                <c:pt idx="220">
                  <c:v>2.3695578944553772</c:v>
                </c:pt>
                <c:pt idx="221">
                  <c:v>1.8326929866281663</c:v>
                </c:pt>
                <c:pt idx="222">
                  <c:v>1.4581955419876058</c:v>
                </c:pt>
                <c:pt idx="223">
                  <c:v>1.4551366892896529</c:v>
                </c:pt>
                <c:pt idx="224">
                  <c:v>0.75235487663102929</c:v>
                </c:pt>
                <c:pt idx="225">
                  <c:v>1.0223734023139435</c:v>
                </c:pt>
                <c:pt idx="226">
                  <c:v>1.0223734023139435</c:v>
                </c:pt>
                <c:pt idx="227">
                  <c:v>1.7877084722224432</c:v>
                </c:pt>
                <c:pt idx="228">
                  <c:v>2.597764049271186</c:v>
                </c:pt>
                <c:pt idx="229">
                  <c:v>1.7991281889614672</c:v>
                </c:pt>
                <c:pt idx="230">
                  <c:v>2.6358297717345991</c:v>
                </c:pt>
                <c:pt idx="231">
                  <c:v>2.6263133411187458</c:v>
                </c:pt>
                <c:pt idx="232">
                  <c:v>2.6263133411187458</c:v>
                </c:pt>
                <c:pt idx="233">
                  <c:v>2.2666307158204697</c:v>
                </c:pt>
                <c:pt idx="234">
                  <c:v>2.5366492415033841</c:v>
                </c:pt>
                <c:pt idx="235">
                  <c:v>2.5509238874271638</c:v>
                </c:pt>
                <c:pt idx="236">
                  <c:v>2.8209424131100782</c:v>
                </c:pt>
                <c:pt idx="237">
                  <c:v>2.8257006284180051</c:v>
                </c:pt>
                <c:pt idx="238">
                  <c:v>2.8295072006643465</c:v>
                </c:pt>
                <c:pt idx="239">
                  <c:v>2.8209424131100782</c:v>
                </c:pt>
                <c:pt idx="240">
                  <c:v>2.8209424131100782</c:v>
                </c:pt>
                <c:pt idx="241">
                  <c:v>2.8352170590338583</c:v>
                </c:pt>
                <c:pt idx="242">
                  <c:v>2.8295072006643465</c:v>
                </c:pt>
                <c:pt idx="243">
                  <c:v>2.8392955292977953</c:v>
                </c:pt>
                <c:pt idx="244">
                  <c:v>2.8257006284180051</c:v>
                </c:pt>
                <c:pt idx="245">
                  <c:v>2.5556821027350907</c:v>
                </c:pt>
                <c:pt idx="246">
                  <c:v>2.8352170590338583</c:v>
                </c:pt>
              </c:numCache>
            </c:numRef>
          </c:xVal>
          <c:yVal>
            <c:numRef>
              <c:f>[1]XLSTAT_20250826_154013_1_HID2!$B$1:$B$247</c:f>
              <c:numCache>
                <c:formatCode>General</c:formatCode>
                <c:ptCount val="247"/>
                <c:pt idx="0">
                  <c:v>-0.13231650124339589</c:v>
                </c:pt>
                <c:pt idx="1">
                  <c:v>1.5382769404795202</c:v>
                </c:pt>
                <c:pt idx="2">
                  <c:v>-0.13879550571362348</c:v>
                </c:pt>
                <c:pt idx="3">
                  <c:v>6.8150048426419557E-3</c:v>
                </c:pt>
                <c:pt idx="4">
                  <c:v>-0.57101247250004106</c:v>
                </c:pt>
                <c:pt idx="5">
                  <c:v>-0.28589240201359156</c:v>
                </c:pt>
                <c:pt idx="6">
                  <c:v>0.51290751254111822</c:v>
                </c:pt>
                <c:pt idx="7">
                  <c:v>0.58799371441767745</c:v>
                </c:pt>
                <c:pt idx="8">
                  <c:v>-1.509605690141286</c:v>
                </c:pt>
                <c:pt idx="9">
                  <c:v>-0.81063794898841712</c:v>
                </c:pt>
                <c:pt idx="10">
                  <c:v>0.46749215918658993</c:v>
                </c:pt>
                <c:pt idx="11">
                  <c:v>-0.56846188334980019</c:v>
                </c:pt>
                <c:pt idx="12">
                  <c:v>-0.64201033149978426</c:v>
                </c:pt>
                <c:pt idx="13">
                  <c:v>1.6795401816717865</c:v>
                </c:pt>
                <c:pt idx="14">
                  <c:v>0.36044677625953236</c:v>
                </c:pt>
                <c:pt idx="15">
                  <c:v>1.7782576230987585E-3</c:v>
                </c:pt>
                <c:pt idx="16">
                  <c:v>1.9646602521582361</c:v>
                </c:pt>
                <c:pt idx="17">
                  <c:v>1.9646602521582361</c:v>
                </c:pt>
                <c:pt idx="18">
                  <c:v>1.7200397617163823</c:v>
                </c:pt>
                <c:pt idx="19">
                  <c:v>1.7960717805127691</c:v>
                </c:pt>
                <c:pt idx="20">
                  <c:v>-2.1816557736387132E-4</c:v>
                </c:pt>
                <c:pt idx="21">
                  <c:v>2.4658888060378943</c:v>
                </c:pt>
                <c:pt idx="22">
                  <c:v>1.3354616446726593</c:v>
                </c:pt>
                <c:pt idx="23">
                  <c:v>2.0461231294400788</c:v>
                </c:pt>
                <c:pt idx="24">
                  <c:v>2.0482618208887828</c:v>
                </c:pt>
                <c:pt idx="25">
                  <c:v>-1.6189368181739117</c:v>
                </c:pt>
                <c:pt idx="26">
                  <c:v>-0.90159978090104465</c:v>
                </c:pt>
                <c:pt idx="27">
                  <c:v>-0.88010820555554536</c:v>
                </c:pt>
                <c:pt idx="28">
                  <c:v>-1.2387767241919789</c:v>
                </c:pt>
                <c:pt idx="29">
                  <c:v>-1.7495092804211856</c:v>
                </c:pt>
                <c:pt idx="30">
                  <c:v>-0.60856528128273635</c:v>
                </c:pt>
                <c:pt idx="31">
                  <c:v>-1.3259023185556036</c:v>
                </c:pt>
                <c:pt idx="32">
                  <c:v>-0.36638921564411941</c:v>
                </c:pt>
                <c:pt idx="33">
                  <c:v>-7.7206970076858505E-3</c:v>
                </c:pt>
                <c:pt idx="34">
                  <c:v>-1.8705157695338364</c:v>
                </c:pt>
                <c:pt idx="35">
                  <c:v>0.64365522848498125</c:v>
                </c:pt>
                <c:pt idx="36">
                  <c:v>0.3509478216287476</c:v>
                </c:pt>
                <c:pt idx="37">
                  <c:v>-1.4663236623501239</c:v>
                </c:pt>
                <c:pt idx="38">
                  <c:v>-1.8960001912802609</c:v>
                </c:pt>
                <c:pt idx="39">
                  <c:v>1.3770878337813236E-2</c:v>
                </c:pt>
                <c:pt idx="40">
                  <c:v>-8.1269145157669975E-2</c:v>
                </c:pt>
                <c:pt idx="41">
                  <c:v>0.37243939697424683</c:v>
                </c:pt>
                <c:pt idx="42">
                  <c:v>-0.43993766379410348</c:v>
                </c:pt>
                <c:pt idx="43">
                  <c:v>-0.43993766379410348</c:v>
                </c:pt>
                <c:pt idx="44">
                  <c:v>-7.7206970076858505E-3</c:v>
                </c:pt>
                <c:pt idx="45">
                  <c:v>-7.7206970076858505E-3</c:v>
                </c:pt>
                <c:pt idx="46">
                  <c:v>0.56251944396521314</c:v>
                </c:pt>
                <c:pt idx="47">
                  <c:v>-0.36638921564411941</c:v>
                </c:pt>
                <c:pt idx="48">
                  <c:v>-0.43993766379410348</c:v>
                </c:pt>
                <c:pt idx="49">
                  <c:v>0.28531380261062228</c:v>
                </c:pt>
                <c:pt idx="50">
                  <c:v>-1.2257558064429241E-2</c:v>
                </c:pt>
                <c:pt idx="51">
                  <c:v>-1.2257558064429241E-2</c:v>
                </c:pt>
                <c:pt idx="52">
                  <c:v>8.9802897134199769E-2</c:v>
                </c:pt>
                <c:pt idx="53">
                  <c:v>0.58215632411602269</c:v>
                </c:pt>
                <c:pt idx="54">
                  <c:v>-0.49889613030678126</c:v>
                </c:pt>
                <c:pt idx="55">
                  <c:v>0.6360678921151971</c:v>
                </c:pt>
                <c:pt idx="56">
                  <c:v>1.1112680095926128</c:v>
                </c:pt>
                <c:pt idx="57">
                  <c:v>0.50356097745253525</c:v>
                </c:pt>
                <c:pt idx="58">
                  <c:v>-0.42988454321354058</c:v>
                </c:pt>
                <c:pt idx="59">
                  <c:v>-2.1132684962264586E-2</c:v>
                </c:pt>
                <c:pt idx="60">
                  <c:v>2.4499185379349782</c:v>
                </c:pt>
                <c:pt idx="61">
                  <c:v>-0.71300819049952746</c:v>
                </c:pt>
                <c:pt idx="62">
                  <c:v>-1.8344911356173421</c:v>
                </c:pt>
                <c:pt idx="63">
                  <c:v>-1.8344911356173421</c:v>
                </c:pt>
                <c:pt idx="64">
                  <c:v>0.27294731736148237</c:v>
                </c:pt>
                <c:pt idx="65">
                  <c:v>-1.541456635999034</c:v>
                </c:pt>
                <c:pt idx="66">
                  <c:v>-1.7488931436863324</c:v>
                </c:pt>
                <c:pt idx="67">
                  <c:v>-0.98857295572246706</c:v>
                </c:pt>
                <c:pt idx="68">
                  <c:v>0.42556047318527002</c:v>
                </c:pt>
                <c:pt idx="69">
                  <c:v>-2.0405464984299879</c:v>
                </c:pt>
                <c:pt idx="70">
                  <c:v>0.23291709832720281</c:v>
                </c:pt>
                <c:pt idx="71">
                  <c:v>0.53704517351274894</c:v>
                </c:pt>
                <c:pt idx="72">
                  <c:v>0.89571369214918239</c:v>
                </c:pt>
                <c:pt idx="73">
                  <c:v>-0.13767702252010688</c:v>
                </c:pt>
                <c:pt idx="74">
                  <c:v>-1.2136825784294074</c:v>
                </c:pt>
                <c:pt idx="75">
                  <c:v>0.48952516176500732</c:v>
                </c:pt>
                <c:pt idx="76">
                  <c:v>-0.92856250794295792</c:v>
                </c:pt>
                <c:pt idx="77">
                  <c:v>-0.28477391882007497</c:v>
                </c:pt>
                <c:pt idx="78">
                  <c:v>2.5094931411825092</c:v>
                </c:pt>
                <c:pt idx="79">
                  <c:v>2.8945349754188832</c:v>
                </c:pt>
                <c:pt idx="80">
                  <c:v>2.226856641342462</c:v>
                </c:pt>
                <c:pt idx="81">
                  <c:v>1.820668110958287</c:v>
                </c:pt>
                <c:pt idx="82">
                  <c:v>1.9632281462015118</c:v>
                </c:pt>
                <c:pt idx="83">
                  <c:v>2.1001366100151513</c:v>
                </c:pt>
                <c:pt idx="84">
                  <c:v>2.1773402063942577</c:v>
                </c:pt>
                <c:pt idx="85">
                  <c:v>2.5380051482311541</c:v>
                </c:pt>
                <c:pt idx="86">
                  <c:v>2.0918661560333978</c:v>
                </c:pt>
                <c:pt idx="87">
                  <c:v>2.4769079902697722</c:v>
                </c:pt>
                <c:pt idx="88">
                  <c:v>2.3403555513060268</c:v>
                </c:pt>
                <c:pt idx="89">
                  <c:v>2.6990240699424604</c:v>
                </c:pt>
                <c:pt idx="90">
                  <c:v>2.6990240699424604</c:v>
                </c:pt>
                <c:pt idx="91">
                  <c:v>-1.1666603819987189</c:v>
                </c:pt>
                <c:pt idx="92">
                  <c:v>-0.9030318868577687</c:v>
                </c:pt>
                <c:pt idx="93">
                  <c:v>-0.42783176938035283</c:v>
                </c:pt>
                <c:pt idx="94">
                  <c:v>-1.090860221798658</c:v>
                </c:pt>
                <c:pt idx="95">
                  <c:v>-1.2354166802423456</c:v>
                </c:pt>
                <c:pt idx="96">
                  <c:v>-1.6124544949987771</c:v>
                </c:pt>
                <c:pt idx="97">
                  <c:v>-1.0116099107237266</c:v>
                </c:pt>
                <c:pt idx="98">
                  <c:v>-0.29427287345085962</c:v>
                </c:pt>
                <c:pt idx="99">
                  <c:v>-8.0160813258113528E-2</c:v>
                </c:pt>
                <c:pt idx="100">
                  <c:v>1.6686091210842775</c:v>
                </c:pt>
                <c:pt idx="101">
                  <c:v>-0.55541779794540758</c:v>
                </c:pt>
                <c:pt idx="102">
                  <c:v>0.27596726752203937</c:v>
                </c:pt>
                <c:pt idx="103">
                  <c:v>-8.2701251114394206E-2</c:v>
                </c:pt>
                <c:pt idx="104">
                  <c:v>-0.65294139208729318</c:v>
                </c:pt>
                <c:pt idx="105">
                  <c:v>0.27596726752203937</c:v>
                </c:pt>
                <c:pt idx="106">
                  <c:v>-0.51237778004453105</c:v>
                </c:pt>
                <c:pt idx="107">
                  <c:v>-1.4492968818387659</c:v>
                </c:pt>
                <c:pt idx="108">
                  <c:v>-1.0906283632023324</c:v>
                </c:pt>
                <c:pt idx="109">
                  <c:v>-0.32732174155624794</c:v>
                </c:pt>
                <c:pt idx="110">
                  <c:v>-0.58592622819451512</c:v>
                </c:pt>
                <c:pt idx="111">
                  <c:v>-0.58592622819451512</c:v>
                </c:pt>
                <c:pt idx="112">
                  <c:v>-0.32732174155624794</c:v>
                </c:pt>
                <c:pt idx="113">
                  <c:v>6.4395645185573835E-2</c:v>
                </c:pt>
                <c:pt idx="114">
                  <c:v>0.10737879587657218</c:v>
                </c:pt>
                <c:pt idx="115">
                  <c:v>-0.22725770955808156</c:v>
                </c:pt>
                <c:pt idx="116">
                  <c:v>0.2024188193720553</c:v>
                </c:pt>
                <c:pt idx="117">
                  <c:v>0.2024188193720553</c:v>
                </c:pt>
                <c:pt idx="118">
                  <c:v>-0.50446335091267236</c:v>
                </c:pt>
                <c:pt idx="119">
                  <c:v>1.7130922287446559E-2</c:v>
                </c:pt>
                <c:pt idx="120">
                  <c:v>0.10737879587657218</c:v>
                </c:pt>
                <c:pt idx="121">
                  <c:v>2.3528972902517564</c:v>
                </c:pt>
                <c:pt idx="122">
                  <c:v>0.51157090306028463</c:v>
                </c:pt>
                <c:pt idx="123">
                  <c:v>-0.14579483227623882</c:v>
                </c:pt>
                <c:pt idx="124">
                  <c:v>-0.58592622819451512</c:v>
                </c:pt>
                <c:pt idx="125">
                  <c:v>-0.25128972275986139</c:v>
                </c:pt>
                <c:pt idx="126">
                  <c:v>0.82471583314943919</c:v>
                </c:pt>
                <c:pt idx="127">
                  <c:v>5.9858784128830556E-2</c:v>
                </c:pt>
                <c:pt idx="128">
                  <c:v>0.71609866344031559</c:v>
                </c:pt>
                <c:pt idx="129">
                  <c:v>0.35743014480388213</c:v>
                </c:pt>
                <c:pt idx="130">
                  <c:v>-0.63144981674179412</c:v>
                </c:pt>
                <c:pt idx="131">
                  <c:v>0.44455573916750651</c:v>
                </c:pt>
                <c:pt idx="132">
                  <c:v>0.44455573916750651</c:v>
                </c:pt>
                <c:pt idx="133">
                  <c:v>0.63463578615847283</c:v>
                </c:pt>
                <c:pt idx="134">
                  <c:v>-0.44136976975082776</c:v>
                </c:pt>
                <c:pt idx="135">
                  <c:v>-2.7611689432492093E-2</c:v>
                </c:pt>
                <c:pt idx="136">
                  <c:v>1.9637823121512898</c:v>
                </c:pt>
                <c:pt idx="137">
                  <c:v>1.2630316797161916</c:v>
                </c:pt>
                <c:pt idx="138">
                  <c:v>-1.0517133086566626</c:v>
                </c:pt>
                <c:pt idx="139">
                  <c:v>-1.0490768018909054</c:v>
                </c:pt>
                <c:pt idx="140">
                  <c:v>-1.7623747934240823</c:v>
                </c:pt>
                <c:pt idx="141">
                  <c:v>-0.42937714903611329</c:v>
                </c:pt>
                <c:pt idx="142">
                  <c:v>-0.52441717253159648</c:v>
                </c:pt>
                <c:pt idx="143">
                  <c:v>-0.23929710204514698</c:v>
                </c:pt>
                <c:pt idx="144">
                  <c:v>0.47803993522772009</c:v>
                </c:pt>
                <c:pt idx="145">
                  <c:v>0.59208796342229986</c:v>
                </c:pt>
                <c:pt idx="146">
                  <c:v>0.23341944478586632</c:v>
                </c:pt>
                <c:pt idx="147">
                  <c:v>0.9792684891073784</c:v>
                </c:pt>
                <c:pt idx="148">
                  <c:v>1.0267885008551199</c:v>
                </c:pt>
                <c:pt idx="149">
                  <c:v>-4.9217055054180614E-2</c:v>
                </c:pt>
                <c:pt idx="150">
                  <c:v>-0.50982719089429018</c:v>
                </c:pt>
                <c:pt idx="151">
                  <c:v>0.28795988823675378</c:v>
                </c:pt>
                <c:pt idx="152">
                  <c:v>-1.9924621694385078</c:v>
                </c:pt>
                <c:pt idx="153">
                  <c:v>-1.8238736977930408</c:v>
                </c:pt>
                <c:pt idx="154">
                  <c:v>1.3795063554908626</c:v>
                </c:pt>
                <c:pt idx="155">
                  <c:v>-0.29825556855782476</c:v>
                </c:pt>
                <c:pt idx="156">
                  <c:v>-5.3866936712296642E-2</c:v>
                </c:pt>
                <c:pt idx="157">
                  <c:v>0.25049299706957517</c:v>
                </c:pt>
                <c:pt idx="158">
                  <c:v>1.4485179425841035</c:v>
                </c:pt>
                <c:pt idx="159">
                  <c:v>-0.21679269127598202</c:v>
                </c:pt>
                <c:pt idx="160">
                  <c:v>-1.2151146843861318</c:v>
                </c:pt>
                <c:pt idx="161">
                  <c:v>-1.2151146843861318</c:v>
                </c:pt>
                <c:pt idx="162">
                  <c:v>-0.76140614225421488</c:v>
                </c:pt>
                <c:pt idx="163">
                  <c:v>0.8213157582989894</c:v>
                </c:pt>
                <c:pt idx="164">
                  <c:v>-0.94204415768070782</c:v>
                </c:pt>
                <c:pt idx="165">
                  <c:v>0.22747381929146113</c:v>
                </c:pt>
                <c:pt idx="166">
                  <c:v>-1.6908745879656752</c:v>
                </c:pt>
                <c:pt idx="167">
                  <c:v>-1.6259361447365268</c:v>
                </c:pt>
                <c:pt idx="168">
                  <c:v>-0.74567335289997416</c:v>
                </c:pt>
                <c:pt idx="169">
                  <c:v>-1.2466080773982324</c:v>
                </c:pt>
                <c:pt idx="170">
                  <c:v>-1.8990066714419511</c:v>
                </c:pt>
                <c:pt idx="171">
                  <c:v>-1.8990066714419511</c:v>
                </c:pt>
                <c:pt idx="172">
                  <c:v>-1.9804695487237938</c:v>
                </c:pt>
                <c:pt idx="173">
                  <c:v>0.43107408942975672</c:v>
                </c:pt>
                <c:pt idx="174">
                  <c:v>0.43107408942975672</c:v>
                </c:pt>
                <c:pt idx="175">
                  <c:v>-0.7143839458235266</c:v>
                </c:pt>
                <c:pt idx="176">
                  <c:v>-1.62180103008736</c:v>
                </c:pt>
                <c:pt idx="177">
                  <c:v>-1.62180103008736</c:v>
                </c:pt>
                <c:pt idx="178">
                  <c:v>0.14843758958970976</c:v>
                </c:pt>
                <c:pt idx="179">
                  <c:v>0.14843758958970976</c:v>
                </c:pt>
                <c:pt idx="180">
                  <c:v>0.14843758958970976</c:v>
                </c:pt>
                <c:pt idx="181">
                  <c:v>-0.7454414943036487</c:v>
                </c:pt>
                <c:pt idx="182">
                  <c:v>0.33603406593427354</c:v>
                </c:pt>
                <c:pt idx="183">
                  <c:v>0.40504565302751427</c:v>
                </c:pt>
                <c:pt idx="184">
                  <c:v>-0.58082504989403327</c:v>
                </c:pt>
                <c:pt idx="185">
                  <c:v>-0.58082504989403327</c:v>
                </c:pt>
                <c:pt idx="186">
                  <c:v>-0.22215653125759982</c:v>
                </c:pt>
                <c:pt idx="187">
                  <c:v>9.3897146138822357E-2</c:v>
                </c:pt>
                <c:pt idx="188">
                  <c:v>-0.56889944768315737</c:v>
                </c:pt>
                <c:pt idx="189">
                  <c:v>-1.013042016680451</c:v>
                </c:pt>
                <c:pt idx="190">
                  <c:v>-0.5593334745485341</c:v>
                </c:pt>
                <c:pt idx="191">
                  <c:v>-0.6449314664795438</c:v>
                </c:pt>
                <c:pt idx="192">
                  <c:v>-0.20066495591210062</c:v>
                </c:pt>
                <c:pt idx="193">
                  <c:v>-0.22215653125759982</c:v>
                </c:pt>
                <c:pt idx="194">
                  <c:v>0.34808360971529917</c:v>
                </c:pt>
                <c:pt idx="195">
                  <c:v>-0.22215653125759982</c:v>
                </c:pt>
                <c:pt idx="196">
                  <c:v>6.2963539228849646E-2</c:v>
                </c:pt>
                <c:pt idx="197">
                  <c:v>-1.0584908921134326E-2</c:v>
                </c:pt>
                <c:pt idx="198">
                  <c:v>-1.0584908921134326E-2</c:v>
                </c:pt>
                <c:pt idx="199">
                  <c:v>-0.61387391799942159</c:v>
                </c:pt>
                <c:pt idx="200">
                  <c:v>-0.17917338056660148</c:v>
                </c:pt>
                <c:pt idx="201">
                  <c:v>-0.65437349804401734</c:v>
                </c:pt>
                <c:pt idx="202">
                  <c:v>1.090666642436483E-2</c:v>
                </c:pt>
                <c:pt idx="203">
                  <c:v>-0.64645906891215865</c:v>
                </c:pt>
                <c:pt idx="204">
                  <c:v>-0.28440183654841322</c:v>
                </c:pt>
                <c:pt idx="205">
                  <c:v>0.49064364495852392</c:v>
                </c:pt>
                <c:pt idx="206">
                  <c:v>0.13197512632209044</c:v>
                </c:pt>
                <c:pt idx="207">
                  <c:v>0.13197512632209044</c:v>
                </c:pt>
                <c:pt idx="208">
                  <c:v>0.34808360971529917</c:v>
                </c:pt>
                <c:pt idx="209">
                  <c:v>-0.36925342755756785</c:v>
                </c:pt>
                <c:pt idx="210">
                  <c:v>2.0156571012776583</c:v>
                </c:pt>
                <c:pt idx="211">
                  <c:v>0.42954648699714193</c:v>
                </c:pt>
                <c:pt idx="212">
                  <c:v>0.15800356272433286</c:v>
                </c:pt>
                <c:pt idx="213">
                  <c:v>-0.72792194619400141</c:v>
                </c:pt>
                <c:pt idx="214">
                  <c:v>0.53816365670626554</c:v>
                </c:pt>
                <c:pt idx="215">
                  <c:v>-0.20066495591210062</c:v>
                </c:pt>
                <c:pt idx="216">
                  <c:v>-1.346179914231695</c:v>
                </c:pt>
                <c:pt idx="217">
                  <c:v>0.19148775878454638</c:v>
                </c:pt>
                <c:pt idx="218">
                  <c:v>0.38156780577551275</c:v>
                </c:pt>
                <c:pt idx="219">
                  <c:v>0.26503620693453034</c:v>
                </c:pt>
                <c:pt idx="220">
                  <c:v>2.5130382719561166</c:v>
                </c:pt>
                <c:pt idx="221">
                  <c:v>1.8590612503469051</c:v>
                </c:pt>
                <c:pt idx="222">
                  <c:v>-0.383289243245096</c:v>
                </c:pt>
                <c:pt idx="223">
                  <c:v>-0.44438640120647799</c:v>
                </c:pt>
                <c:pt idx="224">
                  <c:v>-0.56889944768315737</c:v>
                </c:pt>
                <c:pt idx="225">
                  <c:v>-0.2102309290467238</c:v>
                </c:pt>
                <c:pt idx="226">
                  <c:v>-0.2102309290467238</c:v>
                </c:pt>
                <c:pt idx="227">
                  <c:v>-2.1465643542853305</c:v>
                </c:pt>
                <c:pt idx="228">
                  <c:v>-1.0705587983760303</c:v>
                </c:pt>
                <c:pt idx="229">
                  <c:v>-1.9184682978961711</c:v>
                </c:pt>
                <c:pt idx="230">
                  <c:v>-0.31023861041216483</c:v>
                </c:pt>
                <c:pt idx="231">
                  <c:v>-0.5003186574031312</c:v>
                </c:pt>
                <c:pt idx="232">
                  <c:v>-0.5003186574031312</c:v>
                </c:pt>
                <c:pt idx="233">
                  <c:v>-0.53534823311910529</c:v>
                </c:pt>
                <c:pt idx="234">
                  <c:v>-0.17667971448267172</c:v>
                </c:pt>
                <c:pt idx="235">
                  <c:v>0.10844035600377774</c:v>
                </c:pt>
                <c:pt idx="236">
                  <c:v>0.46710887464021122</c:v>
                </c:pt>
                <c:pt idx="237">
                  <c:v>0.56214889813569435</c:v>
                </c:pt>
                <c:pt idx="238">
                  <c:v>0.6381809169320809</c:v>
                </c:pt>
                <c:pt idx="239">
                  <c:v>0.46710887464021122</c:v>
                </c:pt>
                <c:pt idx="240">
                  <c:v>0.46710887464021122</c:v>
                </c:pt>
                <c:pt idx="241">
                  <c:v>0.75222894512666072</c:v>
                </c:pt>
                <c:pt idx="242">
                  <c:v>0.6381809169320809</c:v>
                </c:pt>
                <c:pt idx="243">
                  <c:v>0.83369182240850348</c:v>
                </c:pt>
                <c:pt idx="244">
                  <c:v>0.56214889813569435</c:v>
                </c:pt>
                <c:pt idx="245">
                  <c:v>0.20348037949926095</c:v>
                </c:pt>
                <c:pt idx="246">
                  <c:v>0.75222894512666072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7-5F07-444A-B1A9-FB1DF9AF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26016"/>
        <c:axId val="914626376"/>
      </c:scatterChart>
      <c:valAx>
        <c:axId val="9146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F1 (31.15 %)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s-ES"/>
          </a:p>
        </c:txPr>
        <c:crossAx val="914626376"/>
        <c:crosses val="autoZero"/>
        <c:crossBetween val="midCat"/>
      </c:valAx>
      <c:valAx>
        <c:axId val="914626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F2 (16.54 %)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ES"/>
          </a:p>
        </c:txPr>
        <c:crossAx val="9146260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Biplot (ejes F1 y F2: 47.69 %)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Variables activas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4745179689077326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P_THIC (0/1)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2D7-4691-A9F3-4201F8481A9A}"/>
                </c:ext>
              </c:extLst>
            </c:dLbl>
            <c:dLbl>
              <c:idx val="1"/>
              <c:layout>
                <c:manualLayout>
                  <c:x val="-1.60256410256411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 Global (-2/1)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2D7-4691-A9F3-4201F8481A9A}"/>
                </c:ext>
              </c:extLst>
            </c:dLbl>
            <c:dLbl>
              <c:idx val="2"/>
              <c:layout>
                <c:manualLayout>
                  <c:x val="-0.14445512820512821"/>
                  <c:y val="-3.08641975308642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CEHPD (0/1)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2D7-4691-A9F3-4201F8481A9A}"/>
                </c:ext>
              </c:extLst>
            </c:dLbl>
            <c:dLbl>
              <c:idx val="3"/>
              <c:layout>
                <c:manualLayout>
                  <c:x val="-1.6025641025641024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 Area (-2/1)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2D7-4691-A9F3-4201F8481A9A}"/>
                </c:ext>
              </c:extLst>
            </c:dLbl>
            <c:dLbl>
              <c:idx val="4"/>
              <c:layout>
                <c:manualLayout>
                  <c:x val="-0.11579396325459318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AFR (0/3)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2D7-4691-A9F3-4201F8481A9A}"/>
                </c:ext>
              </c:extLst>
            </c:dLbl>
            <c:dLbl>
              <c:idx val="5"/>
              <c:layout>
                <c:manualLayout>
                  <c:x val="-8.7596153846153851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RL_10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2D7-4691-A9F3-4201F8481A9A}"/>
                </c:ext>
              </c:extLst>
            </c:dLbl>
            <c:dLbl>
              <c:idx val="6"/>
              <c:layout>
                <c:manualLayout>
                  <c:x val="-0.14333333333333334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Rareza_BGB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2D7-4691-A9F3-4201F8481A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4A46"/>
                    </a:solidFill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[1]XLSTAT_20250826_154013_1_HID3!$A$1:$A$7</c:f>
              <c:numCache>
                <c:formatCode>General</c:formatCode>
                <c:ptCount val="7"/>
                <c:pt idx="0">
                  <c:v>-0.51732001559274787</c:v>
                </c:pt>
                <c:pt idx="1">
                  <c:v>2.778767690127014</c:v>
                </c:pt>
                <c:pt idx="2">
                  <c:v>-1.0345992183447328</c:v>
                </c:pt>
                <c:pt idx="3">
                  <c:v>3.4886897703865629</c:v>
                </c:pt>
                <c:pt idx="4">
                  <c:v>-3.253595566966212</c:v>
                </c:pt>
                <c:pt idx="5">
                  <c:v>-1.7765173489444857</c:v>
                </c:pt>
                <c:pt idx="6">
                  <c:v>-7.6703559596704607E-2</c:v>
                </c:pt>
              </c:numCache>
            </c:numRef>
          </c:xVal>
          <c:yVal>
            <c:numRef>
              <c:f>[1]XLSTAT_20250826_154013_1_HID3!$B$1:$B$7</c:f>
              <c:numCache>
                <c:formatCode>General</c:formatCode>
                <c:ptCount val="7"/>
                <c:pt idx="0">
                  <c:v>-3.1017540125095833</c:v>
                </c:pt>
                <c:pt idx="1">
                  <c:v>0.97806968938622474</c:v>
                </c:pt>
                <c:pt idx="2">
                  <c:v>3.9121574141913813</c:v>
                </c:pt>
                <c:pt idx="3">
                  <c:v>-0.35741967294277427</c:v>
                </c:pt>
                <c:pt idx="4">
                  <c:v>1.0258401147273197</c:v>
                </c:pt>
                <c:pt idx="5">
                  <c:v>-2.3597671465923464</c:v>
                </c:pt>
                <c:pt idx="6">
                  <c:v>-1.5320677259210798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7-4691-A9F3-4201F8481A9A}"/>
            </c:ext>
          </c:extLst>
        </c:ser>
        <c:ser>
          <c:idx val="1"/>
          <c:order val="1"/>
          <c:tx>
            <c:v>Observaciones activas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2D7-4691-A9F3-4201F8481A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2D7-4691-A9F3-4201F8481A9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2D7-4691-A9F3-4201F8481A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2D7-4691-A9F3-4201F8481A9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9580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2D7-4691-A9F3-4201F8481A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9580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2D7-4691-A9F3-4201F8481A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02D7-4691-A9F3-4201F8481A9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02D7-4691-A9F3-4201F8481A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02D7-4691-A9F3-4201F8481A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1520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02D7-4691-A9F3-4201F8481A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9580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02D7-4691-A9F3-4201F8481A9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3240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02D7-4691-A9F3-4201F8481A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5230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02D7-4691-A9F3-4201F8481A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02D7-4691-A9F3-4201F8481A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4020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02D7-4691-A9F3-4201F8481A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2110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02D7-4691-A9F3-4201F8481A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2110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02D7-4691-A9F3-4201F8481A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7220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02D7-4691-A9F3-4201F8481A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9160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02D7-4691-A9F3-4201F8481A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8340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02D7-4691-A9F3-4201F8481A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3140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02D7-4691-A9F3-4201F8481A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6110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02D7-4691-A9F3-4201F8481A9A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3170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02D7-4691-A9F3-4201F8481A9A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9530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02D7-4691-A9F3-4201F8481A9A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9320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02D7-4691-A9F3-4201F8481A9A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02D7-4691-A9F3-4201F8481A9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91E0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02D7-4691-A9F3-4201F8481A9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6170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02D7-4691-A9F3-4201F8481A9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9530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02D7-4691-A9F3-4201F8481A9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4040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02D7-4691-A9F3-4201F8481A9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3260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02D7-4691-A9F3-4201F8481A9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2270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02D7-4691-A9F3-4201F8481A9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7220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02D7-4691-A9F3-4201F8481A9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6210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02D7-4691-A9F3-4201F8481A9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3230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02D7-4691-A9F3-4201F8481A9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92A0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02D7-4691-A9F3-4201F8481A9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91E0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02D7-4691-A9F3-4201F8481A9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3250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02D7-4691-A9F3-4201F8481A9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1510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02D7-4691-A9F3-4201F8481A9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9150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02D7-4691-A9F3-4201F8481A9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02D7-4691-A9F3-4201F8481A9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02D7-4691-A9F3-4201F8481A9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5230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02D7-4691-A9F3-4201F8481A9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1140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02D7-4691-A9F3-4201F8481A9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9260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02D7-4691-A9F3-4201F8481A9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9330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02D7-4691-A9F3-4201F8481A9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6510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02D7-4691-A9F3-4201F8481A9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7210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02D7-4691-A9F3-4201F8481A9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3160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02D7-4691-A9F3-4201F8481A9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9120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02D7-4691-A9F3-4201F8481A9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9430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02D7-4691-A9F3-4201F8481A9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92B0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02D7-4691-A9F3-4201F8481A9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6160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02D7-4691-A9F3-4201F8481A9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02D7-4691-A9F3-4201F8481A9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3140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02D7-4691-A9F3-4201F8481A9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1110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F-02D7-4691-A9F3-4201F8481A9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1110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02D7-4691-A9F3-4201F8481A9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1110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02D7-4691-A9F3-4201F8481A9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9160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02D7-4691-A9F3-4201F8481A9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3110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02D7-4691-A9F3-4201F8481A9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4020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02D7-4691-A9F3-4201F8481A9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1320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02D7-4691-A9F3-4201F8481A9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7140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02D7-4691-A9F3-4201F8481A9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7110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02D7-4691-A9F3-4201F8481A9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1210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02D7-4691-A9F3-4201F8481A9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1140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02D7-4691-A9F3-4201F8481A9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9260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02D7-4691-A9F3-4201F8481A9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1420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02D7-4691-A9F3-4201F8481A9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2260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02D7-4691-A9F3-4201F8481A9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3290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02D7-4691-A9F3-4201F8481A9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9260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02D7-4691-A9F3-4201F8481A9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9330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F-02D7-4691-A9F3-4201F8481A9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9240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02D7-4691-A9F3-4201F8481A9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9240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02D7-4691-A9F3-4201F8481A9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9570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02D7-4691-A9F3-4201F8481A9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3260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3-02D7-4691-A9F3-4201F8481A9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7240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4-02D7-4691-A9F3-4201F8481A9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7110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5-02D7-4691-A9F3-4201F8481A9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6220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02D7-4691-A9F3-4201F8481A9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6220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7-02D7-4691-A9F3-4201F8481A9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02D7-4691-A9F3-4201F8481A9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7220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9-02D7-4691-A9F3-4201F8481A9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3240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02D7-4691-A9F3-4201F8481A9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6510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B-02D7-4691-A9F3-4201F8481A9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6410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C-02D7-4691-A9F3-4201F8481A9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9340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D-02D7-4691-A9F3-4201F8481A9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8130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E-02D7-4691-A9F3-4201F8481A9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5210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02D7-4691-A9F3-4201F8481A9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1410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02D7-4691-A9F3-4201F8481A9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92A0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1-02D7-4691-A9F3-4201F8481A9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9230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2-02D7-4691-A9F3-4201F8481A9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3-02D7-4691-A9F3-4201F8481A9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92A0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4-02D7-4691-A9F3-4201F8481A9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91E0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5-02D7-4691-A9F3-4201F8481A9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3280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6-02D7-4691-A9F3-4201F8481A9A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3240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7-02D7-4691-A9F3-4201F8481A9A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2210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8-02D7-4691-A9F3-4201F8481A9A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3110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9-02D7-4691-A9F3-4201F8481A9A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3270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A-02D7-4691-A9F3-4201F8481A9A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9340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B-02D7-4691-A9F3-4201F8481A9A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3260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C-02D7-4691-A9F3-4201F8481A9A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1320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D-02D7-4691-A9F3-4201F8481A9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3270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E-02D7-4691-A9F3-4201F8481A9A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9180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F-02D7-4691-A9F3-4201F8481A9A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3140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0-02D7-4691-A9F3-4201F8481A9A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1420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1-02D7-4691-A9F3-4201F8481A9A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6160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2-02D7-4691-A9F3-4201F8481A9A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1310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3-02D7-4691-A9F3-4201F8481A9A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6230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4-02D7-4691-A9F3-4201F8481A9A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2250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5-02D7-4691-A9F3-4201F8481A9A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1130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6-02D7-4691-A9F3-4201F8481A9A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5430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7-02D7-4691-A9F3-4201F8481A9A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5320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8-02D7-4691-A9F3-4201F8481A9A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92D0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9-02D7-4691-A9F3-4201F8481A9A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7230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A-02D7-4691-A9F3-4201F8481A9A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7230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B-02D7-4691-A9F3-4201F8481A9A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4060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C-02D7-4691-A9F3-4201F8481A9A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7140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D-02D7-4691-A9F3-4201F8481A9A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5130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E-02D7-4691-A9F3-4201F8481A9A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9180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F-02D7-4691-A9F3-4201F8481A9A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9180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0-02D7-4691-A9F3-4201F8481A9A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6170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1-02D7-4691-A9F3-4201F8481A9A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9320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2-02D7-4691-A9F3-4201F8481A9A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1210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3-02D7-4691-A9F3-4201F8481A9A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7150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4-02D7-4691-A9F3-4201F8481A9A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2190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5-02D7-4691-A9F3-4201F8481A9A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6430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6-02D7-4691-A9F3-4201F8481A9A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1240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7-02D7-4691-A9F3-4201F8481A9A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6220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8-02D7-4691-A9F3-4201F8481A9A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1430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9-02D7-4691-A9F3-4201F8481A9A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2190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A-02D7-4691-A9F3-4201F8481A9A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B-02D7-4691-A9F3-4201F8481A9A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C-02D7-4691-A9F3-4201F8481A9A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D-02D7-4691-A9F3-4201F8481A9A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3160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E-02D7-4691-A9F3-4201F8481A9A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6210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F-02D7-4691-A9F3-4201F8481A9A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6230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0-02D7-4691-A9F3-4201F8481A9A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2130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1-02D7-4691-A9F3-4201F8481A9A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7210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2-02D7-4691-A9F3-4201F8481A9A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3230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3-02D7-4691-A9F3-4201F8481A9A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4-02D7-4691-A9F3-4201F8481A9A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1130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5-02D7-4691-A9F3-4201F8481A9A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1160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6-02D7-4691-A9F3-4201F8481A9A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1160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7-02D7-4691-A9F3-4201F8481A9A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6110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8-02D7-4691-A9F3-4201F8481A9A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9-02D7-4691-A9F3-4201F8481A9A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9380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A-02D7-4691-A9F3-4201F8481A9A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B-02D7-4691-A9F3-4201F8481A9A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C-02D7-4691-A9F3-4201F8481A9A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2240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D-02D7-4691-A9F3-4201F8481A9A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8230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E-02D7-4691-A9F3-4201F8481A9A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8230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F-02D7-4691-A9F3-4201F8481A9A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7130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0-02D7-4691-A9F3-4201F8481A9A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1310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1-02D7-4691-A9F3-4201F8481A9A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8330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2-02D7-4691-A9F3-4201F8481A9A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8330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3-02D7-4691-A9F3-4201F8481A9A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8330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4-02D7-4691-A9F3-4201F8481A9A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4020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5-02D7-4691-A9F3-4201F8481A9A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6520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6-02D7-4691-A9F3-4201F8481A9A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4060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7-02D7-4691-A9F3-4201F8481A9A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1180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8-02D7-4691-A9F3-4201F8481A9A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1180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9-02D7-4691-A9F3-4201F8481A9A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5120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A-02D7-4691-A9F3-4201F8481A9A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5120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B-02D7-4691-A9F3-4201F8481A9A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9430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C-02D7-4691-A9F3-4201F8481A9A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9230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D-02D7-4691-A9F3-4201F8481A9A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9150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E-02D7-4691-A9F3-4201F8481A9A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5130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F-02D7-4691-A9F3-4201F8481A9A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6170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0-02D7-4691-A9F3-4201F8481A9A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1-02D7-4691-A9F3-4201F8481A9A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1330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2-02D7-4691-A9F3-4201F8481A9A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1230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3-02D7-4691-A9F3-4201F8481A9A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3160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4-02D7-4691-A9F3-4201F8481A9A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4030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5-02D7-4691-A9F3-4201F8481A9A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4030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6-02D7-4691-A9F3-4201F8481A9A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6430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7-02D7-4691-A9F3-4201F8481A9A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2110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8-02D7-4691-A9F3-4201F8481A9A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7140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9-02D7-4691-A9F3-4201F8481A9A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A-02D7-4691-A9F3-4201F8481A9A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8310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B-02D7-4691-A9F3-4201F8481A9A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8310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C-02D7-4691-A9F3-4201F8481A9A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5330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D-02D7-4691-A9F3-4201F8481A9A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6310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E-02D7-4691-A9F3-4201F8481A9A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91B0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F-02D7-4691-A9F3-4201F8481A9A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8310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0-02D7-4691-A9F3-4201F8481A9A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9370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1-02D7-4691-A9F3-4201F8481A9A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9340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2-02D7-4691-A9F3-4201F8481A9A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9120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3-02D7-4691-A9F3-4201F8481A9A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2230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4-02D7-4691-A9F3-4201F8481A9A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9520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5-02D7-4691-A9F3-4201F8481A9A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9380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6-02D7-4691-A9F3-4201F8481A9A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5410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7-02D7-4691-A9F3-4201F8481A9A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r>
                      <a:rPr lang="en-US"/>
                      <a:t>5110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8-02D7-4691-A9F3-4201F8481A9A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9-02D7-4691-A9F3-4201F8481A9A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A-02D7-4691-A9F3-4201F8481A9A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B-02D7-4691-A9F3-4201F8481A9A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C-02D7-4691-A9F3-4201F8481A9A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r>
                      <a:rPr lang="en-US"/>
                      <a:t>6230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D-02D7-4691-A9F3-4201F8481A9A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r>
                      <a:rPr lang="en-US"/>
                      <a:t>2130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E-02D7-4691-A9F3-4201F8481A9A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r>
                      <a:rPr lang="en-US"/>
                      <a:t>2150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F-02D7-4691-A9F3-4201F8481A9A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r>
                      <a:rPr lang="en-US"/>
                      <a:t>9150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0-02D7-4691-A9F3-4201F8481A9A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r>
                      <a:rPr lang="en-US"/>
                      <a:t>4060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1-02D7-4691-A9F3-4201F8481A9A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r>
                      <a:rPr lang="en-US"/>
                      <a:t>2120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2-02D7-4691-A9F3-4201F8481A9A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r>
                      <a:rPr lang="en-US"/>
                      <a:t>7150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3-02D7-4691-A9F3-4201F8481A9A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r>
                      <a:rPr lang="en-US"/>
                      <a:t>3220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4-02D7-4691-A9F3-4201F8481A9A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r>
                      <a:rPr lang="en-US"/>
                      <a:t>8210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5-02D7-4691-A9F3-4201F8481A9A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r>
                      <a:rPr lang="en-US"/>
                      <a:t>9360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6-02D7-4691-A9F3-4201F8481A9A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r>
                      <a:rPr lang="en-US"/>
                      <a:t>5110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7-02D7-4691-A9F3-4201F8481A9A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8-02D7-4691-A9F3-4201F8481A9A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r>
                      <a:rPr lang="en-US"/>
                      <a:t>2260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9-02D7-4691-A9F3-4201F8481A9A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r>
                      <a:rPr lang="en-US"/>
                      <a:t>8230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A-02D7-4691-A9F3-4201F8481A9A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r>
                      <a:rPr lang="en-US"/>
                      <a:t>9240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B-02D7-4691-A9F3-4201F8481A9A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r>
                      <a:rPr lang="en-US"/>
                      <a:t>5210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C-02D7-4691-A9F3-4201F8481A9A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r>
                      <a:rPr lang="en-US"/>
                      <a:t>3110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D-02D7-4691-A9F3-4201F8481A9A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E-02D7-4691-A9F3-4201F8481A9A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r>
                      <a:rPr lang="en-US"/>
                      <a:t>6210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F-02D7-4691-A9F3-4201F8481A9A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r>
                      <a:rPr lang="en-US"/>
                      <a:t>6510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0-02D7-4691-A9F3-4201F8481A9A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r>
                      <a:rPr lang="en-US"/>
                      <a:t>6410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1-02D7-4691-A9F3-4201F8481A9A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r>
                      <a:rPr lang="en-US"/>
                      <a:t>6410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2-02D7-4691-A9F3-4201F8481A9A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r>
                      <a:rPr lang="en-US"/>
                      <a:t>4050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3-02D7-4691-A9F3-4201F8481A9A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r>
                      <a:rPr lang="en-US"/>
                      <a:t>8130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4-02D7-4691-A9F3-4201F8481A9A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r>
                      <a:rPr lang="en-US"/>
                      <a:t>7230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5-02D7-4691-A9F3-4201F8481A9A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r>
                      <a:rPr lang="en-US"/>
                      <a:t>3220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6-02D7-4691-A9F3-4201F8481A9A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r>
                      <a:rPr lang="en-US"/>
                      <a:t>3130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7-02D7-4691-A9F3-4201F8481A9A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r>
                      <a:rPr lang="en-US"/>
                      <a:t>9130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8-02D7-4691-A9F3-4201F8481A9A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r>
                      <a:rPr lang="en-US"/>
                      <a:t>9120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9-02D7-4691-A9F3-4201F8481A9A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r>
                      <a:rPr lang="en-US"/>
                      <a:t>5120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A-02D7-4691-A9F3-4201F8481A9A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r>
                      <a:rPr lang="en-US"/>
                      <a:t>2230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B-02D7-4691-A9F3-4201F8481A9A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r>
                      <a:rPr lang="en-US"/>
                      <a:t>8210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C-02D7-4691-A9F3-4201F8481A9A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r>
                      <a:rPr lang="en-US"/>
                      <a:t>6140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D-02D7-4691-A9F3-4201F8481A9A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r>
                      <a:rPr lang="en-US"/>
                      <a:t>5330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E-02D7-4691-A9F3-4201F8481A9A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r>
                      <a:rPr lang="en-US"/>
                      <a:t>9550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F-02D7-4691-A9F3-4201F8481A9A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r>
                      <a:rPr lang="en-US"/>
                      <a:t>8130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0-02D7-4691-A9F3-4201F8481A9A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r>
                      <a:rPr lang="en-US"/>
                      <a:t>2120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1-02D7-4691-A9F3-4201F8481A9A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r>
                      <a:rPr lang="en-US"/>
                      <a:t>5110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2-02D7-4691-A9F3-4201F8481A9A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r>
                      <a:rPr lang="en-US"/>
                      <a:t>1420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3-02D7-4691-A9F3-4201F8481A9A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4-02D7-4691-A9F3-4201F8481A9A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5-02D7-4691-A9F3-4201F8481A9A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r>
                      <a:rPr lang="en-US"/>
                      <a:t>92D0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6-02D7-4691-A9F3-4201F8481A9A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r>
                      <a:rPr lang="en-US"/>
                      <a:t>8210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7-02D7-4691-A9F3-4201F8481A9A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r>
                      <a:rPr lang="en-US"/>
                      <a:t>6430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8-02D7-4691-A9F3-4201F8481A9A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9-02D7-4691-A9F3-4201F8481A9A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r>
                      <a:rPr lang="en-US"/>
                      <a:t>5210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A-02D7-4691-A9F3-4201F8481A9A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r>
                      <a:rPr lang="en-US"/>
                      <a:t>9540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B-02D7-4691-A9F3-4201F8481A9A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r>
                      <a:rPr lang="en-US"/>
                      <a:t>8320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C-02D7-4691-A9F3-4201F8481A9A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r>
                      <a:rPr lang="en-US"/>
                      <a:t>1250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D-02D7-4691-A9F3-4201F8481A9A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r>
                      <a:rPr lang="en-US"/>
                      <a:t>4030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E-02D7-4691-A9F3-4201F8481A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2A7498"/>
                    </a:solidFill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[1]XLSTAT_20250826_154013_1_HID3!$C$1:$C$247</c:f>
              <c:numCache>
                <c:formatCode>General</c:formatCode>
                <c:ptCount val="247"/>
                <c:pt idx="0">
                  <c:v>-4.5302230355083895</c:v>
                </c:pt>
                <c:pt idx="1">
                  <c:v>-3.6059371814742227</c:v>
                </c:pt>
                <c:pt idx="2">
                  <c:v>-2.6319624009160907</c:v>
                </c:pt>
                <c:pt idx="3">
                  <c:v>-3.134352342195077</c:v>
                </c:pt>
                <c:pt idx="4">
                  <c:v>-3.1577248063581393</c:v>
                </c:pt>
                <c:pt idx="5">
                  <c:v>-3.1434501604343592</c:v>
                </c:pt>
                <c:pt idx="6">
                  <c:v>-2.5993346388045939</c:v>
                </c:pt>
                <c:pt idx="7">
                  <c:v>-2.0294934934326858</c:v>
                </c:pt>
                <c:pt idx="8">
                  <c:v>-2.6564577668247842</c:v>
                </c:pt>
                <c:pt idx="9">
                  <c:v>-2.1152448726945323</c:v>
                </c:pt>
                <c:pt idx="10">
                  <c:v>-2.5452064375738668</c:v>
                </c:pt>
                <c:pt idx="11">
                  <c:v>-2.2089874425738305</c:v>
                </c:pt>
                <c:pt idx="12">
                  <c:v>-2.4647313223329648</c:v>
                </c:pt>
                <c:pt idx="13">
                  <c:v>-2.0862686982691323</c:v>
                </c:pt>
                <c:pt idx="14">
                  <c:v>-1.9104196250433563</c:v>
                </c:pt>
                <c:pt idx="15">
                  <c:v>-2.1804381507262707</c:v>
                </c:pt>
                <c:pt idx="16">
                  <c:v>-2.0719940523453522</c:v>
                </c:pt>
                <c:pt idx="17">
                  <c:v>-2.0719940523453522</c:v>
                </c:pt>
                <c:pt idx="18">
                  <c:v>-2.3363027196587547</c:v>
                </c:pt>
                <c:pt idx="19">
                  <c:v>-2.3324961474124133</c:v>
                </c:pt>
                <c:pt idx="20">
                  <c:v>-2.1826336110566791</c:v>
                </c:pt>
                <c:pt idx="21">
                  <c:v>-1.7948382037005481</c:v>
                </c:pt>
                <c:pt idx="22">
                  <c:v>-1.7209673807365216</c:v>
                </c:pt>
                <c:pt idx="23">
                  <c:v>-2.0679155820814152</c:v>
                </c:pt>
                <c:pt idx="24">
                  <c:v>-1.6852807659270719</c:v>
                </c:pt>
                <c:pt idx="25">
                  <c:v>-1.8437878975295432</c:v>
                </c:pt>
                <c:pt idx="26">
                  <c:v>-1.3037508461637146</c:v>
                </c:pt>
                <c:pt idx="27">
                  <c:v>-1.5547365106149225</c:v>
                </c:pt>
                <c:pt idx="28">
                  <c:v>-1.8247550362978366</c:v>
                </c:pt>
                <c:pt idx="29">
                  <c:v>-2.1023867064734336</c:v>
                </c:pt>
                <c:pt idx="30">
                  <c:v>-1.5411416097351323</c:v>
                </c:pt>
                <c:pt idx="31">
                  <c:v>-2.0811786611009606</c:v>
                </c:pt>
                <c:pt idx="32">
                  <c:v>-1.6348841796144307</c:v>
                </c:pt>
                <c:pt idx="33">
                  <c:v>-1.3648656539315165</c:v>
                </c:pt>
                <c:pt idx="34">
                  <c:v>-1.9758833409149759</c:v>
                </c:pt>
                <c:pt idx="35">
                  <c:v>-1.0857493100093203</c:v>
                </c:pt>
                <c:pt idx="36">
                  <c:v>-1.0948471282486021</c:v>
                </c:pt>
                <c:pt idx="37">
                  <c:v>-1.7056811679085073</c:v>
                </c:pt>
                <c:pt idx="38">
                  <c:v>-1.7292885971245853</c:v>
                </c:pt>
                <c:pt idx="39">
                  <c:v>-1.6158513183827241</c:v>
                </c:pt>
                <c:pt idx="40">
                  <c:v>-1.6206095336906507</c:v>
                </c:pt>
                <c:pt idx="41">
                  <c:v>-1.3458327926998099</c:v>
                </c:pt>
                <c:pt idx="42">
                  <c:v>-1.8906280593735649</c:v>
                </c:pt>
                <c:pt idx="43">
                  <c:v>-1.8906280593735649</c:v>
                </c:pt>
                <c:pt idx="44">
                  <c:v>-1.3648656539315165</c:v>
                </c:pt>
                <c:pt idx="45">
                  <c:v>-1.3648656539315165</c:v>
                </c:pt>
                <c:pt idx="46">
                  <c:v>-1.3363163620839567</c:v>
                </c:pt>
                <c:pt idx="47">
                  <c:v>-1.6348841796144307</c:v>
                </c:pt>
                <c:pt idx="48">
                  <c:v>-1.8906280593735649</c:v>
                </c:pt>
                <c:pt idx="49">
                  <c:v>-1.6022564175029339</c:v>
                </c:pt>
                <c:pt idx="50">
                  <c:v>-1.8692160904878952</c:v>
                </c:pt>
                <c:pt idx="51">
                  <c:v>-1.8692160904878952</c:v>
                </c:pt>
                <c:pt idx="52">
                  <c:v>-1.6120447461363829</c:v>
                </c:pt>
                <c:pt idx="53">
                  <c:v>-1.2083283227788999</c:v>
                </c:pt>
                <c:pt idx="54">
                  <c:v>-1.5110520959171745</c:v>
                </c:pt>
                <c:pt idx="55">
                  <c:v>-1.0805724823248222</c:v>
                </c:pt>
                <c:pt idx="56">
                  <c:v>-1.0567814057851892</c:v>
                </c:pt>
                <c:pt idx="57">
                  <c:v>-0.95674039862756621</c:v>
                </c:pt>
                <c:pt idx="58">
                  <c:v>-1.7596586527144189</c:v>
                </c:pt>
                <c:pt idx="59">
                  <c:v>-1.7426555157752164</c:v>
                </c:pt>
                <c:pt idx="60">
                  <c:v>-1.1011852508210265</c:v>
                </c:pt>
                <c:pt idx="61">
                  <c:v>-1.77173783830779</c:v>
                </c:pt>
                <c:pt idx="62">
                  <c:v>-1.1601271967966673</c:v>
                </c:pt>
                <c:pt idx="63">
                  <c:v>-1.1601271967966673</c:v>
                </c:pt>
                <c:pt idx="64">
                  <c:v>-1.0423503151234503</c:v>
                </c:pt>
                <c:pt idx="65">
                  <c:v>-1.3975179603680847</c:v>
                </c:pt>
                <c:pt idx="66">
                  <c:v>-0.77121845004797818</c:v>
                </c:pt>
                <c:pt idx="67">
                  <c:v>-0.73315272758456518</c:v>
                </c:pt>
                <c:pt idx="68">
                  <c:v>-0.90424358550241435</c:v>
                </c:pt>
                <c:pt idx="69">
                  <c:v>-1.2920389928585456</c:v>
                </c:pt>
                <c:pt idx="70">
                  <c:v>-0.65836551972059254</c:v>
                </c:pt>
                <c:pt idx="71">
                  <c:v>-0.64313923073522739</c:v>
                </c:pt>
                <c:pt idx="72">
                  <c:v>-0.37312070505231315</c:v>
                </c:pt>
                <c:pt idx="73">
                  <c:v>-0.2922962064499513</c:v>
                </c:pt>
                <c:pt idx="74">
                  <c:v>-1.102351783498694</c:v>
                </c:pt>
                <c:pt idx="75">
                  <c:v>-0.6455183383891907</c:v>
                </c:pt>
                <c:pt idx="76">
                  <c:v>-1.0880771375749141</c:v>
                </c:pt>
                <c:pt idx="77">
                  <c:v>-0.8037839659682201</c:v>
                </c:pt>
                <c:pt idx="78">
                  <c:v>-0.14959295785196128</c:v>
                </c:pt>
                <c:pt idx="79">
                  <c:v>-0.26078178373101241</c:v>
                </c:pt>
                <c:pt idx="80">
                  <c:v>-0.41580491128853431</c:v>
                </c:pt>
                <c:pt idx="81">
                  <c:v>-0.68820254462541175</c:v>
                </c:pt>
                <c:pt idx="82">
                  <c:v>-0.6810652216635219</c:v>
                </c:pt>
                <c:pt idx="83">
                  <c:v>-0.42214919836576975</c:v>
                </c:pt>
                <c:pt idx="84">
                  <c:v>-0.42037947927290636</c:v>
                </c:pt>
                <c:pt idx="85">
                  <c:v>-0.14816549325958331</c:v>
                </c:pt>
                <c:pt idx="86">
                  <c:v>-4.003552007848514E-2</c:v>
                </c:pt>
                <c:pt idx="87">
                  <c:v>-0.15122434595753612</c:v>
                </c:pt>
                <c:pt idx="88">
                  <c:v>-0.54058863804737567</c:v>
                </c:pt>
                <c:pt idx="89">
                  <c:v>-0.27057011236446143</c:v>
                </c:pt>
                <c:pt idx="90">
                  <c:v>-0.27057011236446143</c:v>
                </c:pt>
                <c:pt idx="91">
                  <c:v>-0.17808232585687203</c:v>
                </c:pt>
                <c:pt idx="92">
                  <c:v>8.717798451811562E-2</c:v>
                </c:pt>
                <c:pt idx="93">
                  <c:v>0.1109690610577487</c:v>
                </c:pt>
                <c:pt idx="94">
                  <c:v>-0.42634901013212173</c:v>
                </c:pt>
                <c:pt idx="95">
                  <c:v>-0.43568179342442032</c:v>
                </c:pt>
                <c:pt idx="96">
                  <c:v>-0.70452447634291016</c:v>
                </c:pt>
                <c:pt idx="97">
                  <c:v>-0.52824852053929439</c:v>
                </c:pt>
                <c:pt idx="98">
                  <c:v>1.1788530826534183E-2</c:v>
                </c:pt>
                <c:pt idx="99">
                  <c:v>0.27247427321714984</c:v>
                </c:pt>
                <c:pt idx="100">
                  <c:v>0.12023262920745252</c:v>
                </c:pt>
                <c:pt idx="101">
                  <c:v>-0.50540908706124654</c:v>
                </c:pt>
                <c:pt idx="102">
                  <c:v>4.0337822674093873E-2</c:v>
                </c:pt>
                <c:pt idx="103">
                  <c:v>-0.22968070300882037</c:v>
                </c:pt>
                <c:pt idx="104">
                  <c:v>-0.25822999485638004</c:v>
                </c:pt>
                <c:pt idx="105">
                  <c:v>4.0337822674093873E-2</c:v>
                </c:pt>
                <c:pt idx="106">
                  <c:v>-0.25328813222489882</c:v>
                </c:pt>
                <c:pt idx="107">
                  <c:v>-0.44429427929344495</c:v>
                </c:pt>
                <c:pt idx="108">
                  <c:v>-0.17427575361053074</c:v>
                </c:pt>
                <c:pt idx="109">
                  <c:v>-0.49398937032222273</c:v>
                </c:pt>
                <c:pt idx="110">
                  <c:v>-0.50903201198403325</c:v>
                </c:pt>
                <c:pt idx="111">
                  <c:v>-0.50903201198403325</c:v>
                </c:pt>
                <c:pt idx="112">
                  <c:v>-0.49398937032222273</c:v>
                </c:pt>
                <c:pt idx="113">
                  <c:v>0.28180705650944843</c:v>
                </c:pt>
                <c:pt idx="114">
                  <c:v>-0.22016427239296713</c:v>
                </c:pt>
                <c:pt idx="115">
                  <c:v>-0.23901348630111899</c:v>
                </c:pt>
                <c:pt idx="116">
                  <c:v>-0.21540605708504051</c:v>
                </c:pt>
                <c:pt idx="117">
                  <c:v>-0.21540605708504051</c:v>
                </c:pt>
                <c:pt idx="118">
                  <c:v>-0.5049535417200961</c:v>
                </c:pt>
                <c:pt idx="119">
                  <c:v>-0.22677807550930767</c:v>
                </c:pt>
                <c:pt idx="120">
                  <c:v>-0.22016427239296713</c:v>
                </c:pt>
                <c:pt idx="121">
                  <c:v>0.15449177942452416</c:v>
                </c:pt>
                <c:pt idx="122">
                  <c:v>5.0037900613501718E-2</c:v>
                </c:pt>
                <c:pt idx="123">
                  <c:v>-0.23493501603718187</c:v>
                </c:pt>
                <c:pt idx="124">
                  <c:v>-0.50903201198403325</c:v>
                </c:pt>
                <c:pt idx="125">
                  <c:v>-0.49018279807588144</c:v>
                </c:pt>
                <c:pt idx="126">
                  <c:v>0.31987277897286132</c:v>
                </c:pt>
                <c:pt idx="127">
                  <c:v>-0.22254338004693044</c:v>
                </c:pt>
                <c:pt idx="128">
                  <c:v>0.31443481862094519</c:v>
                </c:pt>
                <c:pt idx="129">
                  <c:v>4.4416292938030968E-2</c:v>
                </c:pt>
                <c:pt idx="130">
                  <c:v>-0.50921565930758783</c:v>
                </c:pt>
                <c:pt idx="131">
                  <c:v>0.30083991774115487</c:v>
                </c:pt>
                <c:pt idx="132">
                  <c:v>0.30083991774115487</c:v>
                </c:pt>
                <c:pt idx="133">
                  <c:v>0.31035634835700809</c:v>
                </c:pt>
                <c:pt idx="134">
                  <c:v>-0.49969922869173466</c:v>
                </c:pt>
                <c:pt idx="135">
                  <c:v>0.15560511881708206</c:v>
                </c:pt>
                <c:pt idx="136">
                  <c:v>0.26547668179037842</c:v>
                </c:pt>
                <c:pt idx="137">
                  <c:v>0.36295493397048328</c:v>
                </c:pt>
                <c:pt idx="138">
                  <c:v>0.13959731229940375</c:v>
                </c:pt>
                <c:pt idx="139">
                  <c:v>-0.39965822153411162</c:v>
                </c:pt>
                <c:pt idx="140">
                  <c:v>0.48654551364429738</c:v>
                </c:pt>
                <c:pt idx="141">
                  <c:v>6.4887603651811898E-2</c:v>
                </c:pt>
                <c:pt idx="142">
                  <c:v>6.0129388343885287E-2</c:v>
                </c:pt>
                <c:pt idx="143">
                  <c:v>7.4404034267665134E-2</c:v>
                </c:pt>
                <c:pt idx="144">
                  <c:v>0.61444108563349364</c:v>
                </c:pt>
                <c:pt idx="145">
                  <c:v>0.62015094400300563</c:v>
                </c:pt>
                <c:pt idx="146">
                  <c:v>0.35013241832009129</c:v>
                </c:pt>
                <c:pt idx="147">
                  <c:v>0.89159693427829789</c:v>
                </c:pt>
                <c:pt idx="148">
                  <c:v>0.89397604193226121</c:v>
                </c:pt>
                <c:pt idx="149">
                  <c:v>8.392046488351837E-2</c:v>
                </c:pt>
                <c:pt idx="150">
                  <c:v>0.69544923155941007</c:v>
                </c:pt>
                <c:pt idx="151">
                  <c:v>0.60492465501764048</c:v>
                </c:pt>
                <c:pt idx="152">
                  <c:v>0.10346440580765667</c:v>
                </c:pt>
                <c:pt idx="153">
                  <c:v>0.36396650087471771</c:v>
                </c:pt>
                <c:pt idx="154">
                  <c:v>0.5481494501811941</c:v>
                </c:pt>
                <c:pt idx="155">
                  <c:v>0.45397999772405562</c:v>
                </c:pt>
                <c:pt idx="156">
                  <c:v>0.4662154085158669</c:v>
                </c:pt>
                <c:pt idx="157">
                  <c:v>0.73351495402282307</c:v>
                </c:pt>
                <c:pt idx="158">
                  <c:v>0.29954289338394957</c:v>
                </c:pt>
                <c:pt idx="159">
                  <c:v>0.45805846798799271</c:v>
                </c:pt>
                <c:pt idx="160">
                  <c:v>0.28857704718313626</c:v>
                </c:pt>
                <c:pt idx="161">
                  <c:v>0.28857704718313626</c:v>
                </c:pt>
                <c:pt idx="162">
                  <c:v>0.56335378817397719</c:v>
                </c:pt>
                <c:pt idx="163">
                  <c:v>0.65276502532318903</c:v>
                </c:pt>
                <c:pt idx="164">
                  <c:v>0.16968682611736149</c:v>
                </c:pt>
                <c:pt idx="165">
                  <c:v>1.116985740419596</c:v>
                </c:pt>
                <c:pt idx="166">
                  <c:v>0.80204996765980674</c:v>
                </c:pt>
                <c:pt idx="167">
                  <c:v>0.55323948734936546</c:v>
                </c:pt>
                <c:pt idx="168">
                  <c:v>1.1014334792430682</c:v>
                </c:pt>
                <c:pt idx="169">
                  <c:v>1.4609772400914103</c:v>
                </c:pt>
                <c:pt idx="170">
                  <c:v>0.6721297084151403</c:v>
                </c:pt>
                <c:pt idx="171">
                  <c:v>0.6721297084151403</c:v>
                </c:pt>
                <c:pt idx="172">
                  <c:v>0.66805123815120315</c:v>
                </c:pt>
                <c:pt idx="173">
                  <c:v>1.5586038814334309</c:v>
                </c:pt>
                <c:pt idx="174">
                  <c:v>1.5586038814334309</c:v>
                </c:pt>
                <c:pt idx="175">
                  <c:v>1.4876232458157992</c:v>
                </c:pt>
                <c:pt idx="176">
                  <c:v>0.93806976383411744</c:v>
                </c:pt>
                <c:pt idx="177">
                  <c:v>0.93806976383411744</c:v>
                </c:pt>
                <c:pt idx="178">
                  <c:v>1.2923919279968576</c:v>
                </c:pt>
                <c:pt idx="179">
                  <c:v>1.2923919279968576</c:v>
                </c:pt>
                <c:pt idx="180">
                  <c:v>1.2923919279968576</c:v>
                </c:pt>
                <c:pt idx="181">
                  <c:v>1.3535067357646591</c:v>
                </c:pt>
                <c:pt idx="182">
                  <c:v>1.5538456661255042</c:v>
                </c:pt>
                <c:pt idx="183">
                  <c:v>1.3052391093282596</c:v>
                </c:pt>
                <c:pt idx="184">
                  <c:v>1.3884427155845844</c:v>
                </c:pt>
                <c:pt idx="185">
                  <c:v>1.3884427155845844</c:v>
                </c:pt>
                <c:pt idx="186">
                  <c:v>1.6584612412674988</c:v>
                </c:pt>
                <c:pt idx="187">
                  <c:v>1.0375996912993086</c:v>
                </c:pt>
                <c:pt idx="188">
                  <c:v>0.75235487663102929</c:v>
                </c:pt>
                <c:pt idx="189">
                  <c:v>0.86268031014253588</c:v>
                </c:pt>
                <c:pt idx="190">
                  <c:v>1.1374570511333768</c:v>
                </c:pt>
                <c:pt idx="191">
                  <c:v>0.748548304384688</c:v>
                </c:pt>
                <c:pt idx="192">
                  <c:v>1.407475576816291</c:v>
                </c:pt>
                <c:pt idx="193">
                  <c:v>1.6584612412674988</c:v>
                </c:pt>
                <c:pt idx="194">
                  <c:v>1.6870105331150587</c:v>
                </c:pt>
                <c:pt idx="195">
                  <c:v>1.6584612412674988</c:v>
                </c:pt>
                <c:pt idx="196">
                  <c:v>1.6727358871912787</c:v>
                </c:pt>
                <c:pt idx="197">
                  <c:v>1.4169920074321443</c:v>
                </c:pt>
                <c:pt idx="198">
                  <c:v>1.4169920074321443</c:v>
                </c:pt>
                <c:pt idx="199">
                  <c:v>0.88266481443582767</c:v>
                </c:pt>
                <c:pt idx="200">
                  <c:v>1.1564899123650831</c:v>
                </c:pt>
                <c:pt idx="201">
                  <c:v>1.1326988358254502</c:v>
                </c:pt>
                <c:pt idx="202">
                  <c:v>1.1660063429809364</c:v>
                </c:pt>
                <c:pt idx="203">
                  <c:v>0.88103342633025283</c:v>
                </c:pt>
                <c:pt idx="204">
                  <c:v>0.89915996083663985</c:v>
                </c:pt>
                <c:pt idx="205">
                  <c:v>1.6941478560769485</c:v>
                </c:pt>
                <c:pt idx="206">
                  <c:v>1.4241293303940341</c:v>
                </c:pt>
                <c:pt idx="207">
                  <c:v>1.4241293303940341</c:v>
                </c:pt>
                <c:pt idx="208">
                  <c:v>1.6870105331150587</c:v>
                </c:pt>
                <c:pt idx="209">
                  <c:v>1.1469734817492301</c:v>
                </c:pt>
                <c:pt idx="210">
                  <c:v>1.5286082493516804</c:v>
                </c:pt>
                <c:pt idx="211">
                  <c:v>1.6910890033789956</c:v>
                </c:pt>
                <c:pt idx="212">
                  <c:v>1.6774941024992054</c:v>
                </c:pt>
                <c:pt idx="213">
                  <c:v>0.87695495606631568</c:v>
                </c:pt>
                <c:pt idx="214">
                  <c:v>1.6965269637309117</c:v>
                </c:pt>
                <c:pt idx="215">
                  <c:v>1.407475576816291</c:v>
                </c:pt>
                <c:pt idx="216">
                  <c:v>1.7679169065526514</c:v>
                </c:pt>
                <c:pt idx="217">
                  <c:v>1.9910952703915443</c:v>
                </c:pt>
                <c:pt idx="218">
                  <c:v>2.0006117010073976</c:v>
                </c:pt>
                <c:pt idx="219">
                  <c:v>2.2468391501506786</c:v>
                </c:pt>
                <c:pt idx="220">
                  <c:v>2.3695578944553772</c:v>
                </c:pt>
                <c:pt idx="221">
                  <c:v>1.8326929866281663</c:v>
                </c:pt>
                <c:pt idx="222">
                  <c:v>1.4581955419876058</c:v>
                </c:pt>
                <c:pt idx="223">
                  <c:v>1.4551366892896529</c:v>
                </c:pt>
                <c:pt idx="224">
                  <c:v>0.75235487663102929</c:v>
                </c:pt>
                <c:pt idx="225">
                  <c:v>1.0223734023139435</c:v>
                </c:pt>
                <c:pt idx="226">
                  <c:v>1.0223734023139435</c:v>
                </c:pt>
                <c:pt idx="227">
                  <c:v>1.7877084722224432</c:v>
                </c:pt>
                <c:pt idx="228">
                  <c:v>2.597764049271186</c:v>
                </c:pt>
                <c:pt idx="229">
                  <c:v>1.7991281889614672</c:v>
                </c:pt>
                <c:pt idx="230">
                  <c:v>2.6358297717345991</c:v>
                </c:pt>
                <c:pt idx="231">
                  <c:v>2.6263133411187458</c:v>
                </c:pt>
                <c:pt idx="232">
                  <c:v>2.6263133411187458</c:v>
                </c:pt>
                <c:pt idx="233">
                  <c:v>2.2666307158204697</c:v>
                </c:pt>
                <c:pt idx="234">
                  <c:v>2.5366492415033841</c:v>
                </c:pt>
                <c:pt idx="235">
                  <c:v>2.5509238874271638</c:v>
                </c:pt>
                <c:pt idx="236">
                  <c:v>2.8209424131100782</c:v>
                </c:pt>
                <c:pt idx="237">
                  <c:v>2.8257006284180051</c:v>
                </c:pt>
                <c:pt idx="238">
                  <c:v>2.8295072006643465</c:v>
                </c:pt>
                <c:pt idx="239">
                  <c:v>2.8209424131100782</c:v>
                </c:pt>
                <c:pt idx="240">
                  <c:v>2.8209424131100782</c:v>
                </c:pt>
                <c:pt idx="241">
                  <c:v>2.8352170590338583</c:v>
                </c:pt>
                <c:pt idx="242">
                  <c:v>2.8295072006643465</c:v>
                </c:pt>
                <c:pt idx="243">
                  <c:v>2.8392955292977953</c:v>
                </c:pt>
                <c:pt idx="244">
                  <c:v>2.8257006284180051</c:v>
                </c:pt>
                <c:pt idx="245">
                  <c:v>2.5556821027350907</c:v>
                </c:pt>
                <c:pt idx="246">
                  <c:v>2.8352170590338583</c:v>
                </c:pt>
              </c:numCache>
            </c:numRef>
          </c:xVal>
          <c:yVal>
            <c:numRef>
              <c:f>[1]XLSTAT_20250826_154013_1_HID3!$D$1:$D$247</c:f>
              <c:numCache>
                <c:formatCode>General</c:formatCode>
                <c:ptCount val="247"/>
                <c:pt idx="0">
                  <c:v>-0.13231650124339589</c:v>
                </c:pt>
                <c:pt idx="1">
                  <c:v>1.5382769404795202</c:v>
                </c:pt>
                <c:pt idx="2">
                  <c:v>-0.13879550571362348</c:v>
                </c:pt>
                <c:pt idx="3">
                  <c:v>6.8150048426419557E-3</c:v>
                </c:pt>
                <c:pt idx="4">
                  <c:v>-0.57101247250004106</c:v>
                </c:pt>
                <c:pt idx="5">
                  <c:v>-0.28589240201359156</c:v>
                </c:pt>
                <c:pt idx="6">
                  <c:v>0.51290751254111822</c:v>
                </c:pt>
                <c:pt idx="7">
                  <c:v>0.58799371441767745</c:v>
                </c:pt>
                <c:pt idx="8">
                  <c:v>-1.509605690141286</c:v>
                </c:pt>
                <c:pt idx="9">
                  <c:v>-0.81063794898841712</c:v>
                </c:pt>
                <c:pt idx="10">
                  <c:v>0.46749215918658993</c:v>
                </c:pt>
                <c:pt idx="11">
                  <c:v>-0.56846188334980019</c:v>
                </c:pt>
                <c:pt idx="12">
                  <c:v>-0.64201033149978426</c:v>
                </c:pt>
                <c:pt idx="13">
                  <c:v>1.6795401816717865</c:v>
                </c:pt>
                <c:pt idx="14">
                  <c:v>0.36044677625953236</c:v>
                </c:pt>
                <c:pt idx="15">
                  <c:v>1.7782576230987585E-3</c:v>
                </c:pt>
                <c:pt idx="16">
                  <c:v>1.9646602521582361</c:v>
                </c:pt>
                <c:pt idx="17">
                  <c:v>1.9646602521582361</c:v>
                </c:pt>
                <c:pt idx="18">
                  <c:v>1.7200397617163823</c:v>
                </c:pt>
                <c:pt idx="19">
                  <c:v>1.7960717805127691</c:v>
                </c:pt>
                <c:pt idx="20">
                  <c:v>-2.1816557736387132E-4</c:v>
                </c:pt>
                <c:pt idx="21">
                  <c:v>2.4658888060378943</c:v>
                </c:pt>
                <c:pt idx="22">
                  <c:v>1.3354616446726593</c:v>
                </c:pt>
                <c:pt idx="23">
                  <c:v>2.0461231294400788</c:v>
                </c:pt>
                <c:pt idx="24">
                  <c:v>2.0482618208887828</c:v>
                </c:pt>
                <c:pt idx="25">
                  <c:v>-1.6189368181739117</c:v>
                </c:pt>
                <c:pt idx="26">
                  <c:v>-0.90159978090104465</c:v>
                </c:pt>
                <c:pt idx="27">
                  <c:v>-0.88010820555554536</c:v>
                </c:pt>
                <c:pt idx="28">
                  <c:v>-1.2387767241919789</c:v>
                </c:pt>
                <c:pt idx="29">
                  <c:v>-1.7495092804211856</c:v>
                </c:pt>
                <c:pt idx="30">
                  <c:v>-0.60856528128273635</c:v>
                </c:pt>
                <c:pt idx="31">
                  <c:v>-1.3259023185556036</c:v>
                </c:pt>
                <c:pt idx="32">
                  <c:v>-0.36638921564411941</c:v>
                </c:pt>
                <c:pt idx="33">
                  <c:v>-7.7206970076858505E-3</c:v>
                </c:pt>
                <c:pt idx="34">
                  <c:v>-1.8705157695338364</c:v>
                </c:pt>
                <c:pt idx="35">
                  <c:v>0.64365522848498125</c:v>
                </c:pt>
                <c:pt idx="36">
                  <c:v>0.3509478216287476</c:v>
                </c:pt>
                <c:pt idx="37">
                  <c:v>-1.4663236623501239</c:v>
                </c:pt>
                <c:pt idx="38">
                  <c:v>-1.8960001912802609</c:v>
                </c:pt>
                <c:pt idx="39">
                  <c:v>1.3770878337813236E-2</c:v>
                </c:pt>
                <c:pt idx="40">
                  <c:v>-8.1269145157669975E-2</c:v>
                </c:pt>
                <c:pt idx="41">
                  <c:v>0.37243939697424683</c:v>
                </c:pt>
                <c:pt idx="42">
                  <c:v>-0.43993766379410348</c:v>
                </c:pt>
                <c:pt idx="43">
                  <c:v>-0.43993766379410348</c:v>
                </c:pt>
                <c:pt idx="44">
                  <c:v>-7.7206970076858505E-3</c:v>
                </c:pt>
                <c:pt idx="45">
                  <c:v>-7.7206970076858505E-3</c:v>
                </c:pt>
                <c:pt idx="46">
                  <c:v>0.56251944396521314</c:v>
                </c:pt>
                <c:pt idx="47">
                  <c:v>-0.36638921564411941</c:v>
                </c:pt>
                <c:pt idx="48">
                  <c:v>-0.43993766379410348</c:v>
                </c:pt>
                <c:pt idx="49">
                  <c:v>0.28531380261062228</c:v>
                </c:pt>
                <c:pt idx="50">
                  <c:v>-1.2257558064429241E-2</c:v>
                </c:pt>
                <c:pt idx="51">
                  <c:v>-1.2257558064429241E-2</c:v>
                </c:pt>
                <c:pt idx="52">
                  <c:v>8.9802897134199769E-2</c:v>
                </c:pt>
                <c:pt idx="53">
                  <c:v>0.58215632411602269</c:v>
                </c:pt>
                <c:pt idx="54">
                  <c:v>-0.49889613030678126</c:v>
                </c:pt>
                <c:pt idx="55">
                  <c:v>0.6360678921151971</c:v>
                </c:pt>
                <c:pt idx="56">
                  <c:v>1.1112680095926128</c:v>
                </c:pt>
                <c:pt idx="57">
                  <c:v>0.50356097745253525</c:v>
                </c:pt>
                <c:pt idx="58">
                  <c:v>-0.42988454321354058</c:v>
                </c:pt>
                <c:pt idx="59">
                  <c:v>-2.1132684962264586E-2</c:v>
                </c:pt>
                <c:pt idx="60">
                  <c:v>2.4499185379349782</c:v>
                </c:pt>
                <c:pt idx="61">
                  <c:v>-0.71300819049952746</c:v>
                </c:pt>
                <c:pt idx="62">
                  <c:v>-1.8344911356173421</c:v>
                </c:pt>
                <c:pt idx="63">
                  <c:v>-1.8344911356173421</c:v>
                </c:pt>
                <c:pt idx="64">
                  <c:v>0.27294731736148237</c:v>
                </c:pt>
                <c:pt idx="65">
                  <c:v>-1.541456635999034</c:v>
                </c:pt>
                <c:pt idx="66">
                  <c:v>-1.7488931436863324</c:v>
                </c:pt>
                <c:pt idx="67">
                  <c:v>-0.98857295572246706</c:v>
                </c:pt>
                <c:pt idx="68">
                  <c:v>0.42556047318527002</c:v>
                </c:pt>
                <c:pt idx="69">
                  <c:v>-2.0405464984299879</c:v>
                </c:pt>
                <c:pt idx="70">
                  <c:v>0.23291709832720281</c:v>
                </c:pt>
                <c:pt idx="71">
                  <c:v>0.53704517351274894</c:v>
                </c:pt>
                <c:pt idx="72">
                  <c:v>0.89571369214918239</c:v>
                </c:pt>
                <c:pt idx="73">
                  <c:v>-0.13767702252010688</c:v>
                </c:pt>
                <c:pt idx="74">
                  <c:v>-1.2136825784294074</c:v>
                </c:pt>
                <c:pt idx="75">
                  <c:v>0.48952516176500732</c:v>
                </c:pt>
                <c:pt idx="76">
                  <c:v>-0.92856250794295792</c:v>
                </c:pt>
                <c:pt idx="77">
                  <c:v>-0.28477391882007497</c:v>
                </c:pt>
                <c:pt idx="78">
                  <c:v>2.5094931411825092</c:v>
                </c:pt>
                <c:pt idx="79">
                  <c:v>2.8945349754188832</c:v>
                </c:pt>
                <c:pt idx="80">
                  <c:v>2.226856641342462</c:v>
                </c:pt>
                <c:pt idx="81">
                  <c:v>1.820668110958287</c:v>
                </c:pt>
                <c:pt idx="82">
                  <c:v>1.9632281462015118</c:v>
                </c:pt>
                <c:pt idx="83">
                  <c:v>2.1001366100151513</c:v>
                </c:pt>
                <c:pt idx="84">
                  <c:v>2.1773402063942577</c:v>
                </c:pt>
                <c:pt idx="85">
                  <c:v>2.5380051482311541</c:v>
                </c:pt>
                <c:pt idx="86">
                  <c:v>2.0918661560333978</c:v>
                </c:pt>
                <c:pt idx="87">
                  <c:v>2.4769079902697722</c:v>
                </c:pt>
                <c:pt idx="88">
                  <c:v>2.3403555513060268</c:v>
                </c:pt>
                <c:pt idx="89">
                  <c:v>2.6990240699424604</c:v>
                </c:pt>
                <c:pt idx="90">
                  <c:v>2.6990240699424604</c:v>
                </c:pt>
                <c:pt idx="91">
                  <c:v>-1.1666603819987189</c:v>
                </c:pt>
                <c:pt idx="92">
                  <c:v>-0.9030318868577687</c:v>
                </c:pt>
                <c:pt idx="93">
                  <c:v>-0.42783176938035283</c:v>
                </c:pt>
                <c:pt idx="94">
                  <c:v>-1.090860221798658</c:v>
                </c:pt>
                <c:pt idx="95">
                  <c:v>-1.2354166802423456</c:v>
                </c:pt>
                <c:pt idx="96">
                  <c:v>-1.6124544949987771</c:v>
                </c:pt>
                <c:pt idx="97">
                  <c:v>-1.0116099107237266</c:v>
                </c:pt>
                <c:pt idx="98">
                  <c:v>-0.29427287345085962</c:v>
                </c:pt>
                <c:pt idx="99">
                  <c:v>-8.0160813258113528E-2</c:v>
                </c:pt>
                <c:pt idx="100">
                  <c:v>1.6686091210842775</c:v>
                </c:pt>
                <c:pt idx="101">
                  <c:v>-0.55541779794540758</c:v>
                </c:pt>
                <c:pt idx="102">
                  <c:v>0.27596726752203937</c:v>
                </c:pt>
                <c:pt idx="103">
                  <c:v>-8.2701251114394206E-2</c:v>
                </c:pt>
                <c:pt idx="104">
                  <c:v>-0.65294139208729318</c:v>
                </c:pt>
                <c:pt idx="105">
                  <c:v>0.27596726752203937</c:v>
                </c:pt>
                <c:pt idx="106">
                  <c:v>-0.51237778004453105</c:v>
                </c:pt>
                <c:pt idx="107">
                  <c:v>-1.4492968818387659</c:v>
                </c:pt>
                <c:pt idx="108">
                  <c:v>-1.0906283632023324</c:v>
                </c:pt>
                <c:pt idx="109">
                  <c:v>-0.32732174155624794</c:v>
                </c:pt>
                <c:pt idx="110">
                  <c:v>-0.58592622819451512</c:v>
                </c:pt>
                <c:pt idx="111">
                  <c:v>-0.58592622819451512</c:v>
                </c:pt>
                <c:pt idx="112">
                  <c:v>-0.32732174155624794</c:v>
                </c:pt>
                <c:pt idx="113">
                  <c:v>6.4395645185573835E-2</c:v>
                </c:pt>
                <c:pt idx="114">
                  <c:v>0.10737879587657218</c:v>
                </c:pt>
                <c:pt idx="115">
                  <c:v>-0.22725770955808156</c:v>
                </c:pt>
                <c:pt idx="116">
                  <c:v>0.2024188193720553</c:v>
                </c:pt>
                <c:pt idx="117">
                  <c:v>0.2024188193720553</c:v>
                </c:pt>
                <c:pt idx="118">
                  <c:v>-0.50446335091267236</c:v>
                </c:pt>
                <c:pt idx="119">
                  <c:v>1.7130922287446559E-2</c:v>
                </c:pt>
                <c:pt idx="120">
                  <c:v>0.10737879587657218</c:v>
                </c:pt>
                <c:pt idx="121">
                  <c:v>2.3528972902517564</c:v>
                </c:pt>
                <c:pt idx="122">
                  <c:v>0.51157090306028463</c:v>
                </c:pt>
                <c:pt idx="123">
                  <c:v>-0.14579483227623882</c:v>
                </c:pt>
                <c:pt idx="124">
                  <c:v>-0.58592622819451512</c:v>
                </c:pt>
                <c:pt idx="125">
                  <c:v>-0.25128972275986139</c:v>
                </c:pt>
                <c:pt idx="126">
                  <c:v>0.82471583314943919</c:v>
                </c:pt>
                <c:pt idx="127">
                  <c:v>5.9858784128830556E-2</c:v>
                </c:pt>
                <c:pt idx="128">
                  <c:v>0.71609866344031559</c:v>
                </c:pt>
                <c:pt idx="129">
                  <c:v>0.35743014480388213</c:v>
                </c:pt>
                <c:pt idx="130">
                  <c:v>-0.63144981674179412</c:v>
                </c:pt>
                <c:pt idx="131">
                  <c:v>0.44455573916750651</c:v>
                </c:pt>
                <c:pt idx="132">
                  <c:v>0.44455573916750651</c:v>
                </c:pt>
                <c:pt idx="133">
                  <c:v>0.63463578615847283</c:v>
                </c:pt>
                <c:pt idx="134">
                  <c:v>-0.44136976975082776</c:v>
                </c:pt>
                <c:pt idx="135">
                  <c:v>-2.7611689432492093E-2</c:v>
                </c:pt>
                <c:pt idx="136">
                  <c:v>1.9637823121512898</c:v>
                </c:pt>
                <c:pt idx="137">
                  <c:v>1.2630316797161916</c:v>
                </c:pt>
                <c:pt idx="138">
                  <c:v>-1.0517133086566626</c:v>
                </c:pt>
                <c:pt idx="139">
                  <c:v>-1.0490768018909054</c:v>
                </c:pt>
                <c:pt idx="140">
                  <c:v>-1.7623747934240823</c:v>
                </c:pt>
                <c:pt idx="141">
                  <c:v>-0.42937714903611329</c:v>
                </c:pt>
                <c:pt idx="142">
                  <c:v>-0.52441717253159648</c:v>
                </c:pt>
                <c:pt idx="143">
                  <c:v>-0.23929710204514698</c:v>
                </c:pt>
                <c:pt idx="144">
                  <c:v>0.47803993522772009</c:v>
                </c:pt>
                <c:pt idx="145">
                  <c:v>0.59208796342229986</c:v>
                </c:pt>
                <c:pt idx="146">
                  <c:v>0.23341944478586632</c:v>
                </c:pt>
                <c:pt idx="147">
                  <c:v>0.9792684891073784</c:v>
                </c:pt>
                <c:pt idx="148">
                  <c:v>1.0267885008551199</c:v>
                </c:pt>
                <c:pt idx="149">
                  <c:v>-4.9217055054180614E-2</c:v>
                </c:pt>
                <c:pt idx="150">
                  <c:v>-0.50982719089429018</c:v>
                </c:pt>
                <c:pt idx="151">
                  <c:v>0.28795988823675378</c:v>
                </c:pt>
                <c:pt idx="152">
                  <c:v>-1.9924621694385078</c:v>
                </c:pt>
                <c:pt idx="153">
                  <c:v>-1.8238736977930408</c:v>
                </c:pt>
                <c:pt idx="154">
                  <c:v>1.3795063554908626</c:v>
                </c:pt>
                <c:pt idx="155">
                  <c:v>-0.29825556855782476</c:v>
                </c:pt>
                <c:pt idx="156">
                  <c:v>-5.3866936712296642E-2</c:v>
                </c:pt>
                <c:pt idx="157">
                  <c:v>0.25049299706957517</c:v>
                </c:pt>
                <c:pt idx="158">
                  <c:v>1.4485179425841035</c:v>
                </c:pt>
                <c:pt idx="159">
                  <c:v>-0.21679269127598202</c:v>
                </c:pt>
                <c:pt idx="160">
                  <c:v>-1.2151146843861318</c:v>
                </c:pt>
                <c:pt idx="161">
                  <c:v>-1.2151146843861318</c:v>
                </c:pt>
                <c:pt idx="162">
                  <c:v>-0.76140614225421488</c:v>
                </c:pt>
                <c:pt idx="163">
                  <c:v>0.8213157582989894</c:v>
                </c:pt>
                <c:pt idx="164">
                  <c:v>-0.94204415768070782</c:v>
                </c:pt>
                <c:pt idx="165">
                  <c:v>0.22747381929146113</c:v>
                </c:pt>
                <c:pt idx="166">
                  <c:v>-1.6908745879656752</c:v>
                </c:pt>
                <c:pt idx="167">
                  <c:v>-1.6259361447365268</c:v>
                </c:pt>
                <c:pt idx="168">
                  <c:v>-0.74567335289997416</c:v>
                </c:pt>
                <c:pt idx="169">
                  <c:v>-1.2466080773982324</c:v>
                </c:pt>
                <c:pt idx="170">
                  <c:v>-1.8990066714419511</c:v>
                </c:pt>
                <c:pt idx="171">
                  <c:v>-1.8990066714419511</c:v>
                </c:pt>
                <c:pt idx="172">
                  <c:v>-1.9804695487237938</c:v>
                </c:pt>
                <c:pt idx="173">
                  <c:v>0.43107408942975672</c:v>
                </c:pt>
                <c:pt idx="174">
                  <c:v>0.43107408942975672</c:v>
                </c:pt>
                <c:pt idx="175">
                  <c:v>-0.7143839458235266</c:v>
                </c:pt>
                <c:pt idx="176">
                  <c:v>-1.62180103008736</c:v>
                </c:pt>
                <c:pt idx="177">
                  <c:v>-1.62180103008736</c:v>
                </c:pt>
                <c:pt idx="178">
                  <c:v>0.14843758958970976</c:v>
                </c:pt>
                <c:pt idx="179">
                  <c:v>0.14843758958970976</c:v>
                </c:pt>
                <c:pt idx="180">
                  <c:v>0.14843758958970976</c:v>
                </c:pt>
                <c:pt idx="181">
                  <c:v>-0.7454414943036487</c:v>
                </c:pt>
                <c:pt idx="182">
                  <c:v>0.33603406593427354</c:v>
                </c:pt>
                <c:pt idx="183">
                  <c:v>0.40504565302751427</c:v>
                </c:pt>
                <c:pt idx="184">
                  <c:v>-0.58082504989403327</c:v>
                </c:pt>
                <c:pt idx="185">
                  <c:v>-0.58082504989403327</c:v>
                </c:pt>
                <c:pt idx="186">
                  <c:v>-0.22215653125759982</c:v>
                </c:pt>
                <c:pt idx="187">
                  <c:v>9.3897146138822357E-2</c:v>
                </c:pt>
                <c:pt idx="188">
                  <c:v>-0.56889944768315737</c:v>
                </c:pt>
                <c:pt idx="189">
                  <c:v>-1.013042016680451</c:v>
                </c:pt>
                <c:pt idx="190">
                  <c:v>-0.5593334745485341</c:v>
                </c:pt>
                <c:pt idx="191">
                  <c:v>-0.6449314664795438</c:v>
                </c:pt>
                <c:pt idx="192">
                  <c:v>-0.20066495591210062</c:v>
                </c:pt>
                <c:pt idx="193">
                  <c:v>-0.22215653125759982</c:v>
                </c:pt>
                <c:pt idx="194">
                  <c:v>0.34808360971529917</c:v>
                </c:pt>
                <c:pt idx="195">
                  <c:v>-0.22215653125759982</c:v>
                </c:pt>
                <c:pt idx="196">
                  <c:v>6.2963539228849646E-2</c:v>
                </c:pt>
                <c:pt idx="197">
                  <c:v>-1.0584908921134326E-2</c:v>
                </c:pt>
                <c:pt idx="198">
                  <c:v>-1.0584908921134326E-2</c:v>
                </c:pt>
                <c:pt idx="199">
                  <c:v>-0.61387391799942159</c:v>
                </c:pt>
                <c:pt idx="200">
                  <c:v>-0.17917338056660148</c:v>
                </c:pt>
                <c:pt idx="201">
                  <c:v>-0.65437349804401734</c:v>
                </c:pt>
                <c:pt idx="202">
                  <c:v>1.090666642436483E-2</c:v>
                </c:pt>
                <c:pt idx="203">
                  <c:v>-0.64645906891215865</c:v>
                </c:pt>
                <c:pt idx="204">
                  <c:v>-0.28440183654841322</c:v>
                </c:pt>
                <c:pt idx="205">
                  <c:v>0.49064364495852392</c:v>
                </c:pt>
                <c:pt idx="206">
                  <c:v>0.13197512632209044</c:v>
                </c:pt>
                <c:pt idx="207">
                  <c:v>0.13197512632209044</c:v>
                </c:pt>
                <c:pt idx="208">
                  <c:v>0.34808360971529917</c:v>
                </c:pt>
                <c:pt idx="209">
                  <c:v>-0.36925342755756785</c:v>
                </c:pt>
                <c:pt idx="210">
                  <c:v>2.0156571012776583</c:v>
                </c:pt>
                <c:pt idx="211">
                  <c:v>0.42954648699714193</c:v>
                </c:pt>
                <c:pt idx="212">
                  <c:v>0.15800356272433286</c:v>
                </c:pt>
                <c:pt idx="213">
                  <c:v>-0.72792194619400141</c:v>
                </c:pt>
                <c:pt idx="214">
                  <c:v>0.53816365670626554</c:v>
                </c:pt>
                <c:pt idx="215">
                  <c:v>-0.20066495591210062</c:v>
                </c:pt>
                <c:pt idx="216">
                  <c:v>-1.346179914231695</c:v>
                </c:pt>
                <c:pt idx="217">
                  <c:v>0.19148775878454638</c:v>
                </c:pt>
                <c:pt idx="218">
                  <c:v>0.38156780577551275</c:v>
                </c:pt>
                <c:pt idx="219">
                  <c:v>0.26503620693453034</c:v>
                </c:pt>
                <c:pt idx="220">
                  <c:v>2.5130382719561166</c:v>
                </c:pt>
                <c:pt idx="221">
                  <c:v>1.8590612503469051</c:v>
                </c:pt>
                <c:pt idx="222">
                  <c:v>-0.383289243245096</c:v>
                </c:pt>
                <c:pt idx="223">
                  <c:v>-0.44438640120647799</c:v>
                </c:pt>
                <c:pt idx="224">
                  <c:v>-0.56889944768315737</c:v>
                </c:pt>
                <c:pt idx="225">
                  <c:v>-0.2102309290467238</c:v>
                </c:pt>
                <c:pt idx="226">
                  <c:v>-0.2102309290467238</c:v>
                </c:pt>
                <c:pt idx="227">
                  <c:v>-2.1465643542853305</c:v>
                </c:pt>
                <c:pt idx="228">
                  <c:v>-1.0705587983760303</c:v>
                </c:pt>
                <c:pt idx="229">
                  <c:v>-1.9184682978961711</c:v>
                </c:pt>
                <c:pt idx="230">
                  <c:v>-0.31023861041216483</c:v>
                </c:pt>
                <c:pt idx="231">
                  <c:v>-0.5003186574031312</c:v>
                </c:pt>
                <c:pt idx="232">
                  <c:v>-0.5003186574031312</c:v>
                </c:pt>
                <c:pt idx="233">
                  <c:v>-0.53534823311910529</c:v>
                </c:pt>
                <c:pt idx="234">
                  <c:v>-0.17667971448267172</c:v>
                </c:pt>
                <c:pt idx="235">
                  <c:v>0.10844035600377774</c:v>
                </c:pt>
                <c:pt idx="236">
                  <c:v>0.46710887464021122</c:v>
                </c:pt>
                <c:pt idx="237">
                  <c:v>0.56214889813569435</c:v>
                </c:pt>
                <c:pt idx="238">
                  <c:v>0.6381809169320809</c:v>
                </c:pt>
                <c:pt idx="239">
                  <c:v>0.46710887464021122</c:v>
                </c:pt>
                <c:pt idx="240">
                  <c:v>0.46710887464021122</c:v>
                </c:pt>
                <c:pt idx="241">
                  <c:v>0.75222894512666072</c:v>
                </c:pt>
                <c:pt idx="242">
                  <c:v>0.6381809169320809</c:v>
                </c:pt>
                <c:pt idx="243">
                  <c:v>0.83369182240850348</c:v>
                </c:pt>
                <c:pt idx="244">
                  <c:v>0.56214889813569435</c:v>
                </c:pt>
                <c:pt idx="245">
                  <c:v>0.20348037949926095</c:v>
                </c:pt>
                <c:pt idx="246">
                  <c:v>0.75222894512666072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02D7-4691-A9F3-4201F8481A9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-0.51732001559274787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-3.1017540125095833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0-02D7-4691-A9F3-4201F8481A9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2.778767690127014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0.97806968938622474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1-02D7-4691-A9F3-4201F8481A9A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-1.0345992183447328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3.9121574141913813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2-02D7-4691-A9F3-4201F8481A9A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3.4886897703865629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-0.35741967294277427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3-02D7-4691-A9F3-4201F8481A9A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-3.253595566966212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1.0258401147273197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4-02D7-4691-A9F3-4201F8481A9A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-1.7765173489444857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-2.3597671465923464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5-02D7-4691-A9F3-4201F8481A9A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-7.6703559596704607E-2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-1.5320677259210798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6-02D7-4691-A9F3-4201F848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30696"/>
        <c:axId val="914638976"/>
      </c:scatterChart>
      <c:valAx>
        <c:axId val="91463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F1 (31.15 %)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s-ES"/>
          </a:p>
        </c:txPr>
        <c:crossAx val="914638976"/>
        <c:crosses val="autoZero"/>
        <c:crossBetween val="midCat"/>
      </c:valAx>
      <c:valAx>
        <c:axId val="91463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F2 (16.54 %)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ES"/>
          </a:p>
        </c:txPr>
        <c:crossAx val="9146306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Axes homogeneity index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ACP!$B$699:$B$703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ACP!$C$699:$C$703</c:f>
              <c:numCache>
                <c:formatCode>0.000</c:formatCode>
                <c:ptCount val="5"/>
                <c:pt idx="0">
                  <c:v>0.36437246963562764</c:v>
                </c:pt>
                <c:pt idx="1">
                  <c:v>0.2834008097165992</c:v>
                </c:pt>
                <c:pt idx="2">
                  <c:v>0.34008097165991918</c:v>
                </c:pt>
                <c:pt idx="3">
                  <c:v>0.31174089068825911</c:v>
                </c:pt>
                <c:pt idx="4">
                  <c:v>0.31578947368421051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513-A47E-2B85F3090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914639336"/>
        <c:axId val="914635376"/>
      </c:barChart>
      <c:catAx>
        <c:axId val="91463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eje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s-ES"/>
          </a:p>
        </c:txPr>
        <c:crossAx val="914635376"/>
        <c:crosses val="autoZero"/>
        <c:auto val="1"/>
        <c:lblAlgn val="ctr"/>
        <c:lblOffset val="100"/>
        <c:noMultiLvlLbl val="0"/>
      </c:catAx>
      <c:valAx>
        <c:axId val="91463537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Valor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s-ES"/>
          </a:p>
        </c:txPr>
        <c:crossAx val="91463933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Variables (ejes F1 y F2: 47.69 %)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0906787693205016E-2"/>
          <c:y val="7.849166423641489E-2"/>
          <c:w val="0.92594506415864697"/>
          <c:h val="0.76305865412656748"/>
        </c:manualLayout>
      </c:layout>
      <c:scatterChart>
        <c:scatterStyle val="lineMarker"/>
        <c:varyColors val="0"/>
        <c:ser>
          <c:idx val="0"/>
          <c:order val="0"/>
          <c:tx>
            <c:v>Variables activas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7748827403519005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P_THIC (0/1)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B6A7-41E3-9AA4-92B13477FEBF}"/>
                </c:ext>
              </c:extLst>
            </c:dLbl>
            <c:dLbl>
              <c:idx val="1"/>
              <c:layout>
                <c:manualLayout>
                  <c:x val="-1.9290123456790122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 Global (-2/1)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6A7-41E3-9AA4-92B13477FEBF}"/>
                </c:ext>
              </c:extLst>
            </c:dLbl>
            <c:dLbl>
              <c:idx val="2"/>
              <c:layout>
                <c:manualLayout>
                  <c:x val="-0.17388117283950616"/>
                  <c:y val="-3.08641975308642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CEHPD (0/1)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6A7-41E3-9AA4-92B13477FEBF}"/>
                </c:ext>
              </c:extLst>
            </c:dLbl>
            <c:dLbl>
              <c:idx val="3"/>
              <c:layout>
                <c:manualLayout>
                  <c:x val="-1.9290123456789984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 Area (-2/1)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6A7-41E3-9AA4-92B13477FEBF}"/>
                </c:ext>
              </c:extLst>
            </c:dLbl>
            <c:dLbl>
              <c:idx val="4"/>
              <c:layout>
                <c:manualLayout>
                  <c:x val="-0.12074159132886167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AFR (0/3)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6A7-41E3-9AA4-92B13477FEBF}"/>
                </c:ext>
              </c:extLst>
            </c:dLbl>
            <c:dLbl>
              <c:idx val="5"/>
              <c:layout>
                <c:manualLayout>
                  <c:x val="-0.1054398148148148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RL_10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6A7-41E3-9AA4-92B13477FEBF}"/>
                </c:ext>
              </c:extLst>
            </c:dLbl>
            <c:dLbl>
              <c:idx val="6"/>
              <c:layout>
                <c:manualLayout>
                  <c:x val="-0.17253086419753086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Rareza_BGB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B6A7-41E3-9AA4-92B13477FE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E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[1]XLSTAT_20250826_154013_1_HID!$A$1:$A$7</c:f>
              <c:numCache>
                <c:formatCode>General</c:formatCode>
                <c:ptCount val="7"/>
                <c:pt idx="0">
                  <c:v>-0.1291609104676498</c:v>
                </c:pt>
                <c:pt idx="1">
                  <c:v>0.69378364265232328</c:v>
                </c:pt>
                <c:pt idx="2">
                  <c:v>-0.25831163106536836</c:v>
                </c:pt>
                <c:pt idx="3">
                  <c:v>0.87103211455292739</c:v>
                </c:pt>
                <c:pt idx="4">
                  <c:v>-0.81233540759360545</c:v>
                </c:pt>
                <c:pt idx="5">
                  <c:v>-0.44354865718530678</c:v>
                </c:pt>
                <c:pt idx="6">
                  <c:v>-1.9150818245971785E-2</c:v>
                </c:pt>
              </c:numCache>
            </c:numRef>
          </c:xVal>
          <c:yVal>
            <c:numRef>
              <c:f>[1]XLSTAT_20250826_154013_1_HID!$B$1:$B$7</c:f>
              <c:numCache>
                <c:formatCode>General</c:formatCode>
                <c:ptCount val="7"/>
                <c:pt idx="0">
                  <c:v>-0.56436890295143205</c:v>
                </c:pt>
                <c:pt idx="1">
                  <c:v>0.17796128106314366</c:v>
                </c:pt>
                <c:pt idx="2">
                  <c:v>0.711823045643172</c:v>
                </c:pt>
                <c:pt idx="3">
                  <c:v>-6.503305803698059E-2</c:v>
                </c:pt>
                <c:pt idx="4">
                  <c:v>0.18665318326897459</c:v>
                </c:pt>
                <c:pt idx="5">
                  <c:v>-0.4293632539434134</c:v>
                </c:pt>
                <c:pt idx="6">
                  <c:v>-0.27876207405170678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6A7-41E3-9AA4-92B13477FEBF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[2]!xcirclez1</c:f>
            </c:numRef>
          </c:xVal>
          <c:yVal>
            <c:numRef>
              <c:f>[2]!ycirclez1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A7-41E3-9AA4-92B13477FEBF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-0.1291609104676498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-0.56436890295143205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B6A7-41E3-9AA4-92B13477FEB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0.69378364265232328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0.17796128106314366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B6A7-41E3-9AA4-92B13477FEBF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-0.25831163106536836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0.711823045643172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B6A7-41E3-9AA4-92B13477FEBF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0.87103211455292739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-6.503305803698059E-2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B6A7-41E3-9AA4-92B13477FEBF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-0.81233540759360545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0.18665318326897459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B6A7-41E3-9AA4-92B13477FEBF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-0.44354865718530678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-0.4293632539434134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B6A7-41E3-9AA4-92B13477FEBF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-1.9150818245971785E-2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-0.27876207405170678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B6A7-41E3-9AA4-92B13477F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18816"/>
        <c:axId val="914622776"/>
      </c:scatterChart>
      <c:valAx>
        <c:axId val="914618816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F1 (31.15 %)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s-ES"/>
          </a:p>
        </c:txPr>
        <c:crossAx val="914622776"/>
        <c:crosses val="autoZero"/>
        <c:crossBetween val="midCat"/>
        <c:majorUnit val="0.25"/>
      </c:valAx>
      <c:valAx>
        <c:axId val="914622776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F2 (16.54 %)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ES"/>
          </a:p>
        </c:txPr>
        <c:crossAx val="914618816"/>
        <c:crosses val="autoZero"/>
        <c:crossBetween val="midCat"/>
        <c:majorUnit val="0.25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331541954494952"/>
          <c:y val="0.9117472295129776"/>
          <c:w val="0.37197271353350769"/>
          <c:h val="6.5104622338874318E-2"/>
        </c:manualLayout>
      </c:layout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GB"/>
              <a:t>Biplot (ejes F1 y F2: 47.69 %)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Variables activas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4745179689077326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P_THIC (0/1)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F3C-46A4-8D61-FA7B5B8C0111}"/>
                </c:ext>
              </c:extLst>
            </c:dLbl>
            <c:dLbl>
              <c:idx val="1"/>
              <c:layout>
                <c:manualLayout>
                  <c:x val="-1.60256410256411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 Global (-2/1)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F3C-46A4-8D61-FA7B5B8C0111}"/>
                </c:ext>
              </c:extLst>
            </c:dLbl>
            <c:dLbl>
              <c:idx val="2"/>
              <c:layout>
                <c:manualLayout>
                  <c:x val="-0.14445512820512821"/>
                  <c:y val="-3.086419753086421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CEHPD (0/1)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F3C-46A4-8D61-FA7B5B8C0111}"/>
                </c:ext>
              </c:extLst>
            </c:dLbl>
            <c:dLbl>
              <c:idx val="3"/>
              <c:layout>
                <c:manualLayout>
                  <c:x val="-1.6025641025641024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EC Area (-2/1)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F3C-46A4-8D61-FA7B5B8C0111}"/>
                </c:ext>
              </c:extLst>
            </c:dLbl>
            <c:dLbl>
              <c:idx val="4"/>
              <c:layout>
                <c:manualLayout>
                  <c:x val="-0.11579396325459318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AFR (0/3)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F3C-46A4-8D61-FA7B5B8C0111}"/>
                </c:ext>
              </c:extLst>
            </c:dLbl>
            <c:dLbl>
              <c:idx val="5"/>
              <c:layout>
                <c:manualLayout>
                  <c:x val="-8.7596153846153851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RL_10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F3C-46A4-8D61-FA7B5B8C0111}"/>
                </c:ext>
              </c:extLst>
            </c:dLbl>
            <c:dLbl>
              <c:idx val="6"/>
              <c:layout>
                <c:manualLayout>
                  <c:x val="-0.14333333333333334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Rareza_BGB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F3C-46A4-8D61-FA7B5B8C0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4A46"/>
                    </a:solidFill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[1]XLSTAT_20250826_154013_1_HID3!$A$1:$A$7</c:f>
              <c:numCache>
                <c:formatCode>General</c:formatCode>
                <c:ptCount val="7"/>
                <c:pt idx="0">
                  <c:v>-0.51732001559274787</c:v>
                </c:pt>
                <c:pt idx="1">
                  <c:v>2.778767690127014</c:v>
                </c:pt>
                <c:pt idx="2">
                  <c:v>-1.0345992183447328</c:v>
                </c:pt>
                <c:pt idx="3">
                  <c:v>3.4886897703865629</c:v>
                </c:pt>
                <c:pt idx="4">
                  <c:v>-3.253595566966212</c:v>
                </c:pt>
                <c:pt idx="5">
                  <c:v>-1.7765173489444857</c:v>
                </c:pt>
                <c:pt idx="6">
                  <c:v>-7.6703559596704607E-2</c:v>
                </c:pt>
              </c:numCache>
            </c:numRef>
          </c:xVal>
          <c:yVal>
            <c:numRef>
              <c:f>[1]XLSTAT_20250826_154013_1_HID3!$B$1:$B$7</c:f>
              <c:numCache>
                <c:formatCode>General</c:formatCode>
                <c:ptCount val="7"/>
                <c:pt idx="0">
                  <c:v>-3.1017540125095833</c:v>
                </c:pt>
                <c:pt idx="1">
                  <c:v>0.97806968938622474</c:v>
                </c:pt>
                <c:pt idx="2">
                  <c:v>3.9121574141913813</c:v>
                </c:pt>
                <c:pt idx="3">
                  <c:v>-0.35741967294277427</c:v>
                </c:pt>
                <c:pt idx="4">
                  <c:v>1.0258401147273197</c:v>
                </c:pt>
                <c:pt idx="5">
                  <c:v>-2.3597671465923464</c:v>
                </c:pt>
                <c:pt idx="6">
                  <c:v>-1.5320677259210798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3C-46A4-8D61-FA7B5B8C0111}"/>
            </c:ext>
          </c:extLst>
        </c:ser>
        <c:ser>
          <c:idx val="1"/>
          <c:order val="1"/>
          <c:tx>
            <c:v>Observaciones activas</c:v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F3C-46A4-8D61-FA7B5B8C01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F3C-46A4-8D61-FA7B5B8C01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F3C-46A4-8D61-FA7B5B8C011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F3C-46A4-8D61-FA7B5B8C011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9580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F3C-46A4-8D61-FA7B5B8C011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9580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F3C-46A4-8D61-FA7B5B8C011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3F3C-46A4-8D61-FA7B5B8C011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3F3C-46A4-8D61-FA7B5B8C011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3F3C-46A4-8D61-FA7B5B8C011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1520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3F3C-46A4-8D61-FA7B5B8C011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9580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3F3C-46A4-8D61-FA7B5B8C011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3240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F3C-46A4-8D61-FA7B5B8C011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5230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3F3C-46A4-8D61-FA7B5B8C011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3F3C-46A4-8D61-FA7B5B8C011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4020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3F3C-46A4-8D61-FA7B5B8C011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2110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3F3C-46A4-8D61-FA7B5B8C011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2110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3F3C-46A4-8D61-FA7B5B8C011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7220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3F3C-46A4-8D61-FA7B5B8C011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9160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3F3C-46A4-8D61-FA7B5B8C011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8340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3F3C-46A4-8D61-FA7B5B8C011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3140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3F3C-46A4-8D61-FA7B5B8C011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6110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3F3C-46A4-8D61-FA7B5B8C011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3170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3F3C-46A4-8D61-FA7B5B8C011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9530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3F3C-46A4-8D61-FA7B5B8C011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9320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3F3C-46A4-8D61-FA7B5B8C011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1210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3F3C-46A4-8D61-FA7B5B8C011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91E0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3F3C-46A4-8D61-FA7B5B8C011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6170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3F3C-46A4-8D61-FA7B5B8C011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9530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3F3C-46A4-8D61-FA7B5B8C011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4040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3F3C-46A4-8D61-FA7B5B8C011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3260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3F3C-46A4-8D61-FA7B5B8C011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2270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3F3C-46A4-8D61-FA7B5B8C011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7220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3F3C-46A4-8D61-FA7B5B8C011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6210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3F3C-46A4-8D61-FA7B5B8C011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3230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3F3C-46A4-8D61-FA7B5B8C011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92A0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3F3C-46A4-8D61-FA7B5B8C011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r>
                      <a:rPr lang="en-US"/>
                      <a:t>91E0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3F3C-46A4-8D61-FA7B5B8C011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r>
                      <a:rPr lang="en-US"/>
                      <a:t>3250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3F3C-46A4-8D61-FA7B5B8C011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r>
                      <a:rPr lang="en-US"/>
                      <a:t>1510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3F3C-46A4-8D61-FA7B5B8C011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r>
                      <a:rPr lang="en-US"/>
                      <a:t>9150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3F3C-46A4-8D61-FA7B5B8C011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r>
                      <a:rPr lang="en-US"/>
                      <a:t>2120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3F3C-46A4-8D61-FA7B5B8C011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r>
                      <a:rPr lang="en-US"/>
                      <a:t>2130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3F3C-46A4-8D61-FA7B5B8C011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r>
                      <a:rPr lang="en-US"/>
                      <a:t>5230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3F3C-46A4-8D61-FA7B5B8C011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r>
                      <a:rPr lang="en-US"/>
                      <a:t>1140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3F3C-46A4-8D61-FA7B5B8C011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r>
                      <a:rPr lang="en-US"/>
                      <a:t>9260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3F3C-46A4-8D61-FA7B5B8C011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r>
                      <a:rPr lang="en-US"/>
                      <a:t>9330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3F3C-46A4-8D61-FA7B5B8C011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r>
                      <a:rPr lang="en-US"/>
                      <a:t>6510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3F3C-46A4-8D61-FA7B5B8C011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r>
                      <a:rPr lang="en-US"/>
                      <a:t>7210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3F3C-46A4-8D61-FA7B5B8C011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r>
                      <a:rPr lang="en-US"/>
                      <a:t>3160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3F3C-46A4-8D61-FA7B5B8C011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r>
                      <a:rPr lang="en-US"/>
                      <a:t>9120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3F3C-46A4-8D61-FA7B5B8C011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r>
                      <a:rPr lang="en-US"/>
                      <a:t>9430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3F3C-46A4-8D61-FA7B5B8C011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r>
                      <a:rPr lang="en-US"/>
                      <a:t>92B0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3F3C-46A4-8D61-FA7B5B8C011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r>
                      <a:rPr lang="en-US"/>
                      <a:t>6160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3F3C-46A4-8D61-FA7B5B8C011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3F3C-46A4-8D61-FA7B5B8C011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r>
                      <a:rPr lang="en-US"/>
                      <a:t>3140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3F3C-46A4-8D61-FA7B5B8C011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r>
                      <a:rPr lang="en-US"/>
                      <a:t>1110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F-3F3C-46A4-8D61-FA7B5B8C011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r>
                      <a:rPr lang="en-US"/>
                      <a:t>1110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3F3C-46A4-8D61-FA7B5B8C011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r>
                      <a:rPr lang="en-US"/>
                      <a:t>1110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3F3C-46A4-8D61-FA7B5B8C011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r>
                      <a:rPr lang="en-US"/>
                      <a:t>9160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3F3C-46A4-8D61-FA7B5B8C011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r>
                      <a:rPr lang="en-US"/>
                      <a:t>3110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3F3C-46A4-8D61-FA7B5B8C011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r>
                      <a:rPr lang="en-US"/>
                      <a:t>4020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3F3C-46A4-8D61-FA7B5B8C011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r>
                      <a:rPr lang="en-US"/>
                      <a:t>1320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3F3C-46A4-8D61-FA7B5B8C011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r>
                      <a:rPr lang="en-US"/>
                      <a:t>7140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3F3C-46A4-8D61-FA7B5B8C011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r>
                      <a:rPr lang="en-US"/>
                      <a:t>7110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3F3C-46A4-8D61-FA7B5B8C011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r>
                      <a:rPr lang="en-US"/>
                      <a:t>1210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3F3C-46A4-8D61-FA7B5B8C011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r>
                      <a:rPr lang="en-US"/>
                      <a:t>1140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3F3C-46A4-8D61-FA7B5B8C011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r>
                      <a:rPr lang="en-US"/>
                      <a:t>9260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3F3C-46A4-8D61-FA7B5B8C011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r>
                      <a:rPr lang="en-US"/>
                      <a:t>1420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3F3C-46A4-8D61-FA7B5B8C011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r>
                      <a:rPr lang="en-US"/>
                      <a:t>2260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3F3C-46A4-8D61-FA7B5B8C011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r>
                      <a:rPr lang="en-US"/>
                      <a:t>3290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3F3C-46A4-8D61-FA7B5B8C011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r>
                      <a:rPr lang="en-US"/>
                      <a:t>9260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3F3C-46A4-8D61-FA7B5B8C01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r>
                      <a:rPr lang="en-US"/>
                      <a:t>9330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F-3F3C-46A4-8D61-FA7B5B8C011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r>
                      <a:rPr lang="en-US"/>
                      <a:t>9240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3F3C-46A4-8D61-FA7B5B8C011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r>
                      <a:rPr lang="en-US"/>
                      <a:t>9240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3F3C-46A4-8D61-FA7B5B8C011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r>
                      <a:rPr lang="en-US"/>
                      <a:t>9570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3F3C-46A4-8D61-FA7B5B8C011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r>
                      <a:rPr lang="en-US"/>
                      <a:t>3260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3-3F3C-46A4-8D61-FA7B5B8C011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r>
                      <a:rPr lang="en-US"/>
                      <a:t>7240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4-3F3C-46A4-8D61-FA7B5B8C011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r>
                      <a:rPr lang="en-US"/>
                      <a:t>7110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5-3F3C-46A4-8D61-FA7B5B8C011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r>
                      <a:rPr lang="en-US"/>
                      <a:t>6220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3F3C-46A4-8D61-FA7B5B8C011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r>
                      <a:rPr lang="en-US"/>
                      <a:t>6220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7-3F3C-46A4-8D61-FA7B5B8C011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8-3F3C-46A4-8D61-FA7B5B8C011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r>
                      <a:rPr lang="en-US"/>
                      <a:t>7220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9-3F3C-46A4-8D61-FA7B5B8C011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r>
                      <a:rPr lang="en-US"/>
                      <a:t>3240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3F3C-46A4-8D61-FA7B5B8C011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r>
                      <a:rPr lang="en-US"/>
                      <a:t>6510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B-3F3C-46A4-8D61-FA7B5B8C011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r>
                      <a:rPr lang="en-US"/>
                      <a:t>6410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C-3F3C-46A4-8D61-FA7B5B8C011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r>
                      <a:rPr lang="en-US"/>
                      <a:t>9340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D-3F3C-46A4-8D61-FA7B5B8C011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r>
                      <a:rPr lang="en-US"/>
                      <a:t>8130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E-3F3C-46A4-8D61-FA7B5B8C011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r>
                      <a:rPr lang="en-US"/>
                      <a:t>5210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3F3C-46A4-8D61-FA7B5B8C011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r>
                      <a:rPr lang="en-US"/>
                      <a:t>1410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3F3C-46A4-8D61-FA7B5B8C011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r>
                      <a:rPr lang="en-US"/>
                      <a:t>92A0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1-3F3C-46A4-8D61-FA7B5B8C0111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r>
                      <a:rPr lang="en-US"/>
                      <a:t>9230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2-3F3C-46A4-8D61-FA7B5B8C0111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3-3F3C-46A4-8D61-FA7B5B8C0111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r>
                      <a:rPr lang="en-US"/>
                      <a:t>92A0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4-3F3C-46A4-8D61-FA7B5B8C0111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r>
                      <a:rPr lang="en-US"/>
                      <a:t>91E0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5-3F3C-46A4-8D61-FA7B5B8C0111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r>
                      <a:rPr lang="en-US"/>
                      <a:t>3280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6-3F3C-46A4-8D61-FA7B5B8C0111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r>
                      <a:rPr lang="en-US"/>
                      <a:t>3240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7-3F3C-46A4-8D61-FA7B5B8C0111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r>
                      <a:rPr lang="en-US"/>
                      <a:t>2210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8-3F3C-46A4-8D61-FA7B5B8C0111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3110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9-3F3C-46A4-8D61-FA7B5B8C0111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r>
                      <a:rPr lang="en-US"/>
                      <a:t>3270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A-3F3C-46A4-8D61-FA7B5B8C011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r>
                      <a:rPr lang="en-US"/>
                      <a:t>9340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B-3F3C-46A4-8D61-FA7B5B8C0111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3260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C-3F3C-46A4-8D61-FA7B5B8C011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1320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D-3F3C-46A4-8D61-FA7B5B8C0111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r>
                      <a:rPr lang="en-US"/>
                      <a:t>3270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E-3F3C-46A4-8D61-FA7B5B8C0111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r>
                      <a:rPr lang="en-US"/>
                      <a:t>9180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F-3F3C-46A4-8D61-FA7B5B8C0111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r>
                      <a:rPr lang="en-US"/>
                      <a:t>3140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0-3F3C-46A4-8D61-FA7B5B8C0111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r>
                      <a:rPr lang="en-US"/>
                      <a:t>1420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1-3F3C-46A4-8D61-FA7B5B8C0111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r>
                      <a:rPr lang="en-US"/>
                      <a:t>6160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2-3F3C-46A4-8D61-FA7B5B8C0111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r>
                      <a:rPr lang="en-US"/>
                      <a:t>1310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3-3F3C-46A4-8D61-FA7B5B8C0111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r>
                      <a:rPr lang="en-US"/>
                      <a:t>6230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4-3F3C-46A4-8D61-FA7B5B8C0111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r>
                      <a:rPr lang="en-US"/>
                      <a:t>2250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5-3F3C-46A4-8D61-FA7B5B8C0111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r>
                      <a:rPr lang="en-US"/>
                      <a:t>1130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6-3F3C-46A4-8D61-FA7B5B8C0111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r>
                      <a:rPr lang="en-US"/>
                      <a:t>5430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7-3F3C-46A4-8D61-FA7B5B8C0111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r>
                      <a:rPr lang="en-US"/>
                      <a:t>5320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8-3F3C-46A4-8D61-FA7B5B8C0111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r>
                      <a:rPr lang="en-US"/>
                      <a:t>92D0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9-3F3C-46A4-8D61-FA7B5B8C0111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r>
                      <a:rPr lang="en-US"/>
                      <a:t>7230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A-3F3C-46A4-8D61-FA7B5B8C0111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r>
                      <a:rPr lang="en-US"/>
                      <a:t>7230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B-3F3C-46A4-8D61-FA7B5B8C0111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r>
                      <a:rPr lang="en-US"/>
                      <a:t>4060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C-3F3C-46A4-8D61-FA7B5B8C011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r>
                      <a:rPr lang="en-US"/>
                      <a:t>7140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D-3F3C-46A4-8D61-FA7B5B8C011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r>
                      <a:rPr lang="en-US"/>
                      <a:t>5130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E-3F3C-46A4-8D61-FA7B5B8C011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r>
                      <a:rPr lang="en-US"/>
                      <a:t>9180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F-3F3C-46A4-8D61-FA7B5B8C011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r>
                      <a:rPr lang="en-US"/>
                      <a:t>9180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0-3F3C-46A4-8D61-FA7B5B8C011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r>
                      <a:rPr lang="en-US"/>
                      <a:t>6170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1-3F3C-46A4-8D61-FA7B5B8C011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r>
                      <a:rPr lang="en-US"/>
                      <a:t>9320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2-3F3C-46A4-8D61-FA7B5B8C0111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r>
                      <a:rPr lang="en-US"/>
                      <a:t>1210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3-3F3C-46A4-8D61-FA7B5B8C0111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r>
                      <a:rPr lang="en-US"/>
                      <a:t>7150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4-3F3C-46A4-8D61-FA7B5B8C0111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r>
                      <a:rPr lang="en-US"/>
                      <a:t>2190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5-3F3C-46A4-8D61-FA7B5B8C0111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r>
                      <a:rPr lang="en-US"/>
                      <a:t>6430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6-3F3C-46A4-8D61-FA7B5B8C0111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r>
                      <a:rPr lang="en-US"/>
                      <a:t>1240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7-3F3C-46A4-8D61-FA7B5B8C0111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r>
                      <a:rPr lang="en-US"/>
                      <a:t>6220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8-3F3C-46A4-8D61-FA7B5B8C0111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r>
                      <a:rPr lang="en-US"/>
                      <a:t>1430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9-3F3C-46A4-8D61-FA7B5B8C0111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r>
                      <a:rPr lang="en-US"/>
                      <a:t>2190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A-3F3C-46A4-8D61-FA7B5B8C0111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B-3F3C-46A4-8D61-FA7B5B8C0111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C-3F3C-46A4-8D61-FA7B5B8C0111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D-3F3C-46A4-8D61-FA7B5B8C0111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r>
                      <a:rPr lang="en-US"/>
                      <a:t>3160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E-3F3C-46A4-8D61-FA7B5B8C0111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r>
                      <a:rPr lang="en-US"/>
                      <a:t>6210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F-3F3C-46A4-8D61-FA7B5B8C0111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r>
                      <a:rPr lang="en-US"/>
                      <a:t>6230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0-3F3C-46A4-8D61-FA7B5B8C011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r>
                      <a:rPr lang="en-US"/>
                      <a:t>2130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1-3F3C-46A4-8D61-FA7B5B8C0111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r>
                      <a:rPr lang="en-US"/>
                      <a:t>7210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2-3F3C-46A4-8D61-FA7B5B8C0111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r>
                      <a:rPr lang="en-US"/>
                      <a:t>3230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3-3F3C-46A4-8D61-FA7B5B8C0111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r>
                      <a:rPr lang="en-US"/>
                      <a:t>9560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4-3F3C-46A4-8D61-FA7B5B8C0111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r>
                      <a:rPr lang="en-US"/>
                      <a:t>1130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5-3F3C-46A4-8D61-FA7B5B8C0111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r>
                      <a:rPr lang="en-US"/>
                      <a:t>1160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6-3F3C-46A4-8D61-FA7B5B8C0111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r>
                      <a:rPr lang="en-US"/>
                      <a:t>1160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7-3F3C-46A4-8D61-FA7B5B8C0111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r>
                      <a:rPr lang="en-US"/>
                      <a:t>6110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8-3F3C-46A4-8D61-FA7B5B8C0111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9-3F3C-46A4-8D61-FA7B5B8C0111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r>
                      <a:rPr lang="en-US"/>
                      <a:t>9380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A-3F3C-46A4-8D61-FA7B5B8C0111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B-3F3C-46A4-8D61-FA7B5B8C0111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C-3F3C-46A4-8D61-FA7B5B8C0111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r>
                      <a:rPr lang="en-US"/>
                      <a:t>2240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D-3F3C-46A4-8D61-FA7B5B8C0111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r>
                      <a:rPr lang="en-US"/>
                      <a:t>8230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E-3F3C-46A4-8D61-FA7B5B8C0111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r>
                      <a:rPr lang="en-US"/>
                      <a:t>8230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F-3F3C-46A4-8D61-FA7B5B8C0111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r>
                      <a:rPr lang="en-US"/>
                      <a:t>7130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0-3F3C-46A4-8D61-FA7B5B8C0111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r>
                      <a:rPr lang="en-US"/>
                      <a:t>1310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1-3F3C-46A4-8D61-FA7B5B8C0111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r>
                      <a:rPr lang="en-US"/>
                      <a:t>8330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2-3F3C-46A4-8D61-FA7B5B8C0111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r>
                      <a:rPr lang="en-US"/>
                      <a:t>8330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3-3F3C-46A4-8D61-FA7B5B8C0111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r>
                      <a:rPr lang="en-US"/>
                      <a:t>8330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4-3F3C-46A4-8D61-FA7B5B8C0111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r>
                      <a:rPr lang="en-US"/>
                      <a:t>4020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5-3F3C-46A4-8D61-FA7B5B8C0111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r>
                      <a:rPr lang="en-US"/>
                      <a:t>6520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6-3F3C-46A4-8D61-FA7B5B8C0111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r>
                      <a:rPr lang="en-US"/>
                      <a:t>4060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7-3F3C-46A4-8D61-FA7B5B8C0111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r>
                      <a:rPr lang="en-US"/>
                      <a:t>1180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8-3F3C-46A4-8D61-FA7B5B8C0111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r>
                      <a:rPr lang="en-US"/>
                      <a:t>1180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9-3F3C-46A4-8D61-FA7B5B8C0111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r>
                      <a:rPr lang="en-US"/>
                      <a:t>5120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A-3F3C-46A4-8D61-FA7B5B8C0111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r>
                      <a:rPr lang="en-US"/>
                      <a:t>5120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B-3F3C-46A4-8D61-FA7B5B8C0111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r>
                      <a:rPr lang="en-US"/>
                      <a:t>9430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C-3F3C-46A4-8D61-FA7B5B8C0111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r>
                      <a:rPr lang="en-US"/>
                      <a:t>9230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D-3F3C-46A4-8D61-FA7B5B8C0111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r>
                      <a:rPr lang="en-US"/>
                      <a:t>9150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E-3F3C-46A4-8D61-FA7B5B8C0111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r>
                      <a:rPr lang="en-US"/>
                      <a:t>5130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F-3F3C-46A4-8D61-FA7B5B8C0111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r>
                      <a:rPr lang="en-US"/>
                      <a:t>6170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0-3F3C-46A4-8D61-FA7B5B8C0111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1-3F3C-46A4-8D61-FA7B5B8C0111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r>
                      <a:rPr lang="en-US"/>
                      <a:t>1330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2-3F3C-46A4-8D61-FA7B5B8C0111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r>
                      <a:rPr lang="en-US"/>
                      <a:t>1230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3-3F3C-46A4-8D61-FA7B5B8C0111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r>
                      <a:rPr lang="en-US"/>
                      <a:t>3160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4-3F3C-46A4-8D61-FA7B5B8C0111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r>
                      <a:rPr lang="en-US"/>
                      <a:t>4030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5-3F3C-46A4-8D61-FA7B5B8C0111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r>
                      <a:rPr lang="en-US"/>
                      <a:t>4030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6-3F3C-46A4-8D61-FA7B5B8C0111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r>
                      <a:rPr lang="en-US"/>
                      <a:t>6430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7-3F3C-46A4-8D61-FA7B5B8C0111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r>
                      <a:rPr lang="en-US"/>
                      <a:t>2110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8-3F3C-46A4-8D61-FA7B5B8C0111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r>
                      <a:rPr lang="en-US"/>
                      <a:t>7140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9-3F3C-46A4-8D61-FA7B5B8C0111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r>
                      <a:rPr lang="en-US"/>
                      <a:t>3150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A-3F3C-46A4-8D61-FA7B5B8C0111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r>
                      <a:rPr lang="en-US"/>
                      <a:t>8310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B-3F3C-46A4-8D61-FA7B5B8C0111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r>
                      <a:rPr lang="en-US"/>
                      <a:t>8310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C-3F3C-46A4-8D61-FA7B5B8C0111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r>
                      <a:rPr lang="en-US"/>
                      <a:t>5330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D-3F3C-46A4-8D61-FA7B5B8C0111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r>
                      <a:rPr lang="en-US"/>
                      <a:t>6310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E-3F3C-46A4-8D61-FA7B5B8C0111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r>
                      <a:rPr lang="en-US"/>
                      <a:t>91B0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F-3F3C-46A4-8D61-FA7B5B8C0111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r>
                      <a:rPr lang="en-US"/>
                      <a:t>8310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0-3F3C-46A4-8D61-FA7B5B8C0111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r>
                      <a:rPr lang="en-US"/>
                      <a:t>9370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1-3F3C-46A4-8D61-FA7B5B8C0111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r>
                      <a:rPr lang="en-US"/>
                      <a:t>9340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2-3F3C-46A4-8D61-FA7B5B8C0111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r>
                      <a:rPr lang="en-US"/>
                      <a:t>9120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3-3F3C-46A4-8D61-FA7B5B8C0111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r>
                      <a:rPr lang="en-US"/>
                      <a:t>2230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4-3F3C-46A4-8D61-FA7B5B8C0111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r>
                      <a:rPr lang="en-US"/>
                      <a:t>9520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5-3F3C-46A4-8D61-FA7B5B8C0111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r>
                      <a:rPr lang="en-US"/>
                      <a:t>9380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6-3F3C-46A4-8D61-FA7B5B8C0111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r>
                      <a:rPr lang="en-US"/>
                      <a:t>5410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7-3F3C-46A4-8D61-FA7B5B8C0111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r>
                      <a:rPr lang="en-US"/>
                      <a:t>5110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8-3F3C-46A4-8D61-FA7B5B8C0111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9-3F3C-46A4-8D61-FA7B5B8C0111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A-3F3C-46A4-8D61-FA7B5B8C0111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B-3F3C-46A4-8D61-FA7B5B8C0111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C-3F3C-46A4-8D61-FA7B5B8C0111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r>
                      <a:rPr lang="en-US"/>
                      <a:t>6230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D-3F3C-46A4-8D61-FA7B5B8C0111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r>
                      <a:rPr lang="en-US"/>
                      <a:t>2130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E-3F3C-46A4-8D61-FA7B5B8C0111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r>
                      <a:rPr lang="en-US"/>
                      <a:t>2150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F-3F3C-46A4-8D61-FA7B5B8C0111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r>
                      <a:rPr lang="en-US"/>
                      <a:t>9150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0-3F3C-46A4-8D61-FA7B5B8C0111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r>
                      <a:rPr lang="en-US"/>
                      <a:t>4060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1-3F3C-46A4-8D61-FA7B5B8C0111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r>
                      <a:rPr lang="en-US"/>
                      <a:t>2120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2-3F3C-46A4-8D61-FA7B5B8C0111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r>
                      <a:rPr lang="en-US"/>
                      <a:t>7150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3-3F3C-46A4-8D61-FA7B5B8C0111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r>
                      <a:rPr lang="en-US"/>
                      <a:t>3220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4-3F3C-46A4-8D61-FA7B5B8C0111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r>
                      <a:rPr lang="en-US"/>
                      <a:t>8210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5-3F3C-46A4-8D61-FA7B5B8C0111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r>
                      <a:rPr lang="en-US"/>
                      <a:t>9360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6-3F3C-46A4-8D61-FA7B5B8C0111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r>
                      <a:rPr lang="en-US"/>
                      <a:t>5110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7-3F3C-46A4-8D61-FA7B5B8C0111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8-3F3C-46A4-8D61-FA7B5B8C0111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r>
                      <a:rPr lang="en-US"/>
                      <a:t>2260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9-3F3C-46A4-8D61-FA7B5B8C0111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r>
                      <a:rPr lang="en-US"/>
                      <a:t>8230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A-3F3C-46A4-8D61-FA7B5B8C0111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r>
                      <a:rPr lang="en-US"/>
                      <a:t>9240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B-3F3C-46A4-8D61-FA7B5B8C0111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r>
                      <a:rPr lang="en-US"/>
                      <a:t>5210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C-3F3C-46A4-8D61-FA7B5B8C0111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r>
                      <a:rPr lang="en-US"/>
                      <a:t>3110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D-3F3C-46A4-8D61-FA7B5B8C0111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E-3F3C-46A4-8D61-FA7B5B8C0111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r>
                      <a:rPr lang="en-US"/>
                      <a:t>6210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F-3F3C-46A4-8D61-FA7B5B8C0111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r>
                      <a:rPr lang="en-US"/>
                      <a:t>6510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0-3F3C-46A4-8D61-FA7B5B8C0111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r>
                      <a:rPr lang="en-US"/>
                      <a:t>6410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1-3F3C-46A4-8D61-FA7B5B8C0111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r>
                      <a:rPr lang="en-US"/>
                      <a:t>6410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2-3F3C-46A4-8D61-FA7B5B8C0111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r>
                      <a:rPr lang="en-US"/>
                      <a:t>4050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3-3F3C-46A4-8D61-FA7B5B8C0111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r>
                      <a:rPr lang="en-US"/>
                      <a:t>8130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4-3F3C-46A4-8D61-FA7B5B8C0111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r>
                      <a:rPr lang="en-US"/>
                      <a:t>7230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5-3F3C-46A4-8D61-FA7B5B8C0111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r>
                      <a:rPr lang="en-US"/>
                      <a:t>3220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6-3F3C-46A4-8D61-FA7B5B8C0111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r>
                      <a:rPr lang="en-US"/>
                      <a:t>3130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7-3F3C-46A4-8D61-FA7B5B8C0111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r>
                      <a:rPr lang="en-US"/>
                      <a:t>9130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8-3F3C-46A4-8D61-FA7B5B8C0111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r>
                      <a:rPr lang="en-US"/>
                      <a:t>9120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9-3F3C-46A4-8D61-FA7B5B8C0111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r>
                      <a:rPr lang="en-US"/>
                      <a:t>5120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A-3F3C-46A4-8D61-FA7B5B8C0111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r>
                      <a:rPr lang="en-US"/>
                      <a:t>2230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B-3F3C-46A4-8D61-FA7B5B8C0111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r>
                      <a:rPr lang="en-US"/>
                      <a:t>8210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C-3F3C-46A4-8D61-FA7B5B8C0111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r>
                      <a:rPr lang="en-US"/>
                      <a:t>6140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D-3F3C-46A4-8D61-FA7B5B8C0111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r>
                      <a:rPr lang="en-US"/>
                      <a:t>5330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E-3F3C-46A4-8D61-FA7B5B8C0111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r>
                      <a:rPr lang="en-US"/>
                      <a:t>9550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F-3F3C-46A4-8D61-FA7B5B8C0111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r>
                      <a:rPr lang="en-US"/>
                      <a:t>8130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0-3F3C-46A4-8D61-FA7B5B8C0111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r>
                      <a:rPr lang="en-US"/>
                      <a:t>2120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1-3F3C-46A4-8D61-FA7B5B8C0111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r>
                      <a:rPr lang="en-US"/>
                      <a:t>5110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2-3F3C-46A4-8D61-FA7B5B8C0111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r>
                      <a:rPr lang="en-US"/>
                      <a:t>1420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3-3F3C-46A4-8D61-FA7B5B8C0111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r>
                      <a:rPr lang="en-US"/>
                      <a:t>6420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4-3F3C-46A4-8D61-FA7B5B8C0111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r>
                      <a:rPr lang="en-US"/>
                      <a:t>4090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5-3F3C-46A4-8D61-FA7B5B8C0111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r>
                      <a:rPr lang="en-US"/>
                      <a:t>92D0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6-3F3C-46A4-8D61-FA7B5B8C0111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r>
                      <a:rPr lang="en-US"/>
                      <a:t>8210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7-3F3C-46A4-8D61-FA7B5B8C0111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r>
                      <a:rPr lang="en-US"/>
                      <a:t>6430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8-3F3C-46A4-8D61-FA7B5B8C0111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r>
                      <a:rPr lang="en-US"/>
                      <a:t>8220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9-3F3C-46A4-8D61-FA7B5B8C0111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r>
                      <a:rPr lang="en-US"/>
                      <a:t>5210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A-3F3C-46A4-8D61-FA7B5B8C0111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r>
                      <a:rPr lang="en-US"/>
                      <a:t>9540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B-3F3C-46A4-8D61-FA7B5B8C0111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r>
                      <a:rPr lang="en-US"/>
                      <a:t>8320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C-3F3C-46A4-8D61-FA7B5B8C0111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r>
                      <a:rPr lang="en-US"/>
                      <a:t>1250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D-3F3C-46A4-8D61-FA7B5B8C0111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r>
                      <a:rPr lang="en-US"/>
                      <a:t>4030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E-3F3C-46A4-8D61-FA7B5B8C0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2A7498"/>
                    </a:solidFill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[1]XLSTAT_20250826_154013_1_HID3!$C$1:$C$247</c:f>
              <c:numCache>
                <c:formatCode>General</c:formatCode>
                <c:ptCount val="247"/>
                <c:pt idx="0">
                  <c:v>-4.5302230355083895</c:v>
                </c:pt>
                <c:pt idx="1">
                  <c:v>-3.6059371814742227</c:v>
                </c:pt>
                <c:pt idx="2">
                  <c:v>-2.6319624009160907</c:v>
                </c:pt>
                <c:pt idx="3">
                  <c:v>-3.134352342195077</c:v>
                </c:pt>
                <c:pt idx="4">
                  <c:v>-3.1577248063581393</c:v>
                </c:pt>
                <c:pt idx="5">
                  <c:v>-3.1434501604343592</c:v>
                </c:pt>
                <c:pt idx="6">
                  <c:v>-2.5993346388045939</c:v>
                </c:pt>
                <c:pt idx="7">
                  <c:v>-2.0294934934326858</c:v>
                </c:pt>
                <c:pt idx="8">
                  <c:v>-2.6564577668247842</c:v>
                </c:pt>
                <c:pt idx="9">
                  <c:v>-2.1152448726945323</c:v>
                </c:pt>
                <c:pt idx="10">
                  <c:v>-2.5452064375738668</c:v>
                </c:pt>
                <c:pt idx="11">
                  <c:v>-2.2089874425738305</c:v>
                </c:pt>
                <c:pt idx="12">
                  <c:v>-2.4647313223329648</c:v>
                </c:pt>
                <c:pt idx="13">
                  <c:v>-2.0862686982691323</c:v>
                </c:pt>
                <c:pt idx="14">
                  <c:v>-1.9104196250433563</c:v>
                </c:pt>
                <c:pt idx="15">
                  <c:v>-2.1804381507262707</c:v>
                </c:pt>
                <c:pt idx="16">
                  <c:v>-2.0719940523453522</c:v>
                </c:pt>
                <c:pt idx="17">
                  <c:v>-2.0719940523453522</c:v>
                </c:pt>
                <c:pt idx="18">
                  <c:v>-2.3363027196587547</c:v>
                </c:pt>
                <c:pt idx="19">
                  <c:v>-2.3324961474124133</c:v>
                </c:pt>
                <c:pt idx="20">
                  <c:v>-2.1826336110566791</c:v>
                </c:pt>
                <c:pt idx="21">
                  <c:v>-1.7948382037005481</c:v>
                </c:pt>
                <c:pt idx="22">
                  <c:v>-1.7209673807365216</c:v>
                </c:pt>
                <c:pt idx="23">
                  <c:v>-2.0679155820814152</c:v>
                </c:pt>
                <c:pt idx="24">
                  <c:v>-1.6852807659270719</c:v>
                </c:pt>
                <c:pt idx="25">
                  <c:v>-1.8437878975295432</c:v>
                </c:pt>
                <c:pt idx="26">
                  <c:v>-1.3037508461637146</c:v>
                </c:pt>
                <c:pt idx="27">
                  <c:v>-1.5547365106149225</c:v>
                </c:pt>
                <c:pt idx="28">
                  <c:v>-1.8247550362978366</c:v>
                </c:pt>
                <c:pt idx="29">
                  <c:v>-2.1023867064734336</c:v>
                </c:pt>
                <c:pt idx="30">
                  <c:v>-1.5411416097351323</c:v>
                </c:pt>
                <c:pt idx="31">
                  <c:v>-2.0811786611009606</c:v>
                </c:pt>
                <c:pt idx="32">
                  <c:v>-1.6348841796144307</c:v>
                </c:pt>
                <c:pt idx="33">
                  <c:v>-1.3648656539315165</c:v>
                </c:pt>
                <c:pt idx="34">
                  <c:v>-1.9758833409149759</c:v>
                </c:pt>
                <c:pt idx="35">
                  <c:v>-1.0857493100093203</c:v>
                </c:pt>
                <c:pt idx="36">
                  <c:v>-1.0948471282486021</c:v>
                </c:pt>
                <c:pt idx="37">
                  <c:v>-1.7056811679085073</c:v>
                </c:pt>
                <c:pt idx="38">
                  <c:v>-1.7292885971245853</c:v>
                </c:pt>
                <c:pt idx="39">
                  <c:v>-1.6158513183827241</c:v>
                </c:pt>
                <c:pt idx="40">
                  <c:v>-1.6206095336906507</c:v>
                </c:pt>
                <c:pt idx="41">
                  <c:v>-1.3458327926998099</c:v>
                </c:pt>
                <c:pt idx="42">
                  <c:v>-1.8906280593735649</c:v>
                </c:pt>
                <c:pt idx="43">
                  <c:v>-1.8906280593735649</c:v>
                </c:pt>
                <c:pt idx="44">
                  <c:v>-1.3648656539315165</c:v>
                </c:pt>
                <c:pt idx="45">
                  <c:v>-1.3648656539315165</c:v>
                </c:pt>
                <c:pt idx="46">
                  <c:v>-1.3363163620839567</c:v>
                </c:pt>
                <c:pt idx="47">
                  <c:v>-1.6348841796144307</c:v>
                </c:pt>
                <c:pt idx="48">
                  <c:v>-1.8906280593735649</c:v>
                </c:pt>
                <c:pt idx="49">
                  <c:v>-1.6022564175029339</c:v>
                </c:pt>
                <c:pt idx="50">
                  <c:v>-1.8692160904878952</c:v>
                </c:pt>
                <c:pt idx="51">
                  <c:v>-1.8692160904878952</c:v>
                </c:pt>
                <c:pt idx="52">
                  <c:v>-1.6120447461363829</c:v>
                </c:pt>
                <c:pt idx="53">
                  <c:v>-1.2083283227788999</c:v>
                </c:pt>
                <c:pt idx="54">
                  <c:v>-1.5110520959171745</c:v>
                </c:pt>
                <c:pt idx="55">
                  <c:v>-1.0805724823248222</c:v>
                </c:pt>
                <c:pt idx="56">
                  <c:v>-1.0567814057851892</c:v>
                </c:pt>
                <c:pt idx="57">
                  <c:v>-0.95674039862756621</c:v>
                </c:pt>
                <c:pt idx="58">
                  <c:v>-1.7596586527144189</c:v>
                </c:pt>
                <c:pt idx="59">
                  <c:v>-1.7426555157752164</c:v>
                </c:pt>
                <c:pt idx="60">
                  <c:v>-1.1011852508210265</c:v>
                </c:pt>
                <c:pt idx="61">
                  <c:v>-1.77173783830779</c:v>
                </c:pt>
                <c:pt idx="62">
                  <c:v>-1.1601271967966673</c:v>
                </c:pt>
                <c:pt idx="63">
                  <c:v>-1.1601271967966673</c:v>
                </c:pt>
                <c:pt idx="64">
                  <c:v>-1.0423503151234503</c:v>
                </c:pt>
                <c:pt idx="65">
                  <c:v>-1.3975179603680847</c:v>
                </c:pt>
                <c:pt idx="66">
                  <c:v>-0.77121845004797818</c:v>
                </c:pt>
                <c:pt idx="67">
                  <c:v>-0.73315272758456518</c:v>
                </c:pt>
                <c:pt idx="68">
                  <c:v>-0.90424358550241435</c:v>
                </c:pt>
                <c:pt idx="69">
                  <c:v>-1.2920389928585456</c:v>
                </c:pt>
                <c:pt idx="70">
                  <c:v>-0.65836551972059254</c:v>
                </c:pt>
                <c:pt idx="71">
                  <c:v>-0.64313923073522739</c:v>
                </c:pt>
                <c:pt idx="72">
                  <c:v>-0.37312070505231315</c:v>
                </c:pt>
                <c:pt idx="73">
                  <c:v>-0.2922962064499513</c:v>
                </c:pt>
                <c:pt idx="74">
                  <c:v>-1.102351783498694</c:v>
                </c:pt>
                <c:pt idx="75">
                  <c:v>-0.6455183383891907</c:v>
                </c:pt>
                <c:pt idx="76">
                  <c:v>-1.0880771375749141</c:v>
                </c:pt>
                <c:pt idx="77">
                  <c:v>-0.8037839659682201</c:v>
                </c:pt>
                <c:pt idx="78">
                  <c:v>-0.14959295785196128</c:v>
                </c:pt>
                <c:pt idx="79">
                  <c:v>-0.26078178373101241</c:v>
                </c:pt>
                <c:pt idx="80">
                  <c:v>-0.41580491128853431</c:v>
                </c:pt>
                <c:pt idx="81">
                  <c:v>-0.68820254462541175</c:v>
                </c:pt>
                <c:pt idx="82">
                  <c:v>-0.6810652216635219</c:v>
                </c:pt>
                <c:pt idx="83">
                  <c:v>-0.42214919836576975</c:v>
                </c:pt>
                <c:pt idx="84">
                  <c:v>-0.42037947927290636</c:v>
                </c:pt>
                <c:pt idx="85">
                  <c:v>-0.14816549325958331</c:v>
                </c:pt>
                <c:pt idx="86">
                  <c:v>-4.003552007848514E-2</c:v>
                </c:pt>
                <c:pt idx="87">
                  <c:v>-0.15122434595753612</c:v>
                </c:pt>
                <c:pt idx="88">
                  <c:v>-0.54058863804737567</c:v>
                </c:pt>
                <c:pt idx="89">
                  <c:v>-0.27057011236446143</c:v>
                </c:pt>
                <c:pt idx="90">
                  <c:v>-0.27057011236446143</c:v>
                </c:pt>
                <c:pt idx="91">
                  <c:v>-0.17808232585687203</c:v>
                </c:pt>
                <c:pt idx="92">
                  <c:v>8.717798451811562E-2</c:v>
                </c:pt>
                <c:pt idx="93">
                  <c:v>0.1109690610577487</c:v>
                </c:pt>
                <c:pt idx="94">
                  <c:v>-0.42634901013212173</c:v>
                </c:pt>
                <c:pt idx="95">
                  <c:v>-0.43568179342442032</c:v>
                </c:pt>
                <c:pt idx="96">
                  <c:v>-0.70452447634291016</c:v>
                </c:pt>
                <c:pt idx="97">
                  <c:v>-0.52824852053929439</c:v>
                </c:pt>
                <c:pt idx="98">
                  <c:v>1.1788530826534183E-2</c:v>
                </c:pt>
                <c:pt idx="99">
                  <c:v>0.27247427321714984</c:v>
                </c:pt>
                <c:pt idx="100">
                  <c:v>0.12023262920745252</c:v>
                </c:pt>
                <c:pt idx="101">
                  <c:v>-0.50540908706124654</c:v>
                </c:pt>
                <c:pt idx="102">
                  <c:v>4.0337822674093873E-2</c:v>
                </c:pt>
                <c:pt idx="103">
                  <c:v>-0.22968070300882037</c:v>
                </c:pt>
                <c:pt idx="104">
                  <c:v>-0.25822999485638004</c:v>
                </c:pt>
                <c:pt idx="105">
                  <c:v>4.0337822674093873E-2</c:v>
                </c:pt>
                <c:pt idx="106">
                  <c:v>-0.25328813222489882</c:v>
                </c:pt>
                <c:pt idx="107">
                  <c:v>-0.44429427929344495</c:v>
                </c:pt>
                <c:pt idx="108">
                  <c:v>-0.17427575361053074</c:v>
                </c:pt>
                <c:pt idx="109">
                  <c:v>-0.49398937032222273</c:v>
                </c:pt>
                <c:pt idx="110">
                  <c:v>-0.50903201198403325</c:v>
                </c:pt>
                <c:pt idx="111">
                  <c:v>-0.50903201198403325</c:v>
                </c:pt>
                <c:pt idx="112">
                  <c:v>-0.49398937032222273</c:v>
                </c:pt>
                <c:pt idx="113">
                  <c:v>0.28180705650944843</c:v>
                </c:pt>
                <c:pt idx="114">
                  <c:v>-0.22016427239296713</c:v>
                </c:pt>
                <c:pt idx="115">
                  <c:v>-0.23901348630111899</c:v>
                </c:pt>
                <c:pt idx="116">
                  <c:v>-0.21540605708504051</c:v>
                </c:pt>
                <c:pt idx="117">
                  <c:v>-0.21540605708504051</c:v>
                </c:pt>
                <c:pt idx="118">
                  <c:v>-0.5049535417200961</c:v>
                </c:pt>
                <c:pt idx="119">
                  <c:v>-0.22677807550930767</c:v>
                </c:pt>
                <c:pt idx="120">
                  <c:v>-0.22016427239296713</c:v>
                </c:pt>
                <c:pt idx="121">
                  <c:v>0.15449177942452416</c:v>
                </c:pt>
                <c:pt idx="122">
                  <c:v>5.0037900613501718E-2</c:v>
                </c:pt>
                <c:pt idx="123">
                  <c:v>-0.23493501603718187</c:v>
                </c:pt>
                <c:pt idx="124">
                  <c:v>-0.50903201198403325</c:v>
                </c:pt>
                <c:pt idx="125">
                  <c:v>-0.49018279807588144</c:v>
                </c:pt>
                <c:pt idx="126">
                  <c:v>0.31987277897286132</c:v>
                </c:pt>
                <c:pt idx="127">
                  <c:v>-0.22254338004693044</c:v>
                </c:pt>
                <c:pt idx="128">
                  <c:v>0.31443481862094519</c:v>
                </c:pt>
                <c:pt idx="129">
                  <c:v>4.4416292938030968E-2</c:v>
                </c:pt>
                <c:pt idx="130">
                  <c:v>-0.50921565930758783</c:v>
                </c:pt>
                <c:pt idx="131">
                  <c:v>0.30083991774115487</c:v>
                </c:pt>
                <c:pt idx="132">
                  <c:v>0.30083991774115487</c:v>
                </c:pt>
                <c:pt idx="133">
                  <c:v>0.31035634835700809</c:v>
                </c:pt>
                <c:pt idx="134">
                  <c:v>-0.49969922869173466</c:v>
                </c:pt>
                <c:pt idx="135">
                  <c:v>0.15560511881708206</c:v>
                </c:pt>
                <c:pt idx="136">
                  <c:v>0.26547668179037842</c:v>
                </c:pt>
                <c:pt idx="137">
                  <c:v>0.36295493397048328</c:v>
                </c:pt>
                <c:pt idx="138">
                  <c:v>0.13959731229940375</c:v>
                </c:pt>
                <c:pt idx="139">
                  <c:v>-0.39965822153411162</c:v>
                </c:pt>
                <c:pt idx="140">
                  <c:v>0.48654551364429738</c:v>
                </c:pt>
                <c:pt idx="141">
                  <c:v>6.4887603651811898E-2</c:v>
                </c:pt>
                <c:pt idx="142">
                  <c:v>6.0129388343885287E-2</c:v>
                </c:pt>
                <c:pt idx="143">
                  <c:v>7.4404034267665134E-2</c:v>
                </c:pt>
                <c:pt idx="144">
                  <c:v>0.61444108563349364</c:v>
                </c:pt>
                <c:pt idx="145">
                  <c:v>0.62015094400300563</c:v>
                </c:pt>
                <c:pt idx="146">
                  <c:v>0.35013241832009129</c:v>
                </c:pt>
                <c:pt idx="147">
                  <c:v>0.89159693427829789</c:v>
                </c:pt>
                <c:pt idx="148">
                  <c:v>0.89397604193226121</c:v>
                </c:pt>
                <c:pt idx="149">
                  <c:v>8.392046488351837E-2</c:v>
                </c:pt>
                <c:pt idx="150">
                  <c:v>0.69544923155941007</c:v>
                </c:pt>
                <c:pt idx="151">
                  <c:v>0.60492465501764048</c:v>
                </c:pt>
                <c:pt idx="152">
                  <c:v>0.10346440580765667</c:v>
                </c:pt>
                <c:pt idx="153">
                  <c:v>0.36396650087471771</c:v>
                </c:pt>
                <c:pt idx="154">
                  <c:v>0.5481494501811941</c:v>
                </c:pt>
                <c:pt idx="155">
                  <c:v>0.45397999772405562</c:v>
                </c:pt>
                <c:pt idx="156">
                  <c:v>0.4662154085158669</c:v>
                </c:pt>
                <c:pt idx="157">
                  <c:v>0.73351495402282307</c:v>
                </c:pt>
                <c:pt idx="158">
                  <c:v>0.29954289338394957</c:v>
                </c:pt>
                <c:pt idx="159">
                  <c:v>0.45805846798799271</c:v>
                </c:pt>
                <c:pt idx="160">
                  <c:v>0.28857704718313626</c:v>
                </c:pt>
                <c:pt idx="161">
                  <c:v>0.28857704718313626</c:v>
                </c:pt>
                <c:pt idx="162">
                  <c:v>0.56335378817397719</c:v>
                </c:pt>
                <c:pt idx="163">
                  <c:v>0.65276502532318903</c:v>
                </c:pt>
                <c:pt idx="164">
                  <c:v>0.16968682611736149</c:v>
                </c:pt>
                <c:pt idx="165">
                  <c:v>1.116985740419596</c:v>
                </c:pt>
                <c:pt idx="166">
                  <c:v>0.80204996765980674</c:v>
                </c:pt>
                <c:pt idx="167">
                  <c:v>0.55323948734936546</c:v>
                </c:pt>
                <c:pt idx="168">
                  <c:v>1.1014334792430682</c:v>
                </c:pt>
                <c:pt idx="169">
                  <c:v>1.4609772400914103</c:v>
                </c:pt>
                <c:pt idx="170">
                  <c:v>0.6721297084151403</c:v>
                </c:pt>
                <c:pt idx="171">
                  <c:v>0.6721297084151403</c:v>
                </c:pt>
                <c:pt idx="172">
                  <c:v>0.66805123815120315</c:v>
                </c:pt>
                <c:pt idx="173">
                  <c:v>1.5586038814334309</c:v>
                </c:pt>
                <c:pt idx="174">
                  <c:v>1.5586038814334309</c:v>
                </c:pt>
                <c:pt idx="175">
                  <c:v>1.4876232458157992</c:v>
                </c:pt>
                <c:pt idx="176">
                  <c:v>0.93806976383411744</c:v>
                </c:pt>
                <c:pt idx="177">
                  <c:v>0.93806976383411744</c:v>
                </c:pt>
                <c:pt idx="178">
                  <c:v>1.2923919279968576</c:v>
                </c:pt>
                <c:pt idx="179">
                  <c:v>1.2923919279968576</c:v>
                </c:pt>
                <c:pt idx="180">
                  <c:v>1.2923919279968576</c:v>
                </c:pt>
                <c:pt idx="181">
                  <c:v>1.3535067357646591</c:v>
                </c:pt>
                <c:pt idx="182">
                  <c:v>1.5538456661255042</c:v>
                </c:pt>
                <c:pt idx="183">
                  <c:v>1.3052391093282596</c:v>
                </c:pt>
                <c:pt idx="184">
                  <c:v>1.3884427155845844</c:v>
                </c:pt>
                <c:pt idx="185">
                  <c:v>1.3884427155845844</c:v>
                </c:pt>
                <c:pt idx="186">
                  <c:v>1.6584612412674988</c:v>
                </c:pt>
                <c:pt idx="187">
                  <c:v>1.0375996912993086</c:v>
                </c:pt>
                <c:pt idx="188">
                  <c:v>0.75235487663102929</c:v>
                </c:pt>
                <c:pt idx="189">
                  <c:v>0.86268031014253588</c:v>
                </c:pt>
                <c:pt idx="190">
                  <c:v>1.1374570511333768</c:v>
                </c:pt>
                <c:pt idx="191">
                  <c:v>0.748548304384688</c:v>
                </c:pt>
                <c:pt idx="192">
                  <c:v>1.407475576816291</c:v>
                </c:pt>
                <c:pt idx="193">
                  <c:v>1.6584612412674988</c:v>
                </c:pt>
                <c:pt idx="194">
                  <c:v>1.6870105331150587</c:v>
                </c:pt>
                <c:pt idx="195">
                  <c:v>1.6584612412674988</c:v>
                </c:pt>
                <c:pt idx="196">
                  <c:v>1.6727358871912787</c:v>
                </c:pt>
                <c:pt idx="197">
                  <c:v>1.4169920074321443</c:v>
                </c:pt>
                <c:pt idx="198">
                  <c:v>1.4169920074321443</c:v>
                </c:pt>
                <c:pt idx="199">
                  <c:v>0.88266481443582767</c:v>
                </c:pt>
                <c:pt idx="200">
                  <c:v>1.1564899123650831</c:v>
                </c:pt>
                <c:pt idx="201">
                  <c:v>1.1326988358254502</c:v>
                </c:pt>
                <c:pt idx="202">
                  <c:v>1.1660063429809364</c:v>
                </c:pt>
                <c:pt idx="203">
                  <c:v>0.88103342633025283</c:v>
                </c:pt>
                <c:pt idx="204">
                  <c:v>0.89915996083663985</c:v>
                </c:pt>
                <c:pt idx="205">
                  <c:v>1.6941478560769485</c:v>
                </c:pt>
                <c:pt idx="206">
                  <c:v>1.4241293303940341</c:v>
                </c:pt>
                <c:pt idx="207">
                  <c:v>1.4241293303940341</c:v>
                </c:pt>
                <c:pt idx="208">
                  <c:v>1.6870105331150587</c:v>
                </c:pt>
                <c:pt idx="209">
                  <c:v>1.1469734817492301</c:v>
                </c:pt>
                <c:pt idx="210">
                  <c:v>1.5286082493516804</c:v>
                </c:pt>
                <c:pt idx="211">
                  <c:v>1.6910890033789956</c:v>
                </c:pt>
                <c:pt idx="212">
                  <c:v>1.6774941024992054</c:v>
                </c:pt>
                <c:pt idx="213">
                  <c:v>0.87695495606631568</c:v>
                </c:pt>
                <c:pt idx="214">
                  <c:v>1.6965269637309117</c:v>
                </c:pt>
                <c:pt idx="215">
                  <c:v>1.407475576816291</c:v>
                </c:pt>
                <c:pt idx="216">
                  <c:v>1.7679169065526514</c:v>
                </c:pt>
                <c:pt idx="217">
                  <c:v>1.9910952703915443</c:v>
                </c:pt>
                <c:pt idx="218">
                  <c:v>2.0006117010073976</c:v>
                </c:pt>
                <c:pt idx="219">
                  <c:v>2.2468391501506786</c:v>
                </c:pt>
                <c:pt idx="220">
                  <c:v>2.3695578944553772</c:v>
                </c:pt>
                <c:pt idx="221">
                  <c:v>1.8326929866281663</c:v>
                </c:pt>
                <c:pt idx="222">
                  <c:v>1.4581955419876058</c:v>
                </c:pt>
                <c:pt idx="223">
                  <c:v>1.4551366892896529</c:v>
                </c:pt>
                <c:pt idx="224">
                  <c:v>0.75235487663102929</c:v>
                </c:pt>
                <c:pt idx="225">
                  <c:v>1.0223734023139435</c:v>
                </c:pt>
                <c:pt idx="226">
                  <c:v>1.0223734023139435</c:v>
                </c:pt>
                <c:pt idx="227">
                  <c:v>1.7877084722224432</c:v>
                </c:pt>
                <c:pt idx="228">
                  <c:v>2.597764049271186</c:v>
                </c:pt>
                <c:pt idx="229">
                  <c:v>1.7991281889614672</c:v>
                </c:pt>
                <c:pt idx="230">
                  <c:v>2.6358297717345991</c:v>
                </c:pt>
                <c:pt idx="231">
                  <c:v>2.6263133411187458</c:v>
                </c:pt>
                <c:pt idx="232">
                  <c:v>2.6263133411187458</c:v>
                </c:pt>
                <c:pt idx="233">
                  <c:v>2.2666307158204697</c:v>
                </c:pt>
                <c:pt idx="234">
                  <c:v>2.5366492415033841</c:v>
                </c:pt>
                <c:pt idx="235">
                  <c:v>2.5509238874271638</c:v>
                </c:pt>
                <c:pt idx="236">
                  <c:v>2.8209424131100782</c:v>
                </c:pt>
                <c:pt idx="237">
                  <c:v>2.8257006284180051</c:v>
                </c:pt>
                <c:pt idx="238">
                  <c:v>2.8295072006643465</c:v>
                </c:pt>
                <c:pt idx="239">
                  <c:v>2.8209424131100782</c:v>
                </c:pt>
                <c:pt idx="240">
                  <c:v>2.8209424131100782</c:v>
                </c:pt>
                <c:pt idx="241">
                  <c:v>2.8352170590338583</c:v>
                </c:pt>
                <c:pt idx="242">
                  <c:v>2.8295072006643465</c:v>
                </c:pt>
                <c:pt idx="243">
                  <c:v>2.8392955292977953</c:v>
                </c:pt>
                <c:pt idx="244">
                  <c:v>2.8257006284180051</c:v>
                </c:pt>
                <c:pt idx="245">
                  <c:v>2.5556821027350907</c:v>
                </c:pt>
                <c:pt idx="246">
                  <c:v>2.8352170590338583</c:v>
                </c:pt>
              </c:numCache>
            </c:numRef>
          </c:xVal>
          <c:yVal>
            <c:numRef>
              <c:f>[1]XLSTAT_20250826_154013_1_HID3!$D$1:$D$247</c:f>
              <c:numCache>
                <c:formatCode>General</c:formatCode>
                <c:ptCount val="247"/>
                <c:pt idx="0">
                  <c:v>-0.13231650124339589</c:v>
                </c:pt>
                <c:pt idx="1">
                  <c:v>1.5382769404795202</c:v>
                </c:pt>
                <c:pt idx="2">
                  <c:v>-0.13879550571362348</c:v>
                </c:pt>
                <c:pt idx="3">
                  <c:v>6.8150048426419557E-3</c:v>
                </c:pt>
                <c:pt idx="4">
                  <c:v>-0.57101247250004106</c:v>
                </c:pt>
                <c:pt idx="5">
                  <c:v>-0.28589240201359156</c:v>
                </c:pt>
                <c:pt idx="6">
                  <c:v>0.51290751254111822</c:v>
                </c:pt>
                <c:pt idx="7">
                  <c:v>0.58799371441767745</c:v>
                </c:pt>
                <c:pt idx="8">
                  <c:v>-1.509605690141286</c:v>
                </c:pt>
                <c:pt idx="9">
                  <c:v>-0.81063794898841712</c:v>
                </c:pt>
                <c:pt idx="10">
                  <c:v>0.46749215918658993</c:v>
                </c:pt>
                <c:pt idx="11">
                  <c:v>-0.56846188334980019</c:v>
                </c:pt>
                <c:pt idx="12">
                  <c:v>-0.64201033149978426</c:v>
                </c:pt>
                <c:pt idx="13">
                  <c:v>1.6795401816717865</c:v>
                </c:pt>
                <c:pt idx="14">
                  <c:v>0.36044677625953236</c:v>
                </c:pt>
                <c:pt idx="15">
                  <c:v>1.7782576230987585E-3</c:v>
                </c:pt>
                <c:pt idx="16">
                  <c:v>1.9646602521582361</c:v>
                </c:pt>
                <c:pt idx="17">
                  <c:v>1.9646602521582361</c:v>
                </c:pt>
                <c:pt idx="18">
                  <c:v>1.7200397617163823</c:v>
                </c:pt>
                <c:pt idx="19">
                  <c:v>1.7960717805127691</c:v>
                </c:pt>
                <c:pt idx="20">
                  <c:v>-2.1816557736387132E-4</c:v>
                </c:pt>
                <c:pt idx="21">
                  <c:v>2.4658888060378943</c:v>
                </c:pt>
                <c:pt idx="22">
                  <c:v>1.3354616446726593</c:v>
                </c:pt>
                <c:pt idx="23">
                  <c:v>2.0461231294400788</c:v>
                </c:pt>
                <c:pt idx="24">
                  <c:v>2.0482618208887828</c:v>
                </c:pt>
                <c:pt idx="25">
                  <c:v>-1.6189368181739117</c:v>
                </c:pt>
                <c:pt idx="26">
                  <c:v>-0.90159978090104465</c:v>
                </c:pt>
                <c:pt idx="27">
                  <c:v>-0.88010820555554536</c:v>
                </c:pt>
                <c:pt idx="28">
                  <c:v>-1.2387767241919789</c:v>
                </c:pt>
                <c:pt idx="29">
                  <c:v>-1.7495092804211856</c:v>
                </c:pt>
                <c:pt idx="30">
                  <c:v>-0.60856528128273635</c:v>
                </c:pt>
                <c:pt idx="31">
                  <c:v>-1.3259023185556036</c:v>
                </c:pt>
                <c:pt idx="32">
                  <c:v>-0.36638921564411941</c:v>
                </c:pt>
                <c:pt idx="33">
                  <c:v>-7.7206970076858505E-3</c:v>
                </c:pt>
                <c:pt idx="34">
                  <c:v>-1.8705157695338364</c:v>
                </c:pt>
                <c:pt idx="35">
                  <c:v>0.64365522848498125</c:v>
                </c:pt>
                <c:pt idx="36">
                  <c:v>0.3509478216287476</c:v>
                </c:pt>
                <c:pt idx="37">
                  <c:v>-1.4663236623501239</c:v>
                </c:pt>
                <c:pt idx="38">
                  <c:v>-1.8960001912802609</c:v>
                </c:pt>
                <c:pt idx="39">
                  <c:v>1.3770878337813236E-2</c:v>
                </c:pt>
                <c:pt idx="40">
                  <c:v>-8.1269145157669975E-2</c:v>
                </c:pt>
                <c:pt idx="41">
                  <c:v>0.37243939697424683</c:v>
                </c:pt>
                <c:pt idx="42">
                  <c:v>-0.43993766379410348</c:v>
                </c:pt>
                <c:pt idx="43">
                  <c:v>-0.43993766379410348</c:v>
                </c:pt>
                <c:pt idx="44">
                  <c:v>-7.7206970076858505E-3</c:v>
                </c:pt>
                <c:pt idx="45">
                  <c:v>-7.7206970076858505E-3</c:v>
                </c:pt>
                <c:pt idx="46">
                  <c:v>0.56251944396521314</c:v>
                </c:pt>
                <c:pt idx="47">
                  <c:v>-0.36638921564411941</c:v>
                </c:pt>
                <c:pt idx="48">
                  <c:v>-0.43993766379410348</c:v>
                </c:pt>
                <c:pt idx="49">
                  <c:v>0.28531380261062228</c:v>
                </c:pt>
                <c:pt idx="50">
                  <c:v>-1.2257558064429241E-2</c:v>
                </c:pt>
                <c:pt idx="51">
                  <c:v>-1.2257558064429241E-2</c:v>
                </c:pt>
                <c:pt idx="52">
                  <c:v>8.9802897134199769E-2</c:v>
                </c:pt>
                <c:pt idx="53">
                  <c:v>0.58215632411602269</c:v>
                </c:pt>
                <c:pt idx="54">
                  <c:v>-0.49889613030678126</c:v>
                </c:pt>
                <c:pt idx="55">
                  <c:v>0.6360678921151971</c:v>
                </c:pt>
                <c:pt idx="56">
                  <c:v>1.1112680095926128</c:v>
                </c:pt>
                <c:pt idx="57">
                  <c:v>0.50356097745253525</c:v>
                </c:pt>
                <c:pt idx="58">
                  <c:v>-0.42988454321354058</c:v>
                </c:pt>
                <c:pt idx="59">
                  <c:v>-2.1132684962264586E-2</c:v>
                </c:pt>
                <c:pt idx="60">
                  <c:v>2.4499185379349782</c:v>
                </c:pt>
                <c:pt idx="61">
                  <c:v>-0.71300819049952746</c:v>
                </c:pt>
                <c:pt idx="62">
                  <c:v>-1.8344911356173421</c:v>
                </c:pt>
                <c:pt idx="63">
                  <c:v>-1.8344911356173421</c:v>
                </c:pt>
                <c:pt idx="64">
                  <c:v>0.27294731736148237</c:v>
                </c:pt>
                <c:pt idx="65">
                  <c:v>-1.541456635999034</c:v>
                </c:pt>
                <c:pt idx="66">
                  <c:v>-1.7488931436863324</c:v>
                </c:pt>
                <c:pt idx="67">
                  <c:v>-0.98857295572246706</c:v>
                </c:pt>
                <c:pt idx="68">
                  <c:v>0.42556047318527002</c:v>
                </c:pt>
                <c:pt idx="69">
                  <c:v>-2.0405464984299879</c:v>
                </c:pt>
                <c:pt idx="70">
                  <c:v>0.23291709832720281</c:v>
                </c:pt>
                <c:pt idx="71">
                  <c:v>0.53704517351274894</c:v>
                </c:pt>
                <c:pt idx="72">
                  <c:v>0.89571369214918239</c:v>
                </c:pt>
                <c:pt idx="73">
                  <c:v>-0.13767702252010688</c:v>
                </c:pt>
                <c:pt idx="74">
                  <c:v>-1.2136825784294074</c:v>
                </c:pt>
                <c:pt idx="75">
                  <c:v>0.48952516176500732</c:v>
                </c:pt>
                <c:pt idx="76">
                  <c:v>-0.92856250794295792</c:v>
                </c:pt>
                <c:pt idx="77">
                  <c:v>-0.28477391882007497</c:v>
                </c:pt>
                <c:pt idx="78">
                  <c:v>2.5094931411825092</c:v>
                </c:pt>
                <c:pt idx="79">
                  <c:v>2.8945349754188832</c:v>
                </c:pt>
                <c:pt idx="80">
                  <c:v>2.226856641342462</c:v>
                </c:pt>
                <c:pt idx="81">
                  <c:v>1.820668110958287</c:v>
                </c:pt>
                <c:pt idx="82">
                  <c:v>1.9632281462015118</c:v>
                </c:pt>
                <c:pt idx="83">
                  <c:v>2.1001366100151513</c:v>
                </c:pt>
                <c:pt idx="84">
                  <c:v>2.1773402063942577</c:v>
                </c:pt>
                <c:pt idx="85">
                  <c:v>2.5380051482311541</c:v>
                </c:pt>
                <c:pt idx="86">
                  <c:v>2.0918661560333978</c:v>
                </c:pt>
                <c:pt idx="87">
                  <c:v>2.4769079902697722</c:v>
                </c:pt>
                <c:pt idx="88">
                  <c:v>2.3403555513060268</c:v>
                </c:pt>
                <c:pt idx="89">
                  <c:v>2.6990240699424604</c:v>
                </c:pt>
                <c:pt idx="90">
                  <c:v>2.6990240699424604</c:v>
                </c:pt>
                <c:pt idx="91">
                  <c:v>-1.1666603819987189</c:v>
                </c:pt>
                <c:pt idx="92">
                  <c:v>-0.9030318868577687</c:v>
                </c:pt>
                <c:pt idx="93">
                  <c:v>-0.42783176938035283</c:v>
                </c:pt>
                <c:pt idx="94">
                  <c:v>-1.090860221798658</c:v>
                </c:pt>
                <c:pt idx="95">
                  <c:v>-1.2354166802423456</c:v>
                </c:pt>
                <c:pt idx="96">
                  <c:v>-1.6124544949987771</c:v>
                </c:pt>
                <c:pt idx="97">
                  <c:v>-1.0116099107237266</c:v>
                </c:pt>
                <c:pt idx="98">
                  <c:v>-0.29427287345085962</c:v>
                </c:pt>
                <c:pt idx="99">
                  <c:v>-8.0160813258113528E-2</c:v>
                </c:pt>
                <c:pt idx="100">
                  <c:v>1.6686091210842775</c:v>
                </c:pt>
                <c:pt idx="101">
                  <c:v>-0.55541779794540758</c:v>
                </c:pt>
                <c:pt idx="102">
                  <c:v>0.27596726752203937</c:v>
                </c:pt>
                <c:pt idx="103">
                  <c:v>-8.2701251114394206E-2</c:v>
                </c:pt>
                <c:pt idx="104">
                  <c:v>-0.65294139208729318</c:v>
                </c:pt>
                <c:pt idx="105">
                  <c:v>0.27596726752203937</c:v>
                </c:pt>
                <c:pt idx="106">
                  <c:v>-0.51237778004453105</c:v>
                </c:pt>
                <c:pt idx="107">
                  <c:v>-1.4492968818387659</c:v>
                </c:pt>
                <c:pt idx="108">
                  <c:v>-1.0906283632023324</c:v>
                </c:pt>
                <c:pt idx="109">
                  <c:v>-0.32732174155624794</c:v>
                </c:pt>
                <c:pt idx="110">
                  <c:v>-0.58592622819451512</c:v>
                </c:pt>
                <c:pt idx="111">
                  <c:v>-0.58592622819451512</c:v>
                </c:pt>
                <c:pt idx="112">
                  <c:v>-0.32732174155624794</c:v>
                </c:pt>
                <c:pt idx="113">
                  <c:v>6.4395645185573835E-2</c:v>
                </c:pt>
                <c:pt idx="114">
                  <c:v>0.10737879587657218</c:v>
                </c:pt>
                <c:pt idx="115">
                  <c:v>-0.22725770955808156</c:v>
                </c:pt>
                <c:pt idx="116">
                  <c:v>0.2024188193720553</c:v>
                </c:pt>
                <c:pt idx="117">
                  <c:v>0.2024188193720553</c:v>
                </c:pt>
                <c:pt idx="118">
                  <c:v>-0.50446335091267236</c:v>
                </c:pt>
                <c:pt idx="119">
                  <c:v>1.7130922287446559E-2</c:v>
                </c:pt>
                <c:pt idx="120">
                  <c:v>0.10737879587657218</c:v>
                </c:pt>
                <c:pt idx="121">
                  <c:v>2.3528972902517564</c:v>
                </c:pt>
                <c:pt idx="122">
                  <c:v>0.51157090306028463</c:v>
                </c:pt>
                <c:pt idx="123">
                  <c:v>-0.14579483227623882</c:v>
                </c:pt>
                <c:pt idx="124">
                  <c:v>-0.58592622819451512</c:v>
                </c:pt>
                <c:pt idx="125">
                  <c:v>-0.25128972275986139</c:v>
                </c:pt>
                <c:pt idx="126">
                  <c:v>0.82471583314943919</c:v>
                </c:pt>
                <c:pt idx="127">
                  <c:v>5.9858784128830556E-2</c:v>
                </c:pt>
                <c:pt idx="128">
                  <c:v>0.71609866344031559</c:v>
                </c:pt>
                <c:pt idx="129">
                  <c:v>0.35743014480388213</c:v>
                </c:pt>
                <c:pt idx="130">
                  <c:v>-0.63144981674179412</c:v>
                </c:pt>
                <c:pt idx="131">
                  <c:v>0.44455573916750651</c:v>
                </c:pt>
                <c:pt idx="132">
                  <c:v>0.44455573916750651</c:v>
                </c:pt>
                <c:pt idx="133">
                  <c:v>0.63463578615847283</c:v>
                </c:pt>
                <c:pt idx="134">
                  <c:v>-0.44136976975082776</c:v>
                </c:pt>
                <c:pt idx="135">
                  <c:v>-2.7611689432492093E-2</c:v>
                </c:pt>
                <c:pt idx="136">
                  <c:v>1.9637823121512898</c:v>
                </c:pt>
                <c:pt idx="137">
                  <c:v>1.2630316797161916</c:v>
                </c:pt>
                <c:pt idx="138">
                  <c:v>-1.0517133086566626</c:v>
                </c:pt>
                <c:pt idx="139">
                  <c:v>-1.0490768018909054</c:v>
                </c:pt>
                <c:pt idx="140">
                  <c:v>-1.7623747934240823</c:v>
                </c:pt>
                <c:pt idx="141">
                  <c:v>-0.42937714903611329</c:v>
                </c:pt>
                <c:pt idx="142">
                  <c:v>-0.52441717253159648</c:v>
                </c:pt>
                <c:pt idx="143">
                  <c:v>-0.23929710204514698</c:v>
                </c:pt>
                <c:pt idx="144">
                  <c:v>0.47803993522772009</c:v>
                </c:pt>
                <c:pt idx="145">
                  <c:v>0.59208796342229986</c:v>
                </c:pt>
                <c:pt idx="146">
                  <c:v>0.23341944478586632</c:v>
                </c:pt>
                <c:pt idx="147">
                  <c:v>0.9792684891073784</c:v>
                </c:pt>
                <c:pt idx="148">
                  <c:v>1.0267885008551199</c:v>
                </c:pt>
                <c:pt idx="149">
                  <c:v>-4.9217055054180614E-2</c:v>
                </c:pt>
                <c:pt idx="150">
                  <c:v>-0.50982719089429018</c:v>
                </c:pt>
                <c:pt idx="151">
                  <c:v>0.28795988823675378</c:v>
                </c:pt>
                <c:pt idx="152">
                  <c:v>-1.9924621694385078</c:v>
                </c:pt>
                <c:pt idx="153">
                  <c:v>-1.8238736977930408</c:v>
                </c:pt>
                <c:pt idx="154">
                  <c:v>1.3795063554908626</c:v>
                </c:pt>
                <c:pt idx="155">
                  <c:v>-0.29825556855782476</c:v>
                </c:pt>
                <c:pt idx="156">
                  <c:v>-5.3866936712296642E-2</c:v>
                </c:pt>
                <c:pt idx="157">
                  <c:v>0.25049299706957517</c:v>
                </c:pt>
                <c:pt idx="158">
                  <c:v>1.4485179425841035</c:v>
                </c:pt>
                <c:pt idx="159">
                  <c:v>-0.21679269127598202</c:v>
                </c:pt>
                <c:pt idx="160">
                  <c:v>-1.2151146843861318</c:v>
                </c:pt>
                <c:pt idx="161">
                  <c:v>-1.2151146843861318</c:v>
                </c:pt>
                <c:pt idx="162">
                  <c:v>-0.76140614225421488</c:v>
                </c:pt>
                <c:pt idx="163">
                  <c:v>0.8213157582989894</c:v>
                </c:pt>
                <c:pt idx="164">
                  <c:v>-0.94204415768070782</c:v>
                </c:pt>
                <c:pt idx="165">
                  <c:v>0.22747381929146113</c:v>
                </c:pt>
                <c:pt idx="166">
                  <c:v>-1.6908745879656752</c:v>
                </c:pt>
                <c:pt idx="167">
                  <c:v>-1.6259361447365268</c:v>
                </c:pt>
                <c:pt idx="168">
                  <c:v>-0.74567335289997416</c:v>
                </c:pt>
                <c:pt idx="169">
                  <c:v>-1.2466080773982324</c:v>
                </c:pt>
                <c:pt idx="170">
                  <c:v>-1.8990066714419511</c:v>
                </c:pt>
                <c:pt idx="171">
                  <c:v>-1.8990066714419511</c:v>
                </c:pt>
                <c:pt idx="172">
                  <c:v>-1.9804695487237938</c:v>
                </c:pt>
                <c:pt idx="173">
                  <c:v>0.43107408942975672</c:v>
                </c:pt>
                <c:pt idx="174">
                  <c:v>0.43107408942975672</c:v>
                </c:pt>
                <c:pt idx="175">
                  <c:v>-0.7143839458235266</c:v>
                </c:pt>
                <c:pt idx="176">
                  <c:v>-1.62180103008736</c:v>
                </c:pt>
                <c:pt idx="177">
                  <c:v>-1.62180103008736</c:v>
                </c:pt>
                <c:pt idx="178">
                  <c:v>0.14843758958970976</c:v>
                </c:pt>
                <c:pt idx="179">
                  <c:v>0.14843758958970976</c:v>
                </c:pt>
                <c:pt idx="180">
                  <c:v>0.14843758958970976</c:v>
                </c:pt>
                <c:pt idx="181">
                  <c:v>-0.7454414943036487</c:v>
                </c:pt>
                <c:pt idx="182">
                  <c:v>0.33603406593427354</c:v>
                </c:pt>
                <c:pt idx="183">
                  <c:v>0.40504565302751427</c:v>
                </c:pt>
                <c:pt idx="184">
                  <c:v>-0.58082504989403327</c:v>
                </c:pt>
                <c:pt idx="185">
                  <c:v>-0.58082504989403327</c:v>
                </c:pt>
                <c:pt idx="186">
                  <c:v>-0.22215653125759982</c:v>
                </c:pt>
                <c:pt idx="187">
                  <c:v>9.3897146138822357E-2</c:v>
                </c:pt>
                <c:pt idx="188">
                  <c:v>-0.56889944768315737</c:v>
                </c:pt>
                <c:pt idx="189">
                  <c:v>-1.013042016680451</c:v>
                </c:pt>
                <c:pt idx="190">
                  <c:v>-0.5593334745485341</c:v>
                </c:pt>
                <c:pt idx="191">
                  <c:v>-0.6449314664795438</c:v>
                </c:pt>
                <c:pt idx="192">
                  <c:v>-0.20066495591210062</c:v>
                </c:pt>
                <c:pt idx="193">
                  <c:v>-0.22215653125759982</c:v>
                </c:pt>
                <c:pt idx="194">
                  <c:v>0.34808360971529917</c:v>
                </c:pt>
                <c:pt idx="195">
                  <c:v>-0.22215653125759982</c:v>
                </c:pt>
                <c:pt idx="196">
                  <c:v>6.2963539228849646E-2</c:v>
                </c:pt>
                <c:pt idx="197">
                  <c:v>-1.0584908921134326E-2</c:v>
                </c:pt>
                <c:pt idx="198">
                  <c:v>-1.0584908921134326E-2</c:v>
                </c:pt>
                <c:pt idx="199">
                  <c:v>-0.61387391799942159</c:v>
                </c:pt>
                <c:pt idx="200">
                  <c:v>-0.17917338056660148</c:v>
                </c:pt>
                <c:pt idx="201">
                  <c:v>-0.65437349804401734</c:v>
                </c:pt>
                <c:pt idx="202">
                  <c:v>1.090666642436483E-2</c:v>
                </c:pt>
                <c:pt idx="203">
                  <c:v>-0.64645906891215865</c:v>
                </c:pt>
                <c:pt idx="204">
                  <c:v>-0.28440183654841322</c:v>
                </c:pt>
                <c:pt idx="205">
                  <c:v>0.49064364495852392</c:v>
                </c:pt>
                <c:pt idx="206">
                  <c:v>0.13197512632209044</c:v>
                </c:pt>
                <c:pt idx="207">
                  <c:v>0.13197512632209044</c:v>
                </c:pt>
                <c:pt idx="208">
                  <c:v>0.34808360971529917</c:v>
                </c:pt>
                <c:pt idx="209">
                  <c:v>-0.36925342755756785</c:v>
                </c:pt>
                <c:pt idx="210">
                  <c:v>2.0156571012776583</c:v>
                </c:pt>
                <c:pt idx="211">
                  <c:v>0.42954648699714193</c:v>
                </c:pt>
                <c:pt idx="212">
                  <c:v>0.15800356272433286</c:v>
                </c:pt>
                <c:pt idx="213">
                  <c:v>-0.72792194619400141</c:v>
                </c:pt>
                <c:pt idx="214">
                  <c:v>0.53816365670626554</c:v>
                </c:pt>
                <c:pt idx="215">
                  <c:v>-0.20066495591210062</c:v>
                </c:pt>
                <c:pt idx="216">
                  <c:v>-1.346179914231695</c:v>
                </c:pt>
                <c:pt idx="217">
                  <c:v>0.19148775878454638</c:v>
                </c:pt>
                <c:pt idx="218">
                  <c:v>0.38156780577551275</c:v>
                </c:pt>
                <c:pt idx="219">
                  <c:v>0.26503620693453034</c:v>
                </c:pt>
                <c:pt idx="220">
                  <c:v>2.5130382719561166</c:v>
                </c:pt>
                <c:pt idx="221">
                  <c:v>1.8590612503469051</c:v>
                </c:pt>
                <c:pt idx="222">
                  <c:v>-0.383289243245096</c:v>
                </c:pt>
                <c:pt idx="223">
                  <c:v>-0.44438640120647799</c:v>
                </c:pt>
                <c:pt idx="224">
                  <c:v>-0.56889944768315737</c:v>
                </c:pt>
                <c:pt idx="225">
                  <c:v>-0.2102309290467238</c:v>
                </c:pt>
                <c:pt idx="226">
                  <c:v>-0.2102309290467238</c:v>
                </c:pt>
                <c:pt idx="227">
                  <c:v>-2.1465643542853305</c:v>
                </c:pt>
                <c:pt idx="228">
                  <c:v>-1.0705587983760303</c:v>
                </c:pt>
                <c:pt idx="229">
                  <c:v>-1.9184682978961711</c:v>
                </c:pt>
                <c:pt idx="230">
                  <c:v>-0.31023861041216483</c:v>
                </c:pt>
                <c:pt idx="231">
                  <c:v>-0.5003186574031312</c:v>
                </c:pt>
                <c:pt idx="232">
                  <c:v>-0.5003186574031312</c:v>
                </c:pt>
                <c:pt idx="233">
                  <c:v>-0.53534823311910529</c:v>
                </c:pt>
                <c:pt idx="234">
                  <c:v>-0.17667971448267172</c:v>
                </c:pt>
                <c:pt idx="235">
                  <c:v>0.10844035600377774</c:v>
                </c:pt>
                <c:pt idx="236">
                  <c:v>0.46710887464021122</c:v>
                </c:pt>
                <c:pt idx="237">
                  <c:v>0.56214889813569435</c:v>
                </c:pt>
                <c:pt idx="238">
                  <c:v>0.6381809169320809</c:v>
                </c:pt>
                <c:pt idx="239">
                  <c:v>0.46710887464021122</c:v>
                </c:pt>
                <c:pt idx="240">
                  <c:v>0.46710887464021122</c:v>
                </c:pt>
                <c:pt idx="241">
                  <c:v>0.75222894512666072</c:v>
                </c:pt>
                <c:pt idx="242">
                  <c:v>0.6381809169320809</c:v>
                </c:pt>
                <c:pt idx="243">
                  <c:v>0.83369182240850348</c:v>
                </c:pt>
                <c:pt idx="244">
                  <c:v>0.56214889813569435</c:v>
                </c:pt>
                <c:pt idx="245">
                  <c:v>0.20348037949926095</c:v>
                </c:pt>
                <c:pt idx="246">
                  <c:v>0.75222894512666072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3F3C-46A4-8D61-FA7B5B8C0111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-0.51732001559274787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-3.1017540125095833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0-3F3C-46A4-8D61-FA7B5B8C0111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2.778767690127014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0.97806968938622474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1-3F3C-46A4-8D61-FA7B5B8C0111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-1.0345992183447328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3.9121574141913813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2-3F3C-46A4-8D61-FA7B5B8C0111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3.4886897703865629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-0.35741967294277427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3-3F3C-46A4-8D61-FA7B5B8C0111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-3.253595566966212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1.0258401147273197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4-3F3C-46A4-8D61-FA7B5B8C0111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-1.7765173489444857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-2.3597671465923464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5-3F3C-46A4-8D61-FA7B5B8C0111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-7.6703559596704607E-2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-1.5320677259210798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106-3F3C-46A4-8D61-FA7B5B8C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30696"/>
        <c:axId val="914638976"/>
      </c:scatterChart>
      <c:valAx>
        <c:axId val="91463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F1 (31.15 %)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es-ES"/>
          </a:p>
        </c:txPr>
        <c:crossAx val="914638976"/>
        <c:crosses val="autoZero"/>
        <c:crossBetween val="midCat"/>
      </c:valAx>
      <c:valAx>
        <c:axId val="91463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F2 (16.54 %)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s-ES"/>
          </a:p>
        </c:txPr>
        <c:crossAx val="91463069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noThreeD="1" sel="1" val="0">
  <itemLst>
    <item val="Estadísticos descriptivos"/>
    <item val="Matriz de correlaciones (Pearson (n))"/>
    <item val="Análisis de Componentes Principales"/>
    <item val="Valores propios"/>
    <item val="Vectores propios"/>
    <item val="Cargas factoriales"/>
    <item val="Correlaciones entre las variables y los factores"/>
    <item val="Contribuciones de las variables (%)"/>
    <item val="Cosenos cuadrados de las variables"/>
    <item val="Puntuaciones factoriales"/>
    <item val="Contribuciones de las observaciones (%)"/>
    <item val="Axes homogeneity index"/>
    <item val="Cosenos cuadrados de las observaciones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181746" y="36576"/>
    <xdr:ext cx="1376934" cy="300228"/>
    <xdr:sp macro="[0]!OrderXLSTAT" textlink="">
      <xdr:nvSpPr>
        <xdr:cNvPr id="2" name="BT60822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181746" y="36576"/>
          <a:ext cx="1376934" cy="300228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GB" sz="1100"/>
            <a:t>Pedir</a:t>
          </a:r>
        </a:p>
      </xdr:txBody>
    </xdr:sp>
    <xdr:clientData/>
  </xdr:absoluteAnchor>
  <xdr:oneCellAnchor>
    <xdr:from>
      <xdr:col>2</xdr:col>
      <xdr:colOff>12700</xdr:colOff>
      <xdr:row>9</xdr:row>
      <xdr:rowOff>0</xdr:rowOff>
    </xdr:from>
    <xdr:ext cx="25400" cy="25400"/>
    <xdr:sp macro="" textlink="">
      <xdr:nvSpPr>
        <xdr:cNvPr id="3" name="TX329638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536700" y="1714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RunProcPCA
Form22.txt
CheckBoxTrans,CheckBox,0,False,01,False,Trans,False,,,
TextBoxList,TextBox,,False,02,False,,False,,,
CheckBox_W,CheckBox,0,True,000000000301_General,True,Pesos,False,,,
CheckBox_ObsLabels,CheckBox,-1,True,000000000101_General,True,Etiquetas de las observaciones,False,,,
CheckBox_Desc,CheckBox,-1,True,400000000000_Resultados,True,Estadísticos descriptivos,False,,,
CheckBox_Corr,CheckBox,-1,True,400000000100_Resultados,True,Correlaciones,False,,,
CheckBoxSig,CheckBox,0,True,400000000200_Resultados,True,Probar la significación,False,,,
TextBox_conf,TextBox,5,True,400000010400_Resultados,True,Nivel de significación (%):,False,,,
CheckBoxBartlett,CheckBox,0,True,400000000300_Resultados,True,Prueba de esf. de Bartlett,False,,,
CheckBoxKMO,CheckBox,0,True,400000000500_Resultados,True,Kaiser-Meyer-Olkin,False,,,
CheckBox_RankedMat,CheckBox,0,False,400000000600_Resultados,False,Matriz de los rangos,False,,,
CheckBoxLoadings,CheckBox,-1,True,400000000101_Resultados,True,Cargas factoriales,False,,,
CheckBoxScores,CheckBox,-1,True,400000000301_Resultados,True,Puntuaciones factoriales,False,,,
CheckBoxCorrFactVar,CheckBox,-1,True,400000000201_Resultados,True,Correlaciones Variables/Factores,False,,,
CheckBoxEigen,CheckBox,-1,True,400000000001_Resultados,True,Valores propios,False,,,
CheckBoxContrib,CheckBox,-1,True,400000000401_Resultados,True,Contribuciones,False,,,
CheckBoxCos,CheckBox,-1,True,400000000501_Resultados,True,Cosenos al cuadrado,False,,,
CheckBoxSuppObs,CheckBox,0,True,200000000000_Datos supl.,True,Observaciones suplementarias,False,,,
CheckBox_VarLabelsSuppObs,CheckBox,0,True,200000000200_Datos supl.,True,Etiquetas variables para obs. sup.,False,,,
CheckBox_ObsLabelsSuppObs,CheckBox,0,True,200000000300_Datos supl.,True,Etiquetas de las obs. sup.,False,,,
CheckBoxSuppVar,CheckBox,0,True,200000000001_Datos supl.,True,Variables suplementarias,False,,,
CheckBox_Q,CheckBox,0,True,200000000301_Datos supl.,True,Cualitativas,False,,,
CheckBox_X,CheckBox,-1,True,200000000101_Datos supl.,True,Cuantitativas,False,,,
CheckBoxCentroids,CheckBox,0,True,200000000401_Datos supl.,True,Visualizar los centroides,False,,,
OptionButton_MVRemove,OptionButton,0,True,300000000100_Pretratamiento,True,Eliminar las observaciones,False,,,
OptionButton_MVRefuse,OptionButton,-1,True,300000000000_Pretratamiento,True,Do not accept missing data,False,,,
OptionButton_MeanMode,OptionButton,-1,True,300000000400_Pretratamiento,True,Media o moda,False,,,
OptionButton_NN,OptionButton,0,True,300000010400_Pretratamiento,True,Vecino más próximo,False,,,
OptionButton_MVEstimate,OptionButton,0,True,300000000300_Pretratamiento,True,Estimar los datos perdidos,False,,,
OptionButton_MVPair,OptionButton,0,True,300000000200_Pretratamiento,True,Eliminación 'pairwise',False,,,
OptionButton_MVReplace0,OptionButton,0,False,300000000500_Pretratamiento,False,Sustituir los datos perdidos por 0,False,,,
CheckBoxByGroup,CheckBox,0,True,300000000101_Pretratamiento,True,Análisis por grupo,False,,,
OptionButton_ByGroups,OptionButton,-1,True,300000000301_Pretratamiento,True,Un PCA por grupo,False,,,
OptionButton_ByGroupsSelected,OptionButton,0,True,300000010301_Pretratamiento,True,Un ACP por grupo seleccionado,False,,,
OptionButton_GroupsMerged,OptionButton,0,True,300000020301_Pretratamiento,True,Un ACP en grupos fusionados,False,,,
CheckBoxIndCharts,CheckBox,-1,True,510000000000_Gráficos|Observaciones,True,Gráficos de las observaciones,False,,,
CheckBoxLabelsInd,CheckBox,-1,True,510000000100_Gráficos|Observaciones,True,Etiquetas,False,,,
CheckBoxColorsLabelObs,CheckBox,0,True,510000000200_Gráficos|Observaciones,True,Etiquetas coloreadas,False,,,
CheckBoxSizeObs,CheckBox,0,True,510000000700_Gráficos|Observaciones,True,Tamaño de los puntos=f(Cos2),False,,,
CheckBoxColorObsGroup,CheckBox,0,True,510000000300_Gráficos|Observaciones,True,Colorear por grupo,False,,,
CheckBoxEllipseGroup,CheckBox,0,True,510000000500_Gráficos|Observaciones,True,Elipses de confianza,False,,,
TextBox_Conf_Ellipse,TextBox,95,True,510000010600_Gráficos|Observaciones,True,,False,,,
TextBoxPoints,TextBox,0.5,True,510000000301_Gráficos|Observaciones,True,Suma(Cos2)&gt;,False,,,
ComboBoxFilter,ComboBox,4,True,510000000101_Gráficos|Observaciones,True,Seleccione la opción de filtrado,False,,,
CheckBoxChartsFilter,CheckBox,0,True,510000000001_Gráficos|Observaciones,True,Filtrar,False,,,
CheckBoxVectors,CheckBox,-1,True,500000000100_Gráficos|Variables,True,Vectores,False,,,
CheckBoxCorrCharts,CheckBox,-1,True,500000000000_Gráficos|Variables,True,Gráficos de correlaciones,False,,,
CheckBoxColorsVar,CheckBox,0,True,500000000300_Gráficos|Variables,True,Etiquetas coloreadas,False,,,
CheckBoxColorVarGroup,CheckBox,0,True,500000000400_Gráficos|Variables,True,Colorear por grupo,False,,,
CheckBoxSizeVar,CheckBox,0,True,500000000700_Gráficos|Variables,True,Tamaño de los puntos=f(Cos2),False,,,
CheckBoxLabelAngle,CheckBox,0,True,500000000200_Gráficos|Variables,True,Oriente las etiquetas,False,,,
TextBoxPointsVar,TextBox,0.5,True,500000000301_Gráficos|Variables,True,Suma(Cos2)&gt;,False,,,
ComboBoxFilterVar,ComboBox,4,True,500000000101_Gráficos|Variables,True,Seleccione la opción de filtrado,False,,,
CheckBoxChartsFilterVar,CheckBox,0,True,500000000001_Gráficos|Variables,True,Filtrar,False,,,
CheckBoxBiplotVectorsVar,CheckBox,-1,True,520000000200_Gráficos|Biplots,True,Vectores,False,,,
CheckBoxBiplotLabelsVar,CheckBox,-1,True,520000000300_Gráficos|Biplots,True,Etiquetas,False,,,
CheckBoxBiplots,CheckBox,-1,True,520000000000_Gráficos|Biplots,True,Biplots,False,,,
CheckBoxBiplotLabelsObs,CheckBox,-1,True,520000000500_Gráficos|Biplots,True,Etiquetas,False,,,
CheckBoxBiplotSuppObsVar,CheckBox,-1,True,520000000700_Gráficos|Biplots,True,Obs\Var sup.,False,,,
CheckBoxBiplotFilterObsVar,CheckBox,-1,True,520000000800_Gráficos|Biplots,True,Filtrar Obs/Var,False,,,
ComboBoxBiplot,ComboBox,1,True,520000000101_Gráficos|Biplots,True,Seleccione el tipo de biplot,False,,,
ComboBoxScale,ComboBox,3,True,520000000301_Gráficos|Biplots,True,Coeficiente:,False,,,
TextBoxScale,TextBox,1,False,520000000401_Gráficos|Biplots,False,Coeficiente:,False,,,
OptionButtonEllipseBoot,OptionButton,0,True,530000020400_Gráficos|Graficos bootstrap,True,Elipses de confianza,False,,,
OptionButtonConvexHullBoot,OptionButton,-1,True,530000010400_Gráficos|Graficos bootstrap,True,Cascos convexos,False,,,
CheckBoxBootChart,CheckBox,0,True,530000000000_Gráficos|Graficos bootstrap,True,Grafico bootstrap de observaciones,False,,,
TextBoxNbSampleBoot,TextBox,50,True,530000010100_Gráficos|Graficos bootstrap,True,Número de muestras:,False,,,
CheckBoxColorObsBoot,CheckBox,0,True,530000000200_Gráficos|Graficos bootstrap,True,Colorear las observaciones,False,,,
CheckBoxChartsFilterBoot,CheckBox,0,True,530000000300_Gráficos|Graficos bootstrap,True,Filtrar las observaciones,False,,,
ComboBoxRotation,ComboBox,0,True,100000000401_Opciones,True,Seleccione el tipo de rotación,False,,,
CheckBoxRotation,CheckBox,0,True,100000000001_Opciones,True,Rotación,False,,,
TextBoxGammTau,TextBox,0,False,100000000701_Opciones,False,,False,,,
CheckBoxKaiser,CheckBox,0,True,100000000501_Opciones,True,Normalización de Kaiser,False,,,
TextBoxNbFact,TextBox,2,True,100000000201_Opciones,True,Número de factores:,False,,,
FileSelect1,CommandButton,,False,000000000600_General,False,RefEditT,False,,,
CheckBoxVarLabels,CheckBox,-1,True,000000000001_General,True,Etiquetas de las variables,False,,,
FileSelect2,CommandButton,,False,200000000500_Datos supl.,False,RefEdit_SuppObs,False,,,
ScrollBarSelect,ScrollBar,0,False,03,False,,,,,
CheckBoxMaxFilter,CheckBox,-1,True,100000030000_Opciones,True,Número máximo,False,,,
TextBoxCompMax,TextBox,5,True,100000040000_Opciones,True,,False,,,
CheckBoxMinFilter,CheckBox,0,True,100000010000_Opciones,True,% mínimo,False,,,
TextBoxMinPerc,TextBox,80,True,100000020000_Opciones,True,,False,,,
OptionButton_Std_n1,OptionButton,0,True,100000020100_Opciones,True,n-1,False,,,
OptionButton_Std_n,OptionButton,-1,True,100000010100_Opciones,True,n,False,,,
CheckBoxBiplotColorGroupObsVar,CheckBox,-1,True,520000000900_Gráficos|Biplots,True,Colorear Obs/Var,False,,,
CheckBoxDisplay2Axes,CheckBox,-1,True,100000040100_Opciones,True,Gráf. en los dos primeros ejes,False,,,
SpinButtonCompMax,SpinButton,5,True,100000050000_Opciones,False,,,,,
RefEditT,TextBox0,'Hoja4'!$L:$R,True,000000000200_General,True,,False,,248,7
RefEdit_W,TextBox0,,True,000000000401_General,True,Pesos:,False,,,
RefEdit_ObsLabels,TextBox0,'Hoja4'!$A:$A,True,000000000201_General,True,Etiquetas de las observaciones:,False,,248,1
RefEdit_SuppObs,TextBox0,,True,200000000100_Datos supl.,True,,False,,,
RefEdit_ObsSuppLabels,TextBox0,,True,200000000400_Datos supl.,True,,False,,,
RefEdit_Q,TextBox0,,True,200000000501_Datos supl.,True,Cualitativas:,False,,,
RefEdit_X,TextBox0,,True,200000000201_Datos supl.,True,Cuantitativas:,False,,,
RefEditGroups,TextBox0,,True,300000000201_Pretratamiento,True,,False,,,
RefEditColorObsGroup,TextBox0,,True,510000000400_Gráficos|Observaciones,True,Colorear por grupo,False,,,
RefEditGroupFilter,TextBox0,,True,510000000501_Gráficos|Observaciones,True,Variable de grupo:,False,,,
RefEditColorVarGroup,TextBox0,'Hoja4'!$F:$F,True,500000000500_Gráficos|Variables,True,Colorear por grupo,False,,248,1
RefEditGroupFilterVar,TextBox0,,True,500000000501_Gráficos|Variables,True,Variable de grupo:,False,,,
CheckBox_SV,CheckBox,0,False,05,False,SV,False,,,
OptionButton_R,OptionButton,0,True,0006,True,Range,False,,,
RefEdit_R,TextBox,,True,0106,True,Range:,False,,,
OptionButton_S,OptionButton,-1,True,0206,True,Sheet,False,,,
OptionButton_W,OptionButton,0,True,0306,True,Workbook,False,,,
RefEdit_ObsLabels_SV,TextBox0,,True,000000000003_General,True,Etiquetas de las observaciones:,False,,,
CheckBox_ObsLabels_SV,CheckBox,-1,True,000000000103_General,True,Etiquetas de las observaciones,False,,,
CheckBoxVarLabels_SV,CheckBox,-1,True,000000000203_General,True,Etiquetas de las variables,False,,,
CheckBoxDisplay2Axes_SV,CheckBox,-1,True,000000000102_General,True,Gráf. en los dos primeros ejes,False,,,
RefEditColorVarGroup_SV,TextBox0,,True,000000000202_General,True,Colorear por grupo,False,,,
CheckBoxColorVarGroup_SV,CheckBox,0,True,000000000302_General,True,Colorear por grupo,False,,,
CheckBoxCorrCharts_SV,CheckBox,-1,True,000000000402_General,True,Gráficos de correlaciones,False,,,
RefEditColorObsGroup_SV,TextBox0,,True,000000000502_General,True,Colorear por grupo,False,,,
CheckBoxColorObsGroup_SV,CheckBox,0,True,000000000602_General,True,Colorear por grupo,False,,,
CheckBoxIndCharts_SV,CheckBox,-1,True,000000000702_General,True,Gráficos de las observaciones,False,,,
CheckBoxBiplotLabelsVar_SV,CheckBox,-1,True,000000000802_General,True,Etiquetas,False,,,
CheckBoxBiplots_SV,CheckBox,-1,True,000000000902_General,True,Biplots,False,,,
ComboBoxFormat,ComboBox,0,True,000000010000_General,True,Formato de los datos:,False,,,
ComboBoxType,ComboBox,0,True,000000000500_General,True,Seleccione el tipo de ACP a realizar,False,,,
FileSelect3,CommandButton,,False,500000000800_Gráficos|Variables,False,RefEditColorVarGroup,False,,,
FileSelect4,CommandButton,,False,000000001002_General,False,RefEditColorVarGroup_SV,False,,,
CheckBox_SV,CheckBox,0,False,22,False,SV,False,,,
</a:t>
          </a:r>
        </a:p>
      </xdr:txBody>
    </xdr:sp>
    <xdr:clientData/>
  </xdr:oneCellAnchor>
  <xdr:twoCellAnchor>
    <xdr:from>
      <xdr:col>2</xdr:col>
      <xdr:colOff>12700</xdr:colOff>
      <xdr:row>9</xdr:row>
      <xdr:rowOff>0</xdr:rowOff>
    </xdr:from>
    <xdr:to>
      <xdr:col>2</xdr:col>
      <xdr:colOff>38100</xdr:colOff>
      <xdr:row>9</xdr:row>
      <xdr:rowOff>25400</xdr:rowOff>
    </xdr:to>
    <xdr:sp macro="" textlink="">
      <xdr:nvSpPr>
        <xdr:cNvPr id="4" name="TX925656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536700" y="1714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RunProcAIA
Form298.txt
Form22.txt
</a:t>
          </a:r>
        </a:p>
      </xdr:txBody>
    </xdr:sp>
    <xdr:clientData/>
  </xdr:twoCellAnchor>
  <xdr:absoluteAnchor>
    <xdr:pos x="425450" y="1720850"/>
    <xdr:ext cx="3048000" cy="464185"/>
    <xdr:sp macro="" textlink="">
      <xdr:nvSpPr>
        <xdr:cNvPr id="5" name="BK32963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5450" y="1720850"/>
          <a:ext cx="30480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absoluteAnchor>
  <xdr:absoluteAnchor>
    <xdr:pos x="603462" y="1768475"/>
    <xdr:ext cx="386080" cy="386080"/>
    <xdr:pic macro="[0]!ReRunXLSTAT">
      <xdr:nvPicPr>
        <xdr:cNvPr id="6" name="BT32963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462" y="1768475"/>
          <a:ext cx="386080" cy="386080"/>
        </a:xfrm>
        <a:prstGeom prst="rect">
          <a:avLst/>
        </a:prstGeom>
      </xdr:spPr>
    </xdr:pic>
    <xdr:clientData/>
  </xdr:absoluteAnchor>
  <xdr:absoluteAnchor>
    <xdr:pos x="1179195" y="1768475"/>
    <xdr:ext cx="384175" cy="386080"/>
    <xdr:pic macro="[0]!AddRemovGrid">
      <xdr:nvPicPr>
        <xdr:cNvPr id="7" name="RM32963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195" y="1768475"/>
          <a:ext cx="384175" cy="386080"/>
        </a:xfrm>
        <a:prstGeom prst="rect">
          <a:avLst/>
        </a:prstGeom>
      </xdr:spPr>
    </xdr:pic>
    <xdr:clientData/>
  </xdr:absoluteAnchor>
  <xdr:absoluteAnchor>
    <xdr:pos x="1179195" y="1768475"/>
    <xdr:ext cx="384175" cy="386080"/>
    <xdr:pic macro="[0]!AddRemovGrid">
      <xdr:nvPicPr>
        <xdr:cNvPr id="8" name="AD329638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9195" y="1768475"/>
          <a:ext cx="384175" cy="386080"/>
        </a:xfrm>
        <a:prstGeom prst="rect">
          <a:avLst/>
        </a:prstGeom>
      </xdr:spPr>
    </xdr:pic>
    <xdr:clientData/>
  </xdr:absoluteAnchor>
  <xdr:absoluteAnchor>
    <xdr:pos x="1781598" y="1768475"/>
    <xdr:ext cx="355600" cy="386080"/>
    <xdr:pic macro="[0]!SendToOfficeLocal">
      <xdr:nvPicPr>
        <xdr:cNvPr id="9" name="WD32963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1598" y="1768475"/>
          <a:ext cx="355600" cy="386080"/>
        </a:xfrm>
        <a:prstGeom prst="rect">
          <a:avLst/>
        </a:prstGeom>
      </xdr:spPr>
    </xdr:pic>
    <xdr:clientData/>
  </xdr:absoluteAnchor>
  <xdr:absoluteAnchor>
    <xdr:pos x="2355427" y="1768475"/>
    <xdr:ext cx="355600" cy="386080"/>
    <xdr:pic macro="[0]!SendToOfficeLocal">
      <xdr:nvPicPr>
        <xdr:cNvPr id="10" name="PT32963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55427" y="1768475"/>
          <a:ext cx="355600" cy="386080"/>
        </a:xfrm>
        <a:prstGeom prst="rect">
          <a:avLst/>
        </a:prstGeom>
      </xdr:spPr>
    </xdr:pic>
    <xdr:clientData/>
  </xdr:absoluteAnchor>
  <xdr:absoluteAnchor>
    <xdr:pos x="2929255" y="1768475"/>
    <xdr:ext cx="386080" cy="386080"/>
    <xdr:pic macro="[0]!getAIAResultsLocal">
      <xdr:nvPicPr>
        <xdr:cNvPr id="11" name="IA92565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9255" y="1768475"/>
          <a:ext cx="386080" cy="386080"/>
        </a:xfrm>
        <a:prstGeom prst="rect">
          <a:avLst/>
        </a:prstGeom>
      </xdr:spPr>
    </xdr:pic>
    <xdr:clientData/>
  </xdr:absoluteAnchor>
  <xdr:twoCellAnchor>
    <xdr:from>
      <xdr:col>1</xdr:col>
      <xdr:colOff>0</xdr:colOff>
      <xdr:row>47</xdr:row>
      <xdr:rowOff>0</xdr:rowOff>
    </xdr:from>
    <xdr:to>
      <xdr:col>6</xdr:col>
      <xdr:colOff>0</xdr:colOff>
      <xdr:row>65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</xdr:col>
      <xdr:colOff>0</xdr:colOff>
      <xdr:row>103</xdr:row>
      <xdr:rowOff>0</xdr:rowOff>
    </xdr:from>
    <xdr:ext cx="2806700" cy="3429000"/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</xdr:col>
      <xdr:colOff>6350</xdr:colOff>
      <xdr:row>150</xdr:row>
      <xdr:rowOff>22861</xdr:rowOff>
    </xdr:from>
    <xdr:ext cx="163830" cy="171450"/>
    <xdr:pic macro="[3]!RunArrowDown">
      <xdr:nvPicPr>
        <xdr:cNvPr id="14" name="ArrDwn_56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8350" y="28597861"/>
          <a:ext cx="163830" cy="171450"/>
        </a:xfrm>
        <a:prstGeom prst="rect">
          <a:avLst/>
        </a:prstGeom>
      </xdr:spPr>
    </xdr:pic>
    <xdr:clientData/>
  </xdr:oneCellAnchor>
  <xdr:twoCellAnchor>
    <xdr:from>
      <xdr:col>1</xdr:col>
      <xdr:colOff>12700</xdr:colOff>
      <xdr:row>399</xdr:row>
      <xdr:rowOff>182879</xdr:rowOff>
    </xdr:from>
    <xdr:to>
      <xdr:col>1</xdr:col>
      <xdr:colOff>38100</xdr:colOff>
      <xdr:row>400</xdr:row>
      <xdr:rowOff>25399</xdr:rowOff>
    </xdr:to>
    <xdr:sp macro="" textlink="">
      <xdr:nvSpPr>
        <xdr:cNvPr id="15" name="TX783383" hidden="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774700" y="76192379"/>
          <a:ext cx="25400" cy="33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RunProcHAC
Form17.txt
RefEditT,RefEdit0,'XLSTAT_20250826_154013_1'!$C$151:$G$398,,,,,,
RefEdit_ObsLabels,RefEdit0,'XLSTAT_20250826_154013_1'!$B$151:$B$398,,,,,,
CheckBoxVarLabels,CheckBox,True,,,,,,
CheckBox_ObsLabels,CheckBox,True,,,,,,
</a:t>
          </a:r>
        </a:p>
      </xdr:txBody>
    </xdr:sp>
    <xdr:clientData/>
  </xdr:twoCellAnchor>
  <xdr:oneCellAnchor>
    <xdr:from>
      <xdr:col>1</xdr:col>
      <xdr:colOff>25400</xdr:colOff>
      <xdr:row>399</xdr:row>
      <xdr:rowOff>25394</xdr:rowOff>
    </xdr:from>
    <xdr:ext cx="314960" cy="322580"/>
    <xdr:pic macro="[0]!ReRunXLSTAT">
      <xdr:nvPicPr>
        <xdr:cNvPr id="16" name="BT783383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76034894"/>
          <a:ext cx="314960" cy="32258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solidFill>
            <a:srgbClr val="ED7532">
              <a:lumMod val="100000"/>
            </a:srgbClr>
          </a:solidFill>
          <a:prstDash val="solid"/>
          <a:miter lim="800000"/>
          <a:headEnd type="none" w="med" len="med"/>
          <a:tailEnd type="none" w="med" len="med"/>
        </a:ln>
        <a:effectLst>
          <a:outerShdw blurRad="50800" dist="38100" dir="5400000" rotWithShape="0">
            <a:srgbClr val="000000">
              <a:alpha val="40000"/>
            </a:srgbClr>
          </a:outerShdw>
        </a:effectLst>
      </xdr:spPr>
    </xdr:pic>
    <xdr:clientData fPrintsWithSheet="0"/>
  </xdr:oneCellAnchor>
  <xdr:twoCellAnchor>
    <xdr:from>
      <xdr:col>1</xdr:col>
      <xdr:colOff>0</xdr:colOff>
      <xdr:row>403</xdr:row>
      <xdr:rowOff>1</xdr:rowOff>
    </xdr:from>
    <xdr:to>
      <xdr:col>6</xdr:col>
      <xdr:colOff>0</xdr:colOff>
      <xdr:row>421</xdr:row>
      <xdr:rowOff>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423</xdr:row>
      <xdr:rowOff>1</xdr:rowOff>
    </xdr:from>
    <xdr:to>
      <xdr:col>6</xdr:col>
      <xdr:colOff>0</xdr:colOff>
      <xdr:row>441</xdr:row>
      <xdr:rowOff>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704</xdr:row>
      <xdr:rowOff>182878</xdr:rowOff>
    </xdr:from>
    <xdr:to>
      <xdr:col>6</xdr:col>
      <xdr:colOff>0</xdr:colOff>
      <xdr:row>722</xdr:row>
      <xdr:rowOff>182878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0</xdr:col>
      <xdr:colOff>414020</xdr:colOff>
      <xdr:row>2</xdr:row>
      <xdr:rowOff>0</xdr:rowOff>
    </xdr:from>
    <xdr:ext cx="17780" cy="25400"/>
    <xdr:sp macro="" textlink="">
      <xdr:nvSpPr>
        <xdr:cNvPr id="20" name="XP329638" hidden="1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414020" y="381000"/>
          <a:ext cx="1778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ACP3*SEP*Estadísticos descriptivos*SEP*$B$14
ACP3*SEP*Matriz de correlaciones (Pearson (n))*SEP*$B$26
ACP3*SEP*Análisis de Componentes Principales*SEP*$B$38
ACP3*SEP*Valores propios*SEP*$B$40
ACP3*SEP*Vectores propios*SEP*$B$68
ACP3*SEP*Cargas factoriales*SEP*$B$80
ACP3*SEP*Correlaciones entre las variables y los factores*SEP*$B$92
ACP3*SEP*Contribuciones de las variables (%)*SEP*$B$124
ACP3*SEP*Cosenos cuadrados de las variables*SEP*$B$136
ACP3*SEP*Puntuaciones factoriales*SEP*$B$149
ACP3*SEP*Contribuciones de las observaciones (%)*SEP*$B$444
ACP3*SEP*Axes homogeneity index*SEP*$B$696
ACP3*SEP*Cosenos cuadrados de las observaciones*SEP*$B$726</a:t>
          </a:r>
        </a:p>
      </xdr:txBody>
    </xdr:sp>
    <xdr:clientData/>
  </xdr:oneCellAnchor>
  <xdr:oneCellAnchor>
    <xdr:from>
      <xdr:col>0</xdr:col>
      <xdr:colOff>414020</xdr:colOff>
      <xdr:row>2</xdr:row>
      <xdr:rowOff>0</xdr:rowOff>
    </xdr:from>
    <xdr:ext cx="17780" cy="25400"/>
    <xdr:sp macro="" textlink="">
      <xdr:nvSpPr>
        <xdr:cNvPr id="21" name="XP925656" hidden="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14020" y="381000"/>
          <a:ext cx="1778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ACP3*SEP*Estadísticos descriptivos*SEP*$B$14
ACP3*SEP*Matriz de correlaciones (Pearson (n))*SEP*$B$26
ACP3*SEP*Análisis de Componentes Principales*SEP*$B$38
ACP3*SEP*Valores propios*SEP*$B$40
ACP3*SEP*Vectores propios*SEP*$B$68
ACP3*SEP*Cargas factoriales*SEP*$B$80
ACP3*SEP*Correlaciones entre las variables y los factores*SEP*$B$92
ACP3*SEP*Contribuciones de las variables (%)*SEP*$B$124
ACP3*SEP*Cosenos cuadrados de las variables*SEP*$B$136
ACP3*SEP*Puntuaciones factoriales*SEP*$B$149
ACP3*SEP*Contribuciones de las observaciones (%)*SEP*$B$444
ACP3*SEP*Axes homogeneity index*SEP*$B$696
ACP3*SEP*Cosenos cuadrados de las observaciones*SEP*$B$726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476250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66561" name="DD741519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4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186266</xdr:rowOff>
    </xdr:from>
    <xdr:ext cx="4385734" cy="451273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2</xdr:col>
      <xdr:colOff>302682</xdr:colOff>
      <xdr:row>32</xdr:row>
      <xdr:rowOff>148167</xdr:rowOff>
    </xdr:from>
    <xdr:to>
      <xdr:col>9</xdr:col>
      <xdr:colOff>702732</xdr:colOff>
      <xdr:row>58</xdr:row>
      <xdr:rowOff>173567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ruizlab\Downloads\METODO_PRIORIZACION_THIC_vARM_4_202508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XLSTAT_20250826_154013_1_HID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_THIC signo"/>
      <sheetName val="ACP"/>
      <sheetName val="XLSTAT_20250826_154013_1_HID3"/>
      <sheetName val="XLSTAT_20250826_154013_1_HID2"/>
      <sheetName val="XLSTAT_20250826_154013_1_HID1"/>
      <sheetName val="XLSTAT_20250826_154013_1_HID"/>
      <sheetName val="Gráficos"/>
    </sheetNames>
    <sheetDataSet>
      <sheetData sheetId="0"/>
      <sheetData sheetId="1"/>
      <sheetData sheetId="2">
        <row r="1">
          <cell r="A1">
            <v>-0.51732001559274787</v>
          </cell>
          <cell r="B1">
            <v>-3.1017540125095833</v>
          </cell>
          <cell r="C1">
            <v>-4.5302230355083895</v>
          </cell>
          <cell r="D1">
            <v>-0.13231650124339589</v>
          </cell>
        </row>
        <row r="2">
          <cell r="A2">
            <v>2.778767690127014</v>
          </cell>
          <cell r="B2">
            <v>0.97806968938622474</v>
          </cell>
          <cell r="C2">
            <v>-3.6059371814742227</v>
          </cell>
          <cell r="D2">
            <v>1.5382769404795202</v>
          </cell>
        </row>
        <row r="3">
          <cell r="A3">
            <v>-1.0345992183447328</v>
          </cell>
          <cell r="B3">
            <v>3.9121574141913813</v>
          </cell>
          <cell r="C3">
            <v>-2.6319624009160907</v>
          </cell>
          <cell r="D3">
            <v>-0.13879550571362348</v>
          </cell>
        </row>
        <row r="4">
          <cell r="A4">
            <v>3.4886897703865629</v>
          </cell>
          <cell r="B4">
            <v>-0.35741967294277427</v>
          </cell>
          <cell r="C4">
            <v>-3.134352342195077</v>
          </cell>
          <cell r="D4">
            <v>6.8150048426419557E-3</v>
          </cell>
        </row>
        <row r="5">
          <cell r="A5">
            <v>-3.253595566966212</v>
          </cell>
          <cell r="B5">
            <v>1.0258401147273197</v>
          </cell>
          <cell r="C5">
            <v>-3.1577248063581393</v>
          </cell>
          <cell r="D5">
            <v>-0.57101247250004106</v>
          </cell>
        </row>
        <row r="6">
          <cell r="A6">
            <v>-1.7765173489444857</v>
          </cell>
          <cell r="B6">
            <v>-2.3597671465923464</v>
          </cell>
          <cell r="C6">
            <v>-3.1434501604343592</v>
          </cell>
          <cell r="D6">
            <v>-0.28589240201359156</v>
          </cell>
        </row>
        <row r="7">
          <cell r="A7">
            <v>-7.6703559596704607E-2</v>
          </cell>
          <cell r="B7">
            <v>-1.5320677259210798</v>
          </cell>
          <cell r="C7">
            <v>-2.5993346388045939</v>
          </cell>
          <cell r="D7">
            <v>0.51290751254111822</v>
          </cell>
        </row>
        <row r="8">
          <cell r="C8">
            <v>-2.0294934934326858</v>
          </cell>
          <cell r="D8">
            <v>0.58799371441767745</v>
          </cell>
        </row>
        <row r="9">
          <cell r="C9">
            <v>-2.6564577668247842</v>
          </cell>
          <cell r="D9">
            <v>-1.509605690141286</v>
          </cell>
        </row>
        <row r="10">
          <cell r="C10">
            <v>-2.1152448726945323</v>
          </cell>
          <cell r="D10">
            <v>-0.81063794898841712</v>
          </cell>
        </row>
        <row r="11">
          <cell r="C11">
            <v>-2.5452064375738668</v>
          </cell>
          <cell r="D11">
            <v>0.46749215918658993</v>
          </cell>
        </row>
        <row r="12">
          <cell r="C12">
            <v>-2.2089874425738305</v>
          </cell>
          <cell r="D12">
            <v>-0.56846188334980019</v>
          </cell>
        </row>
        <row r="13">
          <cell r="C13">
            <v>-2.4647313223329648</v>
          </cell>
          <cell r="D13">
            <v>-0.64201033149978426</v>
          </cell>
        </row>
        <row r="14">
          <cell r="C14">
            <v>-2.0862686982691323</v>
          </cell>
          <cell r="D14">
            <v>1.6795401816717865</v>
          </cell>
        </row>
        <row r="15">
          <cell r="C15">
            <v>-1.9104196250433563</v>
          </cell>
          <cell r="D15">
            <v>0.36044677625953236</v>
          </cell>
        </row>
        <row r="16">
          <cell r="C16">
            <v>-2.1804381507262707</v>
          </cell>
          <cell r="D16">
            <v>1.7782576230987585E-3</v>
          </cell>
        </row>
        <row r="17">
          <cell r="C17">
            <v>-2.0719940523453522</v>
          </cell>
          <cell r="D17">
            <v>1.9646602521582361</v>
          </cell>
        </row>
        <row r="18">
          <cell r="C18">
            <v>-2.0719940523453522</v>
          </cell>
          <cell r="D18">
            <v>1.9646602521582361</v>
          </cell>
        </row>
        <row r="19">
          <cell r="C19">
            <v>-2.3363027196587547</v>
          </cell>
          <cell r="D19">
            <v>1.7200397617163823</v>
          </cell>
        </row>
        <row r="20">
          <cell r="C20">
            <v>-2.3324961474124133</v>
          </cell>
          <cell r="D20">
            <v>1.7960717805127691</v>
          </cell>
        </row>
        <row r="21">
          <cell r="C21">
            <v>-2.1826336110566791</v>
          </cell>
          <cell r="D21">
            <v>-2.1816557736387132E-4</v>
          </cell>
        </row>
        <row r="22">
          <cell r="C22">
            <v>-1.7948382037005481</v>
          </cell>
          <cell r="D22">
            <v>2.4658888060378943</v>
          </cell>
        </row>
        <row r="23">
          <cell r="C23">
            <v>-1.7209673807365216</v>
          </cell>
          <cell r="D23">
            <v>1.3354616446726593</v>
          </cell>
        </row>
        <row r="24">
          <cell r="C24">
            <v>-2.0679155820814152</v>
          </cell>
          <cell r="D24">
            <v>2.0461231294400788</v>
          </cell>
        </row>
        <row r="25">
          <cell r="C25">
            <v>-1.6852807659270719</v>
          </cell>
          <cell r="D25">
            <v>2.0482618208887828</v>
          </cell>
        </row>
        <row r="26">
          <cell r="C26">
            <v>-1.8437878975295432</v>
          </cell>
          <cell r="D26">
            <v>-1.6189368181739117</v>
          </cell>
        </row>
        <row r="27">
          <cell r="C27">
            <v>-1.3037508461637146</v>
          </cell>
          <cell r="D27">
            <v>-0.90159978090104465</v>
          </cell>
        </row>
        <row r="28">
          <cell r="C28">
            <v>-1.5547365106149225</v>
          </cell>
          <cell r="D28">
            <v>-0.88010820555554536</v>
          </cell>
        </row>
        <row r="29">
          <cell r="C29">
            <v>-1.8247550362978366</v>
          </cell>
          <cell r="D29">
            <v>-1.2387767241919789</v>
          </cell>
        </row>
        <row r="30">
          <cell r="C30">
            <v>-2.1023867064734336</v>
          </cell>
          <cell r="D30">
            <v>-1.7495092804211856</v>
          </cell>
        </row>
        <row r="31">
          <cell r="C31">
            <v>-1.5411416097351323</v>
          </cell>
          <cell r="D31">
            <v>-0.60856528128273635</v>
          </cell>
        </row>
        <row r="32">
          <cell r="C32">
            <v>-2.0811786611009606</v>
          </cell>
          <cell r="D32">
            <v>-1.3259023185556036</v>
          </cell>
        </row>
        <row r="33">
          <cell r="C33">
            <v>-1.6348841796144307</v>
          </cell>
          <cell r="D33">
            <v>-0.36638921564411941</v>
          </cell>
        </row>
        <row r="34">
          <cell r="C34">
            <v>-1.3648656539315165</v>
          </cell>
          <cell r="D34">
            <v>-7.7206970076858505E-3</v>
          </cell>
        </row>
        <row r="35">
          <cell r="C35">
            <v>-1.9758833409149759</v>
          </cell>
          <cell r="D35">
            <v>-1.8705157695338364</v>
          </cell>
        </row>
        <row r="36">
          <cell r="C36">
            <v>-1.0857493100093203</v>
          </cell>
          <cell r="D36">
            <v>0.64365522848498125</v>
          </cell>
        </row>
        <row r="37">
          <cell r="C37">
            <v>-1.0948471282486021</v>
          </cell>
          <cell r="D37">
            <v>0.3509478216287476</v>
          </cell>
        </row>
        <row r="38">
          <cell r="C38">
            <v>-1.7056811679085073</v>
          </cell>
          <cell r="D38">
            <v>-1.4663236623501239</v>
          </cell>
        </row>
        <row r="39">
          <cell r="C39">
            <v>-1.7292885971245853</v>
          </cell>
          <cell r="D39">
            <v>-1.8960001912802609</v>
          </cell>
        </row>
        <row r="40">
          <cell r="C40">
            <v>-1.6158513183827241</v>
          </cell>
          <cell r="D40">
            <v>1.3770878337813236E-2</v>
          </cell>
        </row>
        <row r="41">
          <cell r="C41">
            <v>-1.6206095336906507</v>
          </cell>
          <cell r="D41">
            <v>-8.1269145157669975E-2</v>
          </cell>
        </row>
        <row r="42">
          <cell r="C42">
            <v>-1.3458327926998099</v>
          </cell>
          <cell r="D42">
            <v>0.37243939697424683</v>
          </cell>
        </row>
        <row r="43">
          <cell r="C43">
            <v>-1.8906280593735649</v>
          </cell>
          <cell r="D43">
            <v>-0.43993766379410348</v>
          </cell>
        </row>
        <row r="44">
          <cell r="C44">
            <v>-1.8906280593735649</v>
          </cell>
          <cell r="D44">
            <v>-0.43993766379410348</v>
          </cell>
        </row>
        <row r="45">
          <cell r="C45">
            <v>-1.3648656539315165</v>
          </cell>
          <cell r="D45">
            <v>-7.7206970076858505E-3</v>
          </cell>
        </row>
        <row r="46">
          <cell r="C46">
            <v>-1.3648656539315165</v>
          </cell>
          <cell r="D46">
            <v>-7.7206970076858505E-3</v>
          </cell>
        </row>
        <row r="47">
          <cell r="C47">
            <v>-1.3363163620839567</v>
          </cell>
          <cell r="D47">
            <v>0.56251944396521314</v>
          </cell>
        </row>
        <row r="48">
          <cell r="C48">
            <v>-1.6348841796144307</v>
          </cell>
          <cell r="D48">
            <v>-0.36638921564411941</v>
          </cell>
        </row>
        <row r="49">
          <cell r="C49">
            <v>-1.8906280593735649</v>
          </cell>
          <cell r="D49">
            <v>-0.43993766379410348</v>
          </cell>
        </row>
        <row r="50">
          <cell r="C50">
            <v>-1.6022564175029339</v>
          </cell>
          <cell r="D50">
            <v>0.28531380261062228</v>
          </cell>
        </row>
        <row r="51">
          <cell r="C51">
            <v>-1.8692160904878952</v>
          </cell>
          <cell r="D51">
            <v>-1.2257558064429241E-2</v>
          </cell>
        </row>
        <row r="52">
          <cell r="C52">
            <v>-1.8692160904878952</v>
          </cell>
          <cell r="D52">
            <v>-1.2257558064429241E-2</v>
          </cell>
        </row>
        <row r="53">
          <cell r="C53">
            <v>-1.6120447461363829</v>
          </cell>
          <cell r="D53">
            <v>8.9802897134199769E-2</v>
          </cell>
        </row>
        <row r="54">
          <cell r="C54">
            <v>-1.2083283227788999</v>
          </cell>
          <cell r="D54">
            <v>0.58215632411602269</v>
          </cell>
        </row>
        <row r="55">
          <cell r="C55">
            <v>-1.5110520959171745</v>
          </cell>
          <cell r="D55">
            <v>-0.49889613030678126</v>
          </cell>
        </row>
        <row r="56">
          <cell r="C56">
            <v>-1.0805724823248222</v>
          </cell>
          <cell r="D56">
            <v>0.6360678921151971</v>
          </cell>
        </row>
        <row r="57">
          <cell r="C57">
            <v>-1.0567814057851892</v>
          </cell>
          <cell r="D57">
            <v>1.1112680095926128</v>
          </cell>
        </row>
        <row r="58">
          <cell r="C58">
            <v>-0.95674039862756621</v>
          </cell>
          <cell r="D58">
            <v>0.50356097745253525</v>
          </cell>
        </row>
        <row r="59">
          <cell r="C59">
            <v>-1.7596586527144189</v>
          </cell>
          <cell r="D59">
            <v>-0.42988454321354058</v>
          </cell>
        </row>
        <row r="60">
          <cell r="C60">
            <v>-1.7426555157752164</v>
          </cell>
          <cell r="D60">
            <v>-2.1132684962264586E-2</v>
          </cell>
        </row>
        <row r="61">
          <cell r="C61">
            <v>-1.1011852508210265</v>
          </cell>
          <cell r="D61">
            <v>2.4499185379349782</v>
          </cell>
        </row>
        <row r="62">
          <cell r="C62">
            <v>-1.77173783830779</v>
          </cell>
          <cell r="D62">
            <v>-0.71300819049952746</v>
          </cell>
        </row>
        <row r="63">
          <cell r="C63">
            <v>-1.1601271967966673</v>
          </cell>
          <cell r="D63">
            <v>-1.8344911356173421</v>
          </cell>
        </row>
        <row r="64">
          <cell r="C64">
            <v>-1.1601271967966673</v>
          </cell>
          <cell r="D64">
            <v>-1.8344911356173421</v>
          </cell>
        </row>
        <row r="65">
          <cell r="C65">
            <v>-1.0423503151234503</v>
          </cell>
          <cell r="D65">
            <v>0.27294731736148237</v>
          </cell>
        </row>
        <row r="66">
          <cell r="C66">
            <v>-1.3975179603680847</v>
          </cell>
          <cell r="D66">
            <v>-1.541456635999034</v>
          </cell>
        </row>
        <row r="67">
          <cell r="C67">
            <v>-0.77121845004797818</v>
          </cell>
          <cell r="D67">
            <v>-1.7488931436863324</v>
          </cell>
        </row>
        <row r="68">
          <cell r="C68">
            <v>-0.73315272758456518</v>
          </cell>
          <cell r="D68">
            <v>-0.98857295572246706</v>
          </cell>
        </row>
        <row r="69">
          <cell r="C69">
            <v>-0.90424358550241435</v>
          </cell>
          <cell r="D69">
            <v>0.42556047318527002</v>
          </cell>
        </row>
        <row r="70">
          <cell r="C70">
            <v>-1.2920389928585456</v>
          </cell>
          <cell r="D70">
            <v>-2.0405464984299879</v>
          </cell>
        </row>
        <row r="71">
          <cell r="C71">
            <v>-0.65836551972059254</v>
          </cell>
          <cell r="D71">
            <v>0.23291709832720281</v>
          </cell>
        </row>
        <row r="72">
          <cell r="C72">
            <v>-0.64313923073522739</v>
          </cell>
          <cell r="D72">
            <v>0.53704517351274894</v>
          </cell>
        </row>
        <row r="73">
          <cell r="C73">
            <v>-0.37312070505231315</v>
          </cell>
          <cell r="D73">
            <v>0.89571369214918239</v>
          </cell>
        </row>
        <row r="74">
          <cell r="C74">
            <v>-0.2922962064499513</v>
          </cell>
          <cell r="D74">
            <v>-0.13767702252010688</v>
          </cell>
        </row>
        <row r="75">
          <cell r="C75">
            <v>-1.102351783498694</v>
          </cell>
          <cell r="D75">
            <v>-1.2136825784294074</v>
          </cell>
        </row>
        <row r="76">
          <cell r="C76">
            <v>-0.6455183383891907</v>
          </cell>
          <cell r="D76">
            <v>0.48952516176500732</v>
          </cell>
        </row>
        <row r="77">
          <cell r="C77">
            <v>-1.0880771375749141</v>
          </cell>
          <cell r="D77">
            <v>-0.92856250794295792</v>
          </cell>
        </row>
        <row r="78">
          <cell r="C78">
            <v>-0.8037839659682201</v>
          </cell>
          <cell r="D78">
            <v>-0.28477391882007497</v>
          </cell>
        </row>
        <row r="79">
          <cell r="C79">
            <v>-0.14959295785196128</v>
          </cell>
          <cell r="D79">
            <v>2.5094931411825092</v>
          </cell>
        </row>
        <row r="80">
          <cell r="C80">
            <v>-0.26078178373101241</v>
          </cell>
          <cell r="D80">
            <v>2.8945349754188832</v>
          </cell>
        </row>
        <row r="81">
          <cell r="C81">
            <v>-0.41580491128853431</v>
          </cell>
          <cell r="D81">
            <v>2.226856641342462</v>
          </cell>
        </row>
        <row r="82">
          <cell r="C82">
            <v>-0.68820254462541175</v>
          </cell>
          <cell r="D82">
            <v>1.820668110958287</v>
          </cell>
        </row>
        <row r="83">
          <cell r="C83">
            <v>-0.6810652216635219</v>
          </cell>
          <cell r="D83">
            <v>1.9632281462015118</v>
          </cell>
        </row>
        <row r="84">
          <cell r="C84">
            <v>-0.42214919836576975</v>
          </cell>
          <cell r="D84">
            <v>2.1001366100151513</v>
          </cell>
        </row>
        <row r="85">
          <cell r="C85">
            <v>-0.42037947927290636</v>
          </cell>
          <cell r="D85">
            <v>2.1773402063942577</v>
          </cell>
        </row>
        <row r="86">
          <cell r="C86">
            <v>-0.14816549325958331</v>
          </cell>
          <cell r="D86">
            <v>2.5380051482311541</v>
          </cell>
        </row>
        <row r="87">
          <cell r="C87">
            <v>-4.003552007848514E-2</v>
          </cell>
          <cell r="D87">
            <v>2.0918661560333978</v>
          </cell>
        </row>
        <row r="88">
          <cell r="C88">
            <v>-0.15122434595753612</v>
          </cell>
          <cell r="D88">
            <v>2.4769079902697722</v>
          </cell>
        </row>
        <row r="89">
          <cell r="C89">
            <v>-0.54058863804737567</v>
          </cell>
          <cell r="D89">
            <v>2.3403555513060268</v>
          </cell>
        </row>
        <row r="90">
          <cell r="C90">
            <v>-0.27057011236446143</v>
          </cell>
          <cell r="D90">
            <v>2.6990240699424604</v>
          </cell>
        </row>
        <row r="91">
          <cell r="C91">
            <v>-0.27057011236446143</v>
          </cell>
          <cell r="D91">
            <v>2.6990240699424604</v>
          </cell>
        </row>
        <row r="92">
          <cell r="C92">
            <v>-0.17808232585687203</v>
          </cell>
          <cell r="D92">
            <v>-1.1666603819987189</v>
          </cell>
        </row>
        <row r="93">
          <cell r="C93">
            <v>8.717798451811562E-2</v>
          </cell>
          <cell r="D93">
            <v>-0.9030318868577687</v>
          </cell>
        </row>
        <row r="94">
          <cell r="C94">
            <v>0.1109690610577487</v>
          </cell>
          <cell r="D94">
            <v>-0.42783176938035283</v>
          </cell>
        </row>
        <row r="95">
          <cell r="C95">
            <v>-0.42634901013212173</v>
          </cell>
          <cell r="D95">
            <v>-1.090860221798658</v>
          </cell>
        </row>
        <row r="96">
          <cell r="C96">
            <v>-0.43568179342442032</v>
          </cell>
          <cell r="D96">
            <v>-1.2354166802423456</v>
          </cell>
        </row>
        <row r="97">
          <cell r="C97">
            <v>-0.70452447634291016</v>
          </cell>
          <cell r="D97">
            <v>-1.6124544949987771</v>
          </cell>
        </row>
        <row r="98">
          <cell r="C98">
            <v>-0.52824852053929439</v>
          </cell>
          <cell r="D98">
            <v>-1.0116099107237266</v>
          </cell>
        </row>
        <row r="99">
          <cell r="C99">
            <v>1.1788530826534183E-2</v>
          </cell>
          <cell r="D99">
            <v>-0.29427287345085962</v>
          </cell>
        </row>
        <row r="100">
          <cell r="C100">
            <v>0.27247427321714984</v>
          </cell>
          <cell r="D100">
            <v>-8.0160813258113528E-2</v>
          </cell>
        </row>
        <row r="101">
          <cell r="C101">
            <v>0.12023262920745252</v>
          </cell>
          <cell r="D101">
            <v>1.6686091210842775</v>
          </cell>
        </row>
        <row r="102">
          <cell r="C102">
            <v>-0.50540908706124654</v>
          </cell>
          <cell r="D102">
            <v>-0.55541779794540758</v>
          </cell>
        </row>
        <row r="103">
          <cell r="C103">
            <v>4.0337822674093873E-2</v>
          </cell>
          <cell r="D103">
            <v>0.27596726752203937</v>
          </cell>
        </row>
        <row r="104">
          <cell r="C104">
            <v>-0.22968070300882037</v>
          </cell>
          <cell r="D104">
            <v>-8.2701251114394206E-2</v>
          </cell>
        </row>
        <row r="105">
          <cell r="C105">
            <v>-0.25822999485638004</v>
          </cell>
          <cell r="D105">
            <v>-0.65294139208729318</v>
          </cell>
        </row>
        <row r="106">
          <cell r="C106">
            <v>4.0337822674093873E-2</v>
          </cell>
          <cell r="D106">
            <v>0.27596726752203937</v>
          </cell>
        </row>
        <row r="107">
          <cell r="C107">
            <v>-0.25328813222489882</v>
          </cell>
          <cell r="D107">
            <v>-0.51237778004453105</v>
          </cell>
        </row>
        <row r="108">
          <cell r="C108">
            <v>-0.44429427929344495</v>
          </cell>
          <cell r="D108">
            <v>-1.4492968818387659</v>
          </cell>
        </row>
        <row r="109">
          <cell r="C109">
            <v>-0.17427575361053074</v>
          </cell>
          <cell r="D109">
            <v>-1.0906283632023324</v>
          </cell>
        </row>
        <row r="110">
          <cell r="C110">
            <v>-0.49398937032222273</v>
          </cell>
          <cell r="D110">
            <v>-0.32732174155624794</v>
          </cell>
        </row>
        <row r="111">
          <cell r="C111">
            <v>-0.50903201198403325</v>
          </cell>
          <cell r="D111">
            <v>-0.58592622819451512</v>
          </cell>
        </row>
        <row r="112">
          <cell r="C112">
            <v>-0.50903201198403325</v>
          </cell>
          <cell r="D112">
            <v>-0.58592622819451512</v>
          </cell>
        </row>
        <row r="113">
          <cell r="C113">
            <v>-0.49398937032222273</v>
          </cell>
          <cell r="D113">
            <v>-0.32732174155624794</v>
          </cell>
        </row>
        <row r="114">
          <cell r="C114">
            <v>0.28180705650944843</v>
          </cell>
          <cell r="D114">
            <v>6.4395645185573835E-2</v>
          </cell>
        </row>
        <row r="115">
          <cell r="C115">
            <v>-0.22016427239296713</v>
          </cell>
          <cell r="D115">
            <v>0.10737879587657218</v>
          </cell>
        </row>
        <row r="116">
          <cell r="C116">
            <v>-0.23901348630111899</v>
          </cell>
          <cell r="D116">
            <v>-0.22725770955808156</v>
          </cell>
        </row>
        <row r="117">
          <cell r="C117">
            <v>-0.21540605708504051</v>
          </cell>
          <cell r="D117">
            <v>0.2024188193720553</v>
          </cell>
        </row>
        <row r="118">
          <cell r="C118">
            <v>-0.21540605708504051</v>
          </cell>
          <cell r="D118">
            <v>0.2024188193720553</v>
          </cell>
        </row>
        <row r="119">
          <cell r="C119">
            <v>-0.5049535417200961</v>
          </cell>
          <cell r="D119">
            <v>-0.50446335091267236</v>
          </cell>
        </row>
        <row r="120">
          <cell r="C120">
            <v>-0.22677807550930767</v>
          </cell>
          <cell r="D120">
            <v>1.7130922287446559E-2</v>
          </cell>
        </row>
        <row r="121">
          <cell r="C121">
            <v>-0.22016427239296713</v>
          </cell>
          <cell r="D121">
            <v>0.10737879587657218</v>
          </cell>
        </row>
        <row r="122">
          <cell r="C122">
            <v>0.15449177942452416</v>
          </cell>
          <cell r="D122">
            <v>2.3528972902517564</v>
          </cell>
        </row>
        <row r="123">
          <cell r="C123">
            <v>5.0037900613501718E-2</v>
          </cell>
          <cell r="D123">
            <v>0.51157090306028463</v>
          </cell>
        </row>
        <row r="124">
          <cell r="C124">
            <v>-0.23493501603718187</v>
          </cell>
          <cell r="D124">
            <v>-0.14579483227623882</v>
          </cell>
        </row>
        <row r="125">
          <cell r="C125">
            <v>-0.50903201198403325</v>
          </cell>
          <cell r="D125">
            <v>-0.58592622819451512</v>
          </cell>
        </row>
        <row r="126">
          <cell r="C126">
            <v>-0.49018279807588144</v>
          </cell>
          <cell r="D126">
            <v>-0.25128972275986139</v>
          </cell>
        </row>
        <row r="127">
          <cell r="C127">
            <v>0.31987277897286132</v>
          </cell>
          <cell r="D127">
            <v>0.82471583314943919</v>
          </cell>
        </row>
        <row r="128">
          <cell r="C128">
            <v>-0.22254338004693044</v>
          </cell>
          <cell r="D128">
            <v>5.9858784128830556E-2</v>
          </cell>
        </row>
        <row r="129">
          <cell r="C129">
            <v>0.31443481862094519</v>
          </cell>
          <cell r="D129">
            <v>0.71609866344031559</v>
          </cell>
        </row>
        <row r="130">
          <cell r="C130">
            <v>4.4416292938030968E-2</v>
          </cell>
          <cell r="D130">
            <v>0.35743014480388213</v>
          </cell>
        </row>
        <row r="131">
          <cell r="C131">
            <v>-0.50921565930758783</v>
          </cell>
          <cell r="D131">
            <v>-0.63144981674179412</v>
          </cell>
        </row>
        <row r="132">
          <cell r="C132">
            <v>0.30083991774115487</v>
          </cell>
          <cell r="D132">
            <v>0.44455573916750651</v>
          </cell>
        </row>
        <row r="133">
          <cell r="C133">
            <v>0.30083991774115487</v>
          </cell>
          <cell r="D133">
            <v>0.44455573916750651</v>
          </cell>
        </row>
        <row r="134">
          <cell r="C134">
            <v>0.31035634835700809</v>
          </cell>
          <cell r="D134">
            <v>0.63463578615847283</v>
          </cell>
        </row>
        <row r="135">
          <cell r="C135">
            <v>-0.49969922869173466</v>
          </cell>
          <cell r="D135">
            <v>-0.44136976975082776</v>
          </cell>
        </row>
        <row r="136">
          <cell r="C136">
            <v>0.15560511881708206</v>
          </cell>
          <cell r="D136">
            <v>-2.7611689432492093E-2</v>
          </cell>
        </row>
        <row r="137">
          <cell r="C137">
            <v>0.26547668179037842</v>
          </cell>
          <cell r="D137">
            <v>1.9637823121512898</v>
          </cell>
        </row>
        <row r="138">
          <cell r="C138">
            <v>0.36295493397048328</v>
          </cell>
          <cell r="D138">
            <v>1.2630316797161916</v>
          </cell>
        </row>
        <row r="139">
          <cell r="C139">
            <v>0.13959731229940375</v>
          </cell>
          <cell r="D139">
            <v>-1.0517133086566626</v>
          </cell>
        </row>
        <row r="140">
          <cell r="C140">
            <v>-0.39965822153411162</v>
          </cell>
          <cell r="D140">
            <v>-1.0490768018909054</v>
          </cell>
        </row>
        <row r="141">
          <cell r="C141">
            <v>0.48654551364429738</v>
          </cell>
          <cell r="D141">
            <v>-1.7623747934240823</v>
          </cell>
        </row>
        <row r="142">
          <cell r="C142">
            <v>6.4887603651811898E-2</v>
          </cell>
          <cell r="D142">
            <v>-0.42937714903611329</v>
          </cell>
        </row>
        <row r="143">
          <cell r="C143">
            <v>6.0129388343885287E-2</v>
          </cell>
          <cell r="D143">
            <v>-0.52441717253159648</v>
          </cell>
        </row>
        <row r="144">
          <cell r="C144">
            <v>7.4404034267665134E-2</v>
          </cell>
          <cell r="D144">
            <v>-0.23929710204514698</v>
          </cell>
        </row>
        <row r="145">
          <cell r="C145">
            <v>0.61444108563349364</v>
          </cell>
          <cell r="D145">
            <v>0.47803993522772009</v>
          </cell>
        </row>
        <row r="146">
          <cell r="C146">
            <v>0.62015094400300563</v>
          </cell>
          <cell r="D146">
            <v>0.59208796342229986</v>
          </cell>
        </row>
        <row r="147">
          <cell r="C147">
            <v>0.35013241832009129</v>
          </cell>
          <cell r="D147">
            <v>0.23341944478586632</v>
          </cell>
        </row>
        <row r="148">
          <cell r="C148">
            <v>0.89159693427829789</v>
          </cell>
          <cell r="D148">
            <v>0.9792684891073784</v>
          </cell>
        </row>
        <row r="149">
          <cell r="C149">
            <v>0.89397604193226121</v>
          </cell>
          <cell r="D149">
            <v>1.0267885008551199</v>
          </cell>
        </row>
        <row r="150">
          <cell r="C150">
            <v>8.392046488351837E-2</v>
          </cell>
          <cell r="D150">
            <v>-4.9217055054180614E-2</v>
          </cell>
        </row>
        <row r="151">
          <cell r="C151">
            <v>0.69544923155941007</v>
          </cell>
          <cell r="D151">
            <v>-0.50982719089429018</v>
          </cell>
        </row>
        <row r="152">
          <cell r="C152">
            <v>0.60492465501764048</v>
          </cell>
          <cell r="D152">
            <v>0.28795988823675378</v>
          </cell>
        </row>
        <row r="153">
          <cell r="C153">
            <v>0.10346440580765667</v>
          </cell>
          <cell r="D153">
            <v>-1.9924621694385078</v>
          </cell>
        </row>
        <row r="154">
          <cell r="C154">
            <v>0.36396650087471771</v>
          </cell>
          <cell r="D154">
            <v>-1.8238736977930408</v>
          </cell>
        </row>
        <row r="155">
          <cell r="C155">
            <v>0.5481494501811941</v>
          </cell>
          <cell r="D155">
            <v>1.3795063554908626</v>
          </cell>
        </row>
        <row r="156">
          <cell r="C156">
            <v>0.45397999772405562</v>
          </cell>
          <cell r="D156">
            <v>-0.29825556855782476</v>
          </cell>
        </row>
        <row r="157">
          <cell r="C157">
            <v>0.4662154085158669</v>
          </cell>
          <cell r="D157">
            <v>-5.3866936712296642E-2</v>
          </cell>
        </row>
        <row r="158">
          <cell r="C158">
            <v>0.73351495402282307</v>
          </cell>
          <cell r="D158">
            <v>0.25049299706957517</v>
          </cell>
        </row>
        <row r="159">
          <cell r="C159">
            <v>0.29954289338394957</v>
          </cell>
          <cell r="D159">
            <v>1.4485179425841035</v>
          </cell>
        </row>
        <row r="160">
          <cell r="C160">
            <v>0.45805846798799271</v>
          </cell>
          <cell r="D160">
            <v>-0.21679269127598202</v>
          </cell>
        </row>
        <row r="161">
          <cell r="C161">
            <v>0.28857704718313626</v>
          </cell>
          <cell r="D161">
            <v>-1.2151146843861318</v>
          </cell>
        </row>
        <row r="162">
          <cell r="C162">
            <v>0.28857704718313626</v>
          </cell>
          <cell r="D162">
            <v>-1.2151146843861318</v>
          </cell>
        </row>
        <row r="163">
          <cell r="C163">
            <v>0.56335378817397719</v>
          </cell>
          <cell r="D163">
            <v>-0.76140614225421488</v>
          </cell>
        </row>
        <row r="164">
          <cell r="C164">
            <v>0.65276502532318903</v>
          </cell>
          <cell r="D164">
            <v>0.8213157582989894</v>
          </cell>
        </row>
        <row r="165">
          <cell r="C165">
            <v>0.16968682611736149</v>
          </cell>
          <cell r="D165">
            <v>-0.94204415768070782</v>
          </cell>
        </row>
        <row r="166">
          <cell r="C166">
            <v>1.116985740419596</v>
          </cell>
          <cell r="D166">
            <v>0.22747381929146113</v>
          </cell>
        </row>
        <row r="167">
          <cell r="C167">
            <v>0.80204996765980674</v>
          </cell>
          <cell r="D167">
            <v>-1.6908745879656752</v>
          </cell>
        </row>
        <row r="168">
          <cell r="C168">
            <v>0.55323948734936546</v>
          </cell>
          <cell r="D168">
            <v>-1.6259361447365268</v>
          </cell>
        </row>
        <row r="169">
          <cell r="C169">
            <v>1.1014334792430682</v>
          </cell>
          <cell r="D169">
            <v>-0.74567335289997416</v>
          </cell>
        </row>
        <row r="170">
          <cell r="C170">
            <v>1.4609772400914103</v>
          </cell>
          <cell r="D170">
            <v>-1.2466080773982324</v>
          </cell>
        </row>
        <row r="171">
          <cell r="C171">
            <v>0.6721297084151403</v>
          </cell>
          <cell r="D171">
            <v>-1.8990066714419511</v>
          </cell>
        </row>
        <row r="172">
          <cell r="C172">
            <v>0.6721297084151403</v>
          </cell>
          <cell r="D172">
            <v>-1.8990066714419511</v>
          </cell>
        </row>
        <row r="173">
          <cell r="C173">
            <v>0.66805123815120315</v>
          </cell>
          <cell r="D173">
            <v>-1.9804695487237938</v>
          </cell>
        </row>
        <row r="174">
          <cell r="C174">
            <v>1.5586038814334309</v>
          </cell>
          <cell r="D174">
            <v>0.43107408942975672</v>
          </cell>
        </row>
        <row r="175">
          <cell r="C175">
            <v>1.5586038814334309</v>
          </cell>
          <cell r="D175">
            <v>0.43107408942975672</v>
          </cell>
        </row>
        <row r="176">
          <cell r="C176">
            <v>1.4876232458157992</v>
          </cell>
          <cell r="D176">
            <v>-0.7143839458235266</v>
          </cell>
        </row>
        <row r="177">
          <cell r="C177">
            <v>0.93806976383411744</v>
          </cell>
          <cell r="D177">
            <v>-1.62180103008736</v>
          </cell>
        </row>
        <row r="178">
          <cell r="C178">
            <v>0.93806976383411744</v>
          </cell>
          <cell r="D178">
            <v>-1.62180103008736</v>
          </cell>
        </row>
        <row r="179">
          <cell r="C179">
            <v>1.2923919279968576</v>
          </cell>
          <cell r="D179">
            <v>0.14843758958970976</v>
          </cell>
        </row>
        <row r="180">
          <cell r="C180">
            <v>1.2923919279968576</v>
          </cell>
          <cell r="D180">
            <v>0.14843758958970976</v>
          </cell>
        </row>
        <row r="181">
          <cell r="C181">
            <v>1.2923919279968576</v>
          </cell>
          <cell r="D181">
            <v>0.14843758958970976</v>
          </cell>
        </row>
        <row r="182">
          <cell r="C182">
            <v>1.3535067357646591</v>
          </cell>
          <cell r="D182">
            <v>-0.7454414943036487</v>
          </cell>
        </row>
        <row r="183">
          <cell r="C183">
            <v>1.5538456661255042</v>
          </cell>
          <cell r="D183">
            <v>0.33603406593427354</v>
          </cell>
        </row>
        <row r="184">
          <cell r="C184">
            <v>1.3052391093282596</v>
          </cell>
          <cell r="D184">
            <v>0.40504565302751427</v>
          </cell>
        </row>
        <row r="185">
          <cell r="C185">
            <v>1.3884427155845844</v>
          </cell>
          <cell r="D185">
            <v>-0.58082504989403327</v>
          </cell>
        </row>
        <row r="186">
          <cell r="C186">
            <v>1.3884427155845844</v>
          </cell>
          <cell r="D186">
            <v>-0.58082504989403327</v>
          </cell>
        </row>
        <row r="187">
          <cell r="C187">
            <v>1.6584612412674988</v>
          </cell>
          <cell r="D187">
            <v>-0.22215653125759982</v>
          </cell>
        </row>
        <row r="188">
          <cell r="C188">
            <v>1.0375996912993086</v>
          </cell>
          <cell r="D188">
            <v>9.3897146138822357E-2</v>
          </cell>
        </row>
        <row r="189">
          <cell r="C189">
            <v>0.75235487663102929</v>
          </cell>
          <cell r="D189">
            <v>-0.56889944768315737</v>
          </cell>
        </row>
        <row r="190">
          <cell r="C190">
            <v>0.86268031014253588</v>
          </cell>
          <cell r="D190">
            <v>-1.013042016680451</v>
          </cell>
        </row>
        <row r="191">
          <cell r="C191">
            <v>1.1374570511333768</v>
          </cell>
          <cell r="D191">
            <v>-0.5593334745485341</v>
          </cell>
        </row>
        <row r="192">
          <cell r="C192">
            <v>0.748548304384688</v>
          </cell>
          <cell r="D192">
            <v>-0.6449314664795438</v>
          </cell>
        </row>
        <row r="193">
          <cell r="C193">
            <v>1.407475576816291</v>
          </cell>
          <cell r="D193">
            <v>-0.20066495591210062</v>
          </cell>
        </row>
        <row r="194">
          <cell r="C194">
            <v>1.6584612412674988</v>
          </cell>
          <cell r="D194">
            <v>-0.22215653125759982</v>
          </cell>
        </row>
        <row r="195">
          <cell r="C195">
            <v>1.6870105331150587</v>
          </cell>
          <cell r="D195">
            <v>0.34808360971529917</v>
          </cell>
        </row>
        <row r="196">
          <cell r="C196">
            <v>1.6584612412674988</v>
          </cell>
          <cell r="D196">
            <v>-0.22215653125759982</v>
          </cell>
        </row>
        <row r="197">
          <cell r="C197">
            <v>1.6727358871912787</v>
          </cell>
          <cell r="D197">
            <v>6.2963539228849646E-2</v>
          </cell>
        </row>
        <row r="198">
          <cell r="C198">
            <v>1.4169920074321443</v>
          </cell>
          <cell r="D198">
            <v>-1.0584908921134326E-2</v>
          </cell>
        </row>
        <row r="199">
          <cell r="C199">
            <v>1.4169920074321443</v>
          </cell>
          <cell r="D199">
            <v>-1.0584908921134326E-2</v>
          </cell>
        </row>
        <row r="200">
          <cell r="C200">
            <v>0.88266481443582767</v>
          </cell>
          <cell r="D200">
            <v>-0.61387391799942159</v>
          </cell>
        </row>
        <row r="201">
          <cell r="C201">
            <v>1.1564899123650831</v>
          </cell>
          <cell r="D201">
            <v>-0.17917338056660148</v>
          </cell>
        </row>
        <row r="202">
          <cell r="C202">
            <v>1.1326988358254502</v>
          </cell>
          <cell r="D202">
            <v>-0.65437349804401734</v>
          </cell>
        </row>
        <row r="203">
          <cell r="C203">
            <v>1.1660063429809364</v>
          </cell>
          <cell r="D203">
            <v>1.090666642436483E-2</v>
          </cell>
        </row>
        <row r="204">
          <cell r="C204">
            <v>0.88103342633025283</v>
          </cell>
          <cell r="D204">
            <v>-0.64645906891215865</v>
          </cell>
        </row>
        <row r="205">
          <cell r="C205">
            <v>0.89915996083663985</v>
          </cell>
          <cell r="D205">
            <v>-0.28440183654841322</v>
          </cell>
        </row>
        <row r="206">
          <cell r="C206">
            <v>1.6941478560769485</v>
          </cell>
          <cell r="D206">
            <v>0.49064364495852392</v>
          </cell>
        </row>
        <row r="207">
          <cell r="C207">
            <v>1.4241293303940341</v>
          </cell>
          <cell r="D207">
            <v>0.13197512632209044</v>
          </cell>
        </row>
        <row r="208">
          <cell r="C208">
            <v>1.4241293303940341</v>
          </cell>
          <cell r="D208">
            <v>0.13197512632209044</v>
          </cell>
        </row>
        <row r="209">
          <cell r="C209">
            <v>1.6870105331150587</v>
          </cell>
          <cell r="D209">
            <v>0.34808360971529917</v>
          </cell>
        </row>
        <row r="210">
          <cell r="C210">
            <v>1.1469734817492301</v>
          </cell>
          <cell r="D210">
            <v>-0.36925342755756785</v>
          </cell>
        </row>
        <row r="211">
          <cell r="C211">
            <v>1.5286082493516804</v>
          </cell>
          <cell r="D211">
            <v>2.0156571012776583</v>
          </cell>
        </row>
        <row r="212">
          <cell r="C212">
            <v>1.6910890033789956</v>
          </cell>
          <cell r="D212">
            <v>0.42954648699714193</v>
          </cell>
        </row>
        <row r="213">
          <cell r="C213">
            <v>1.6774941024992054</v>
          </cell>
          <cell r="D213">
            <v>0.15800356272433286</v>
          </cell>
        </row>
        <row r="214">
          <cell r="C214">
            <v>0.87695495606631568</v>
          </cell>
          <cell r="D214">
            <v>-0.72792194619400141</v>
          </cell>
        </row>
        <row r="215">
          <cell r="C215">
            <v>1.6965269637309117</v>
          </cell>
          <cell r="D215">
            <v>0.53816365670626554</v>
          </cell>
        </row>
        <row r="216">
          <cell r="C216">
            <v>1.407475576816291</v>
          </cell>
          <cell r="D216">
            <v>-0.20066495591210062</v>
          </cell>
        </row>
        <row r="217">
          <cell r="C217">
            <v>1.7679169065526514</v>
          </cell>
          <cell r="D217">
            <v>-1.346179914231695</v>
          </cell>
        </row>
        <row r="218">
          <cell r="C218">
            <v>1.9910952703915443</v>
          </cell>
          <cell r="D218">
            <v>0.19148775878454638</v>
          </cell>
        </row>
        <row r="219">
          <cell r="C219">
            <v>2.0006117010073976</v>
          </cell>
          <cell r="D219">
            <v>0.38156780577551275</v>
          </cell>
        </row>
        <row r="220">
          <cell r="C220">
            <v>2.2468391501506786</v>
          </cell>
          <cell r="D220">
            <v>0.26503620693453034</v>
          </cell>
        </row>
        <row r="221">
          <cell r="C221">
            <v>2.3695578944553772</v>
          </cell>
          <cell r="D221">
            <v>2.5130382719561166</v>
          </cell>
        </row>
        <row r="222">
          <cell r="C222">
            <v>1.8326929866281663</v>
          </cell>
          <cell r="D222">
            <v>1.8590612503469051</v>
          </cell>
        </row>
        <row r="223">
          <cell r="C223">
            <v>1.4581955419876058</v>
          </cell>
          <cell r="D223">
            <v>-0.383289243245096</v>
          </cell>
        </row>
        <row r="224">
          <cell r="C224">
            <v>1.4551366892896529</v>
          </cell>
          <cell r="D224">
            <v>-0.44438640120647799</v>
          </cell>
        </row>
        <row r="225">
          <cell r="C225">
            <v>0.75235487663102929</v>
          </cell>
          <cell r="D225">
            <v>-0.56889944768315737</v>
          </cell>
        </row>
        <row r="226">
          <cell r="C226">
            <v>1.0223734023139435</v>
          </cell>
          <cell r="D226">
            <v>-0.2102309290467238</v>
          </cell>
        </row>
        <row r="227">
          <cell r="C227">
            <v>1.0223734023139435</v>
          </cell>
          <cell r="D227">
            <v>-0.2102309290467238</v>
          </cell>
        </row>
        <row r="228">
          <cell r="C228">
            <v>1.7877084722224432</v>
          </cell>
          <cell r="D228">
            <v>-2.1465643542853305</v>
          </cell>
        </row>
        <row r="229">
          <cell r="C229">
            <v>2.597764049271186</v>
          </cell>
          <cell r="D229">
            <v>-1.0705587983760303</v>
          </cell>
        </row>
        <row r="230">
          <cell r="C230">
            <v>1.7991281889614672</v>
          </cell>
          <cell r="D230">
            <v>-1.9184682978961711</v>
          </cell>
        </row>
        <row r="231">
          <cell r="C231">
            <v>2.6358297717345991</v>
          </cell>
          <cell r="D231">
            <v>-0.31023861041216483</v>
          </cell>
        </row>
        <row r="232">
          <cell r="C232">
            <v>2.6263133411187458</v>
          </cell>
          <cell r="D232">
            <v>-0.5003186574031312</v>
          </cell>
        </row>
        <row r="233">
          <cell r="C233">
            <v>2.6263133411187458</v>
          </cell>
          <cell r="D233">
            <v>-0.5003186574031312</v>
          </cell>
        </row>
        <row r="234">
          <cell r="C234">
            <v>2.2666307158204697</v>
          </cell>
          <cell r="D234">
            <v>-0.53534823311910529</v>
          </cell>
        </row>
        <row r="235">
          <cell r="C235">
            <v>2.5366492415033841</v>
          </cell>
          <cell r="D235">
            <v>-0.17667971448267172</v>
          </cell>
        </row>
        <row r="236">
          <cell r="C236">
            <v>2.5509238874271638</v>
          </cell>
          <cell r="D236">
            <v>0.10844035600377774</v>
          </cell>
        </row>
        <row r="237">
          <cell r="C237">
            <v>2.8209424131100782</v>
          </cell>
          <cell r="D237">
            <v>0.46710887464021122</v>
          </cell>
        </row>
        <row r="238">
          <cell r="C238">
            <v>2.8257006284180051</v>
          </cell>
          <cell r="D238">
            <v>0.56214889813569435</v>
          </cell>
        </row>
        <row r="239">
          <cell r="C239">
            <v>2.8295072006643465</v>
          </cell>
          <cell r="D239">
            <v>0.6381809169320809</v>
          </cell>
        </row>
        <row r="240">
          <cell r="C240">
            <v>2.8209424131100782</v>
          </cell>
          <cell r="D240">
            <v>0.46710887464021122</v>
          </cell>
        </row>
        <row r="241">
          <cell r="C241">
            <v>2.8209424131100782</v>
          </cell>
          <cell r="D241">
            <v>0.46710887464021122</v>
          </cell>
        </row>
        <row r="242">
          <cell r="C242">
            <v>2.8352170590338583</v>
          </cell>
          <cell r="D242">
            <v>0.75222894512666072</v>
          </cell>
        </row>
        <row r="243">
          <cell r="C243">
            <v>2.8295072006643465</v>
          </cell>
          <cell r="D243">
            <v>0.6381809169320809</v>
          </cell>
        </row>
        <row r="244">
          <cell r="C244">
            <v>2.8392955292977953</v>
          </cell>
          <cell r="D244">
            <v>0.83369182240850348</v>
          </cell>
        </row>
        <row r="245">
          <cell r="C245">
            <v>2.8257006284180051</v>
          </cell>
          <cell r="D245">
            <v>0.56214889813569435</v>
          </cell>
        </row>
        <row r="246">
          <cell r="C246">
            <v>2.5556821027350907</v>
          </cell>
          <cell r="D246">
            <v>0.20348037949926095</v>
          </cell>
        </row>
        <row r="247">
          <cell r="C247">
            <v>2.8352170590338583</v>
          </cell>
          <cell r="D247">
            <v>0.75222894512666072</v>
          </cell>
        </row>
      </sheetData>
      <sheetData sheetId="3">
        <row r="1">
          <cell r="A1">
            <v>-4.5302230355083895</v>
          </cell>
          <cell r="B1">
            <v>-0.13231650124339589</v>
          </cell>
        </row>
        <row r="2">
          <cell r="A2">
            <v>-3.6059371814742227</v>
          </cell>
          <cell r="B2">
            <v>1.5382769404795202</v>
          </cell>
        </row>
        <row r="3">
          <cell r="A3">
            <v>-2.6319624009160907</v>
          </cell>
          <cell r="B3">
            <v>-0.13879550571362348</v>
          </cell>
        </row>
        <row r="4">
          <cell r="A4">
            <v>-3.134352342195077</v>
          </cell>
          <cell r="B4">
            <v>6.8150048426419557E-3</v>
          </cell>
        </row>
        <row r="5">
          <cell r="A5">
            <v>-3.1577248063581393</v>
          </cell>
          <cell r="B5">
            <v>-0.57101247250004106</v>
          </cell>
        </row>
        <row r="6">
          <cell r="A6">
            <v>-3.1434501604343592</v>
          </cell>
          <cell r="B6">
            <v>-0.28589240201359156</v>
          </cell>
        </row>
        <row r="7">
          <cell r="A7">
            <v>-2.5993346388045939</v>
          </cell>
          <cell r="B7">
            <v>0.51290751254111822</v>
          </cell>
        </row>
        <row r="8">
          <cell r="A8">
            <v>-2.0294934934326858</v>
          </cell>
          <cell r="B8">
            <v>0.58799371441767745</v>
          </cell>
        </row>
        <row r="9">
          <cell r="A9">
            <v>-2.6564577668247842</v>
          </cell>
          <cell r="B9">
            <v>-1.509605690141286</v>
          </cell>
        </row>
        <row r="10">
          <cell r="A10">
            <v>-2.1152448726945323</v>
          </cell>
          <cell r="B10">
            <v>-0.81063794898841712</v>
          </cell>
        </row>
        <row r="11">
          <cell r="A11">
            <v>-2.5452064375738668</v>
          </cell>
          <cell r="B11">
            <v>0.46749215918658993</v>
          </cell>
        </row>
        <row r="12">
          <cell r="A12">
            <v>-2.2089874425738305</v>
          </cell>
          <cell r="B12">
            <v>-0.56846188334980019</v>
          </cell>
        </row>
        <row r="13">
          <cell r="A13">
            <v>-2.4647313223329648</v>
          </cell>
          <cell r="B13">
            <v>-0.64201033149978426</v>
          </cell>
        </row>
        <row r="14">
          <cell r="A14">
            <v>-2.0862686982691323</v>
          </cell>
          <cell r="B14">
            <v>1.6795401816717865</v>
          </cell>
        </row>
        <row r="15">
          <cell r="A15">
            <v>-1.9104196250433563</v>
          </cell>
          <cell r="B15">
            <v>0.36044677625953236</v>
          </cell>
        </row>
        <row r="16">
          <cell r="A16">
            <v>-2.1804381507262707</v>
          </cell>
          <cell r="B16">
            <v>1.7782576230987585E-3</v>
          </cell>
        </row>
        <row r="17">
          <cell r="A17">
            <v>-2.0719940523453522</v>
          </cell>
          <cell r="B17">
            <v>1.9646602521582361</v>
          </cell>
        </row>
        <row r="18">
          <cell r="A18">
            <v>-2.0719940523453522</v>
          </cell>
          <cell r="B18">
            <v>1.9646602521582361</v>
          </cell>
        </row>
        <row r="19">
          <cell r="A19">
            <v>-2.3363027196587547</v>
          </cell>
          <cell r="B19">
            <v>1.7200397617163823</v>
          </cell>
        </row>
        <row r="20">
          <cell r="A20">
            <v>-2.3324961474124133</v>
          </cell>
          <cell r="B20">
            <v>1.7960717805127691</v>
          </cell>
        </row>
        <row r="21">
          <cell r="A21">
            <v>-2.1826336110566791</v>
          </cell>
          <cell r="B21">
            <v>-2.1816557736387132E-4</v>
          </cell>
        </row>
        <row r="22">
          <cell r="A22">
            <v>-1.7948382037005481</v>
          </cell>
          <cell r="B22">
            <v>2.4658888060378943</v>
          </cell>
        </row>
        <row r="23">
          <cell r="A23">
            <v>-1.7209673807365216</v>
          </cell>
          <cell r="B23">
            <v>1.3354616446726593</v>
          </cell>
        </row>
        <row r="24">
          <cell r="A24">
            <v>-2.0679155820814152</v>
          </cell>
          <cell r="B24">
            <v>2.0461231294400788</v>
          </cell>
        </row>
        <row r="25">
          <cell r="A25">
            <v>-1.6852807659270719</v>
          </cell>
          <cell r="B25">
            <v>2.0482618208887828</v>
          </cell>
        </row>
        <row r="26">
          <cell r="A26">
            <v>-1.8437878975295432</v>
          </cell>
          <cell r="B26">
            <v>-1.6189368181739117</v>
          </cell>
        </row>
        <row r="27">
          <cell r="A27">
            <v>-1.3037508461637146</v>
          </cell>
          <cell r="B27">
            <v>-0.90159978090104465</v>
          </cell>
        </row>
        <row r="28">
          <cell r="A28">
            <v>-1.5547365106149225</v>
          </cell>
          <cell r="B28">
            <v>-0.88010820555554536</v>
          </cell>
        </row>
        <row r="29">
          <cell r="A29">
            <v>-1.8247550362978366</v>
          </cell>
          <cell r="B29">
            <v>-1.2387767241919789</v>
          </cell>
        </row>
        <row r="30">
          <cell r="A30">
            <v>-2.1023867064734336</v>
          </cell>
          <cell r="B30">
            <v>-1.7495092804211856</v>
          </cell>
        </row>
        <row r="31">
          <cell r="A31">
            <v>-1.5411416097351323</v>
          </cell>
          <cell r="B31">
            <v>-0.60856528128273635</v>
          </cell>
        </row>
        <row r="32">
          <cell r="A32">
            <v>-2.0811786611009606</v>
          </cell>
          <cell r="B32">
            <v>-1.3259023185556036</v>
          </cell>
        </row>
        <row r="33">
          <cell r="A33">
            <v>-1.6348841796144307</v>
          </cell>
          <cell r="B33">
            <v>-0.36638921564411941</v>
          </cell>
        </row>
        <row r="34">
          <cell r="A34">
            <v>-1.3648656539315165</v>
          </cell>
          <cell r="B34">
            <v>-7.7206970076858505E-3</v>
          </cell>
        </row>
        <row r="35">
          <cell r="A35">
            <v>-1.9758833409149759</v>
          </cell>
          <cell r="B35">
            <v>-1.8705157695338364</v>
          </cell>
        </row>
        <row r="36">
          <cell r="A36">
            <v>-1.0857493100093203</v>
          </cell>
          <cell r="B36">
            <v>0.64365522848498125</v>
          </cell>
        </row>
        <row r="37">
          <cell r="A37">
            <v>-1.0948471282486021</v>
          </cell>
          <cell r="B37">
            <v>0.3509478216287476</v>
          </cell>
        </row>
        <row r="38">
          <cell r="A38">
            <v>-1.7056811679085073</v>
          </cell>
          <cell r="B38">
            <v>-1.4663236623501239</v>
          </cell>
        </row>
        <row r="39">
          <cell r="A39">
            <v>-1.7292885971245853</v>
          </cell>
          <cell r="B39">
            <v>-1.8960001912802609</v>
          </cell>
        </row>
        <row r="40">
          <cell r="A40">
            <v>-1.6158513183827241</v>
          </cell>
          <cell r="B40">
            <v>1.3770878337813236E-2</v>
          </cell>
        </row>
        <row r="41">
          <cell r="A41">
            <v>-1.6206095336906507</v>
          </cell>
          <cell r="B41">
            <v>-8.1269145157669975E-2</v>
          </cell>
        </row>
        <row r="42">
          <cell r="A42">
            <v>-1.3458327926998099</v>
          </cell>
          <cell r="B42">
            <v>0.37243939697424683</v>
          </cell>
        </row>
        <row r="43">
          <cell r="A43">
            <v>-1.8906280593735649</v>
          </cell>
          <cell r="B43">
            <v>-0.43993766379410348</v>
          </cell>
        </row>
        <row r="44">
          <cell r="A44">
            <v>-1.8906280593735649</v>
          </cell>
          <cell r="B44">
            <v>-0.43993766379410348</v>
          </cell>
        </row>
        <row r="45">
          <cell r="A45">
            <v>-1.3648656539315165</v>
          </cell>
          <cell r="B45">
            <v>-7.7206970076858505E-3</v>
          </cell>
        </row>
        <row r="46">
          <cell r="A46">
            <v>-1.3648656539315165</v>
          </cell>
          <cell r="B46">
            <v>-7.7206970076858505E-3</v>
          </cell>
        </row>
        <row r="47">
          <cell r="A47">
            <v>-1.3363163620839567</v>
          </cell>
          <cell r="B47">
            <v>0.56251944396521314</v>
          </cell>
        </row>
        <row r="48">
          <cell r="A48">
            <v>-1.6348841796144307</v>
          </cell>
          <cell r="B48">
            <v>-0.36638921564411941</v>
          </cell>
        </row>
        <row r="49">
          <cell r="A49">
            <v>-1.8906280593735649</v>
          </cell>
          <cell r="B49">
            <v>-0.43993766379410348</v>
          </cell>
        </row>
        <row r="50">
          <cell r="A50">
            <v>-1.6022564175029339</v>
          </cell>
          <cell r="B50">
            <v>0.28531380261062228</v>
          </cell>
        </row>
        <row r="51">
          <cell r="A51">
            <v>-1.8692160904878952</v>
          </cell>
          <cell r="B51">
            <v>-1.2257558064429241E-2</v>
          </cell>
        </row>
        <row r="52">
          <cell r="A52">
            <v>-1.8692160904878952</v>
          </cell>
          <cell r="B52">
            <v>-1.2257558064429241E-2</v>
          </cell>
        </row>
        <row r="53">
          <cell r="A53">
            <v>-1.6120447461363829</v>
          </cell>
          <cell r="B53">
            <v>8.9802897134199769E-2</v>
          </cell>
        </row>
        <row r="54">
          <cell r="A54">
            <v>-1.2083283227788999</v>
          </cell>
          <cell r="B54">
            <v>0.58215632411602269</v>
          </cell>
        </row>
        <row r="55">
          <cell r="A55">
            <v>-1.5110520959171745</v>
          </cell>
          <cell r="B55">
            <v>-0.49889613030678126</v>
          </cell>
        </row>
        <row r="56">
          <cell r="A56">
            <v>-1.0805724823248222</v>
          </cell>
          <cell r="B56">
            <v>0.6360678921151971</v>
          </cell>
        </row>
        <row r="57">
          <cell r="A57">
            <v>-1.0567814057851892</v>
          </cell>
          <cell r="B57">
            <v>1.1112680095926128</v>
          </cell>
        </row>
        <row r="58">
          <cell r="A58">
            <v>-0.95674039862756621</v>
          </cell>
          <cell r="B58">
            <v>0.50356097745253525</v>
          </cell>
        </row>
        <row r="59">
          <cell r="A59">
            <v>-1.7596586527144189</v>
          </cell>
          <cell r="B59">
            <v>-0.42988454321354058</v>
          </cell>
        </row>
        <row r="60">
          <cell r="A60">
            <v>-1.7426555157752164</v>
          </cell>
          <cell r="B60">
            <v>-2.1132684962264586E-2</v>
          </cell>
        </row>
        <row r="61">
          <cell r="A61">
            <v>-1.1011852508210265</v>
          </cell>
          <cell r="B61">
            <v>2.4499185379349782</v>
          </cell>
        </row>
        <row r="62">
          <cell r="A62">
            <v>-1.77173783830779</v>
          </cell>
          <cell r="B62">
            <v>-0.71300819049952746</v>
          </cell>
        </row>
        <row r="63">
          <cell r="A63">
            <v>-1.1601271967966673</v>
          </cell>
          <cell r="B63">
            <v>-1.8344911356173421</v>
          </cell>
        </row>
        <row r="64">
          <cell r="A64">
            <v>-1.1601271967966673</v>
          </cell>
          <cell r="B64">
            <v>-1.8344911356173421</v>
          </cell>
        </row>
        <row r="65">
          <cell r="A65">
            <v>-1.0423503151234503</v>
          </cell>
          <cell r="B65">
            <v>0.27294731736148237</v>
          </cell>
        </row>
        <row r="66">
          <cell r="A66">
            <v>-1.3975179603680847</v>
          </cell>
          <cell r="B66">
            <v>-1.541456635999034</v>
          </cell>
        </row>
        <row r="67">
          <cell r="A67">
            <v>-0.77121845004797818</v>
          </cell>
          <cell r="B67">
            <v>-1.7488931436863324</v>
          </cell>
        </row>
        <row r="68">
          <cell r="A68">
            <v>-0.73315272758456518</v>
          </cell>
          <cell r="B68">
            <v>-0.98857295572246706</v>
          </cell>
        </row>
        <row r="69">
          <cell r="A69">
            <v>-0.90424358550241435</v>
          </cell>
          <cell r="B69">
            <v>0.42556047318527002</v>
          </cell>
        </row>
        <row r="70">
          <cell r="A70">
            <v>-1.2920389928585456</v>
          </cell>
          <cell r="B70">
            <v>-2.0405464984299879</v>
          </cell>
        </row>
        <row r="71">
          <cell r="A71">
            <v>-0.65836551972059254</v>
          </cell>
          <cell r="B71">
            <v>0.23291709832720281</v>
          </cell>
        </row>
        <row r="72">
          <cell r="A72">
            <v>-0.64313923073522739</v>
          </cell>
          <cell r="B72">
            <v>0.53704517351274894</v>
          </cell>
        </row>
        <row r="73">
          <cell r="A73">
            <v>-0.37312070505231315</v>
          </cell>
          <cell r="B73">
            <v>0.89571369214918239</v>
          </cell>
        </row>
        <row r="74">
          <cell r="A74">
            <v>-0.2922962064499513</v>
          </cell>
          <cell r="B74">
            <v>-0.13767702252010688</v>
          </cell>
        </row>
        <row r="75">
          <cell r="A75">
            <v>-1.102351783498694</v>
          </cell>
          <cell r="B75">
            <v>-1.2136825784294074</v>
          </cell>
        </row>
        <row r="76">
          <cell r="A76">
            <v>-0.6455183383891907</v>
          </cell>
          <cell r="B76">
            <v>0.48952516176500732</v>
          </cell>
        </row>
        <row r="77">
          <cell r="A77">
            <v>-1.0880771375749141</v>
          </cell>
          <cell r="B77">
            <v>-0.92856250794295792</v>
          </cell>
        </row>
        <row r="78">
          <cell r="A78">
            <v>-0.8037839659682201</v>
          </cell>
          <cell r="B78">
            <v>-0.28477391882007497</v>
          </cell>
        </row>
        <row r="79">
          <cell r="A79">
            <v>-0.14959295785196128</v>
          </cell>
          <cell r="B79">
            <v>2.5094931411825092</v>
          </cell>
        </row>
        <row r="80">
          <cell r="A80">
            <v>-0.26078178373101241</v>
          </cell>
          <cell r="B80">
            <v>2.8945349754188832</v>
          </cell>
        </row>
        <row r="81">
          <cell r="A81">
            <v>-0.41580491128853431</v>
          </cell>
          <cell r="B81">
            <v>2.226856641342462</v>
          </cell>
        </row>
        <row r="82">
          <cell r="A82">
            <v>-0.68820254462541175</v>
          </cell>
          <cell r="B82">
            <v>1.820668110958287</v>
          </cell>
        </row>
        <row r="83">
          <cell r="A83">
            <v>-0.6810652216635219</v>
          </cell>
          <cell r="B83">
            <v>1.9632281462015118</v>
          </cell>
        </row>
        <row r="84">
          <cell r="A84">
            <v>-0.42214919836576975</v>
          </cell>
          <cell r="B84">
            <v>2.1001366100151513</v>
          </cell>
        </row>
        <row r="85">
          <cell r="A85">
            <v>-0.42037947927290636</v>
          </cell>
          <cell r="B85">
            <v>2.1773402063942577</v>
          </cell>
        </row>
        <row r="86">
          <cell r="A86">
            <v>-0.14816549325958331</v>
          </cell>
          <cell r="B86">
            <v>2.5380051482311541</v>
          </cell>
        </row>
        <row r="87">
          <cell r="A87">
            <v>-4.003552007848514E-2</v>
          </cell>
          <cell r="B87">
            <v>2.0918661560333978</v>
          </cell>
        </row>
        <row r="88">
          <cell r="A88">
            <v>-0.15122434595753612</v>
          </cell>
          <cell r="B88">
            <v>2.4769079902697722</v>
          </cell>
        </row>
        <row r="89">
          <cell r="A89">
            <v>-0.54058863804737567</v>
          </cell>
          <cell r="B89">
            <v>2.3403555513060268</v>
          </cell>
        </row>
        <row r="90">
          <cell r="A90">
            <v>-0.27057011236446143</v>
          </cell>
          <cell r="B90">
            <v>2.6990240699424604</v>
          </cell>
        </row>
        <row r="91">
          <cell r="A91">
            <v>-0.27057011236446143</v>
          </cell>
          <cell r="B91">
            <v>2.6990240699424604</v>
          </cell>
        </row>
        <row r="92">
          <cell r="A92">
            <v>-0.17808232585687203</v>
          </cell>
          <cell r="B92">
            <v>-1.1666603819987189</v>
          </cell>
        </row>
        <row r="93">
          <cell r="A93">
            <v>8.717798451811562E-2</v>
          </cell>
          <cell r="B93">
            <v>-0.9030318868577687</v>
          </cell>
        </row>
        <row r="94">
          <cell r="A94">
            <v>0.1109690610577487</v>
          </cell>
          <cell r="B94">
            <v>-0.42783176938035283</v>
          </cell>
        </row>
        <row r="95">
          <cell r="A95">
            <v>-0.42634901013212173</v>
          </cell>
          <cell r="B95">
            <v>-1.090860221798658</v>
          </cell>
        </row>
        <row r="96">
          <cell r="A96">
            <v>-0.43568179342442032</v>
          </cell>
          <cell r="B96">
            <v>-1.2354166802423456</v>
          </cell>
        </row>
        <row r="97">
          <cell r="A97">
            <v>-0.70452447634291016</v>
          </cell>
          <cell r="B97">
            <v>-1.6124544949987771</v>
          </cell>
        </row>
        <row r="98">
          <cell r="A98">
            <v>-0.52824852053929439</v>
          </cell>
          <cell r="B98">
            <v>-1.0116099107237266</v>
          </cell>
        </row>
        <row r="99">
          <cell r="A99">
            <v>1.1788530826534183E-2</v>
          </cell>
          <cell r="B99">
            <v>-0.29427287345085962</v>
          </cell>
        </row>
        <row r="100">
          <cell r="A100">
            <v>0.27247427321714984</v>
          </cell>
          <cell r="B100">
            <v>-8.0160813258113528E-2</v>
          </cell>
        </row>
        <row r="101">
          <cell r="A101">
            <v>0.12023262920745252</v>
          </cell>
          <cell r="B101">
            <v>1.6686091210842775</v>
          </cell>
        </row>
        <row r="102">
          <cell r="A102">
            <v>-0.50540908706124654</v>
          </cell>
          <cell r="B102">
            <v>-0.55541779794540758</v>
          </cell>
        </row>
        <row r="103">
          <cell r="A103">
            <v>4.0337822674093873E-2</v>
          </cell>
          <cell r="B103">
            <v>0.27596726752203937</v>
          </cell>
        </row>
        <row r="104">
          <cell r="A104">
            <v>-0.22968070300882037</v>
          </cell>
          <cell r="B104">
            <v>-8.2701251114394206E-2</v>
          </cell>
        </row>
        <row r="105">
          <cell r="A105">
            <v>-0.25822999485638004</v>
          </cell>
          <cell r="B105">
            <v>-0.65294139208729318</v>
          </cell>
        </row>
        <row r="106">
          <cell r="A106">
            <v>4.0337822674093873E-2</v>
          </cell>
          <cell r="B106">
            <v>0.27596726752203937</v>
          </cell>
        </row>
        <row r="107">
          <cell r="A107">
            <v>-0.25328813222489882</v>
          </cell>
          <cell r="B107">
            <v>-0.51237778004453105</v>
          </cell>
        </row>
        <row r="108">
          <cell r="A108">
            <v>-0.44429427929344495</v>
          </cell>
          <cell r="B108">
            <v>-1.4492968818387659</v>
          </cell>
        </row>
        <row r="109">
          <cell r="A109">
            <v>-0.17427575361053074</v>
          </cell>
          <cell r="B109">
            <v>-1.0906283632023324</v>
          </cell>
        </row>
        <row r="110">
          <cell r="A110">
            <v>-0.49398937032222273</v>
          </cell>
          <cell r="B110">
            <v>-0.32732174155624794</v>
          </cell>
        </row>
        <row r="111">
          <cell r="A111">
            <v>-0.50903201198403325</v>
          </cell>
          <cell r="B111">
            <v>-0.58592622819451512</v>
          </cell>
        </row>
        <row r="112">
          <cell r="A112">
            <v>-0.50903201198403325</v>
          </cell>
          <cell r="B112">
            <v>-0.58592622819451512</v>
          </cell>
        </row>
        <row r="113">
          <cell r="A113">
            <v>-0.49398937032222273</v>
          </cell>
          <cell r="B113">
            <v>-0.32732174155624794</v>
          </cell>
        </row>
        <row r="114">
          <cell r="A114">
            <v>0.28180705650944843</v>
          </cell>
          <cell r="B114">
            <v>6.4395645185573835E-2</v>
          </cell>
        </row>
        <row r="115">
          <cell r="A115">
            <v>-0.22016427239296713</v>
          </cell>
          <cell r="B115">
            <v>0.10737879587657218</v>
          </cell>
        </row>
        <row r="116">
          <cell r="A116">
            <v>-0.23901348630111899</v>
          </cell>
          <cell r="B116">
            <v>-0.22725770955808156</v>
          </cell>
        </row>
        <row r="117">
          <cell r="A117">
            <v>-0.21540605708504051</v>
          </cell>
          <cell r="B117">
            <v>0.2024188193720553</v>
          </cell>
        </row>
        <row r="118">
          <cell r="A118">
            <v>-0.21540605708504051</v>
          </cell>
          <cell r="B118">
            <v>0.2024188193720553</v>
          </cell>
        </row>
        <row r="119">
          <cell r="A119">
            <v>-0.5049535417200961</v>
          </cell>
          <cell r="B119">
            <v>-0.50446335091267236</v>
          </cell>
        </row>
        <row r="120">
          <cell r="A120">
            <v>-0.22677807550930767</v>
          </cell>
          <cell r="B120">
            <v>1.7130922287446559E-2</v>
          </cell>
        </row>
        <row r="121">
          <cell r="A121">
            <v>-0.22016427239296713</v>
          </cell>
          <cell r="B121">
            <v>0.10737879587657218</v>
          </cell>
        </row>
        <row r="122">
          <cell r="A122">
            <v>0.15449177942452416</v>
          </cell>
          <cell r="B122">
            <v>2.3528972902517564</v>
          </cell>
        </row>
        <row r="123">
          <cell r="A123">
            <v>5.0037900613501718E-2</v>
          </cell>
          <cell r="B123">
            <v>0.51157090306028463</v>
          </cell>
        </row>
        <row r="124">
          <cell r="A124">
            <v>-0.23493501603718187</v>
          </cell>
          <cell r="B124">
            <v>-0.14579483227623882</v>
          </cell>
        </row>
        <row r="125">
          <cell r="A125">
            <v>-0.50903201198403325</v>
          </cell>
          <cell r="B125">
            <v>-0.58592622819451512</v>
          </cell>
        </row>
        <row r="126">
          <cell r="A126">
            <v>-0.49018279807588144</v>
          </cell>
          <cell r="B126">
            <v>-0.25128972275986139</v>
          </cell>
        </row>
        <row r="127">
          <cell r="A127">
            <v>0.31987277897286132</v>
          </cell>
          <cell r="B127">
            <v>0.82471583314943919</v>
          </cell>
        </row>
        <row r="128">
          <cell r="A128">
            <v>-0.22254338004693044</v>
          </cell>
          <cell r="B128">
            <v>5.9858784128830556E-2</v>
          </cell>
        </row>
        <row r="129">
          <cell r="A129">
            <v>0.31443481862094519</v>
          </cell>
          <cell r="B129">
            <v>0.71609866344031559</v>
          </cell>
        </row>
        <row r="130">
          <cell r="A130">
            <v>4.4416292938030968E-2</v>
          </cell>
          <cell r="B130">
            <v>0.35743014480388213</v>
          </cell>
        </row>
        <row r="131">
          <cell r="A131">
            <v>-0.50921565930758783</v>
          </cell>
          <cell r="B131">
            <v>-0.63144981674179412</v>
          </cell>
        </row>
        <row r="132">
          <cell r="A132">
            <v>0.30083991774115487</v>
          </cell>
          <cell r="B132">
            <v>0.44455573916750651</v>
          </cell>
        </row>
        <row r="133">
          <cell r="A133">
            <v>0.30083991774115487</v>
          </cell>
          <cell r="B133">
            <v>0.44455573916750651</v>
          </cell>
        </row>
        <row r="134">
          <cell r="A134">
            <v>0.31035634835700809</v>
          </cell>
          <cell r="B134">
            <v>0.63463578615847283</v>
          </cell>
        </row>
        <row r="135">
          <cell r="A135">
            <v>-0.49969922869173466</v>
          </cell>
          <cell r="B135">
            <v>-0.44136976975082776</v>
          </cell>
        </row>
        <row r="136">
          <cell r="A136">
            <v>0.15560511881708206</v>
          </cell>
          <cell r="B136">
            <v>-2.7611689432492093E-2</v>
          </cell>
        </row>
        <row r="137">
          <cell r="A137">
            <v>0.26547668179037842</v>
          </cell>
          <cell r="B137">
            <v>1.9637823121512898</v>
          </cell>
        </row>
        <row r="138">
          <cell r="A138">
            <v>0.36295493397048328</v>
          </cell>
          <cell r="B138">
            <v>1.2630316797161916</v>
          </cell>
        </row>
        <row r="139">
          <cell r="A139">
            <v>0.13959731229940375</v>
          </cell>
          <cell r="B139">
            <v>-1.0517133086566626</v>
          </cell>
        </row>
        <row r="140">
          <cell r="A140">
            <v>-0.39965822153411162</v>
          </cell>
          <cell r="B140">
            <v>-1.0490768018909054</v>
          </cell>
        </row>
        <row r="141">
          <cell r="A141">
            <v>0.48654551364429738</v>
          </cell>
          <cell r="B141">
            <v>-1.7623747934240823</v>
          </cell>
        </row>
        <row r="142">
          <cell r="A142">
            <v>6.4887603651811898E-2</v>
          </cell>
          <cell r="B142">
            <v>-0.42937714903611329</v>
          </cell>
        </row>
        <row r="143">
          <cell r="A143">
            <v>6.0129388343885287E-2</v>
          </cell>
          <cell r="B143">
            <v>-0.52441717253159648</v>
          </cell>
        </row>
        <row r="144">
          <cell r="A144">
            <v>7.4404034267665134E-2</v>
          </cell>
          <cell r="B144">
            <v>-0.23929710204514698</v>
          </cell>
        </row>
        <row r="145">
          <cell r="A145">
            <v>0.61444108563349364</v>
          </cell>
          <cell r="B145">
            <v>0.47803993522772009</v>
          </cell>
        </row>
        <row r="146">
          <cell r="A146">
            <v>0.62015094400300563</v>
          </cell>
          <cell r="B146">
            <v>0.59208796342229986</v>
          </cell>
        </row>
        <row r="147">
          <cell r="A147">
            <v>0.35013241832009129</v>
          </cell>
          <cell r="B147">
            <v>0.23341944478586632</v>
          </cell>
        </row>
        <row r="148">
          <cell r="A148">
            <v>0.89159693427829789</v>
          </cell>
          <cell r="B148">
            <v>0.9792684891073784</v>
          </cell>
        </row>
        <row r="149">
          <cell r="A149">
            <v>0.89397604193226121</v>
          </cell>
          <cell r="B149">
            <v>1.0267885008551199</v>
          </cell>
        </row>
        <row r="150">
          <cell r="A150">
            <v>8.392046488351837E-2</v>
          </cell>
          <cell r="B150">
            <v>-4.9217055054180614E-2</v>
          </cell>
        </row>
        <row r="151">
          <cell r="A151">
            <v>0.69544923155941007</v>
          </cell>
          <cell r="B151">
            <v>-0.50982719089429018</v>
          </cell>
        </row>
        <row r="152">
          <cell r="A152">
            <v>0.60492465501764048</v>
          </cell>
          <cell r="B152">
            <v>0.28795988823675378</v>
          </cell>
        </row>
        <row r="153">
          <cell r="A153">
            <v>0.10346440580765667</v>
          </cell>
          <cell r="B153">
            <v>-1.9924621694385078</v>
          </cell>
        </row>
        <row r="154">
          <cell r="A154">
            <v>0.36396650087471771</v>
          </cell>
          <cell r="B154">
            <v>-1.8238736977930408</v>
          </cell>
        </row>
        <row r="155">
          <cell r="A155">
            <v>0.5481494501811941</v>
          </cell>
          <cell r="B155">
            <v>1.3795063554908626</v>
          </cell>
        </row>
        <row r="156">
          <cell r="A156">
            <v>0.45397999772405562</v>
          </cell>
          <cell r="B156">
            <v>-0.29825556855782476</v>
          </cell>
        </row>
        <row r="157">
          <cell r="A157">
            <v>0.4662154085158669</v>
          </cell>
          <cell r="B157">
            <v>-5.3866936712296642E-2</v>
          </cell>
        </row>
        <row r="158">
          <cell r="A158">
            <v>0.73351495402282307</v>
          </cell>
          <cell r="B158">
            <v>0.25049299706957517</v>
          </cell>
        </row>
        <row r="159">
          <cell r="A159">
            <v>0.29954289338394957</v>
          </cell>
          <cell r="B159">
            <v>1.4485179425841035</v>
          </cell>
        </row>
        <row r="160">
          <cell r="A160">
            <v>0.45805846798799271</v>
          </cell>
          <cell r="B160">
            <v>-0.21679269127598202</v>
          </cell>
        </row>
        <row r="161">
          <cell r="A161">
            <v>0.28857704718313626</v>
          </cell>
          <cell r="B161">
            <v>-1.2151146843861318</v>
          </cell>
        </row>
        <row r="162">
          <cell r="A162">
            <v>0.28857704718313626</v>
          </cell>
          <cell r="B162">
            <v>-1.2151146843861318</v>
          </cell>
        </row>
        <row r="163">
          <cell r="A163">
            <v>0.56335378817397719</v>
          </cell>
          <cell r="B163">
            <v>-0.76140614225421488</v>
          </cell>
        </row>
        <row r="164">
          <cell r="A164">
            <v>0.65276502532318903</v>
          </cell>
          <cell r="B164">
            <v>0.8213157582989894</v>
          </cell>
        </row>
        <row r="165">
          <cell r="A165">
            <v>0.16968682611736149</v>
          </cell>
          <cell r="B165">
            <v>-0.94204415768070782</v>
          </cell>
        </row>
        <row r="166">
          <cell r="A166">
            <v>1.116985740419596</v>
          </cell>
          <cell r="B166">
            <v>0.22747381929146113</v>
          </cell>
        </row>
        <row r="167">
          <cell r="A167">
            <v>0.80204996765980674</v>
          </cell>
          <cell r="B167">
            <v>-1.6908745879656752</v>
          </cell>
        </row>
        <row r="168">
          <cell r="A168">
            <v>0.55323948734936546</v>
          </cell>
          <cell r="B168">
            <v>-1.6259361447365268</v>
          </cell>
        </row>
        <row r="169">
          <cell r="A169">
            <v>1.1014334792430682</v>
          </cell>
          <cell r="B169">
            <v>-0.74567335289997416</v>
          </cell>
        </row>
        <row r="170">
          <cell r="A170">
            <v>1.4609772400914103</v>
          </cell>
          <cell r="B170">
            <v>-1.2466080773982324</v>
          </cell>
        </row>
        <row r="171">
          <cell r="A171">
            <v>0.6721297084151403</v>
          </cell>
          <cell r="B171">
            <v>-1.8990066714419511</v>
          </cell>
        </row>
        <row r="172">
          <cell r="A172">
            <v>0.6721297084151403</v>
          </cell>
          <cell r="B172">
            <v>-1.8990066714419511</v>
          </cell>
        </row>
        <row r="173">
          <cell r="A173">
            <v>0.66805123815120315</v>
          </cell>
          <cell r="B173">
            <v>-1.9804695487237938</v>
          </cell>
        </row>
        <row r="174">
          <cell r="A174">
            <v>1.5586038814334309</v>
          </cell>
          <cell r="B174">
            <v>0.43107408942975672</v>
          </cell>
        </row>
        <row r="175">
          <cell r="A175">
            <v>1.5586038814334309</v>
          </cell>
          <cell r="B175">
            <v>0.43107408942975672</v>
          </cell>
        </row>
        <row r="176">
          <cell r="A176">
            <v>1.4876232458157992</v>
          </cell>
          <cell r="B176">
            <v>-0.7143839458235266</v>
          </cell>
        </row>
        <row r="177">
          <cell r="A177">
            <v>0.93806976383411744</v>
          </cell>
          <cell r="B177">
            <v>-1.62180103008736</v>
          </cell>
        </row>
        <row r="178">
          <cell r="A178">
            <v>0.93806976383411744</v>
          </cell>
          <cell r="B178">
            <v>-1.62180103008736</v>
          </cell>
        </row>
        <row r="179">
          <cell r="A179">
            <v>1.2923919279968576</v>
          </cell>
          <cell r="B179">
            <v>0.14843758958970976</v>
          </cell>
        </row>
        <row r="180">
          <cell r="A180">
            <v>1.2923919279968576</v>
          </cell>
          <cell r="B180">
            <v>0.14843758958970976</v>
          </cell>
        </row>
        <row r="181">
          <cell r="A181">
            <v>1.2923919279968576</v>
          </cell>
          <cell r="B181">
            <v>0.14843758958970976</v>
          </cell>
        </row>
        <row r="182">
          <cell r="A182">
            <v>1.3535067357646591</v>
          </cell>
          <cell r="B182">
            <v>-0.7454414943036487</v>
          </cell>
        </row>
        <row r="183">
          <cell r="A183">
            <v>1.5538456661255042</v>
          </cell>
          <cell r="B183">
            <v>0.33603406593427354</v>
          </cell>
        </row>
        <row r="184">
          <cell r="A184">
            <v>1.3052391093282596</v>
          </cell>
          <cell r="B184">
            <v>0.40504565302751427</v>
          </cell>
        </row>
        <row r="185">
          <cell r="A185">
            <v>1.3884427155845844</v>
          </cell>
          <cell r="B185">
            <v>-0.58082504989403327</v>
          </cell>
        </row>
        <row r="186">
          <cell r="A186">
            <v>1.3884427155845844</v>
          </cell>
          <cell r="B186">
            <v>-0.58082504989403327</v>
          </cell>
        </row>
        <row r="187">
          <cell r="A187">
            <v>1.6584612412674988</v>
          </cell>
          <cell r="B187">
            <v>-0.22215653125759982</v>
          </cell>
        </row>
        <row r="188">
          <cell r="A188">
            <v>1.0375996912993086</v>
          </cell>
          <cell r="B188">
            <v>9.3897146138822357E-2</v>
          </cell>
        </row>
        <row r="189">
          <cell r="A189">
            <v>0.75235487663102929</v>
          </cell>
          <cell r="B189">
            <v>-0.56889944768315737</v>
          </cell>
        </row>
        <row r="190">
          <cell r="A190">
            <v>0.86268031014253588</v>
          </cell>
          <cell r="B190">
            <v>-1.013042016680451</v>
          </cell>
        </row>
        <row r="191">
          <cell r="A191">
            <v>1.1374570511333768</v>
          </cell>
          <cell r="B191">
            <v>-0.5593334745485341</v>
          </cell>
        </row>
        <row r="192">
          <cell r="A192">
            <v>0.748548304384688</v>
          </cell>
          <cell r="B192">
            <v>-0.6449314664795438</v>
          </cell>
        </row>
        <row r="193">
          <cell r="A193">
            <v>1.407475576816291</v>
          </cell>
          <cell r="B193">
            <v>-0.20066495591210062</v>
          </cell>
        </row>
        <row r="194">
          <cell r="A194">
            <v>1.6584612412674988</v>
          </cell>
          <cell r="B194">
            <v>-0.22215653125759982</v>
          </cell>
        </row>
        <row r="195">
          <cell r="A195">
            <v>1.6870105331150587</v>
          </cell>
          <cell r="B195">
            <v>0.34808360971529917</v>
          </cell>
        </row>
        <row r="196">
          <cell r="A196">
            <v>1.6584612412674988</v>
          </cell>
          <cell r="B196">
            <v>-0.22215653125759982</v>
          </cell>
        </row>
        <row r="197">
          <cell r="A197">
            <v>1.6727358871912787</v>
          </cell>
          <cell r="B197">
            <v>6.2963539228849646E-2</v>
          </cell>
        </row>
        <row r="198">
          <cell r="A198">
            <v>1.4169920074321443</v>
          </cell>
          <cell r="B198">
            <v>-1.0584908921134326E-2</v>
          </cell>
        </row>
        <row r="199">
          <cell r="A199">
            <v>1.4169920074321443</v>
          </cell>
          <cell r="B199">
            <v>-1.0584908921134326E-2</v>
          </cell>
        </row>
        <row r="200">
          <cell r="A200">
            <v>0.88266481443582767</v>
          </cell>
          <cell r="B200">
            <v>-0.61387391799942159</v>
          </cell>
        </row>
        <row r="201">
          <cell r="A201">
            <v>1.1564899123650831</v>
          </cell>
          <cell r="B201">
            <v>-0.17917338056660148</v>
          </cell>
        </row>
        <row r="202">
          <cell r="A202">
            <v>1.1326988358254502</v>
          </cell>
          <cell r="B202">
            <v>-0.65437349804401734</v>
          </cell>
        </row>
        <row r="203">
          <cell r="A203">
            <v>1.1660063429809364</v>
          </cell>
          <cell r="B203">
            <v>1.090666642436483E-2</v>
          </cell>
        </row>
        <row r="204">
          <cell r="A204">
            <v>0.88103342633025283</v>
          </cell>
          <cell r="B204">
            <v>-0.64645906891215865</v>
          </cell>
        </row>
        <row r="205">
          <cell r="A205">
            <v>0.89915996083663985</v>
          </cell>
          <cell r="B205">
            <v>-0.28440183654841322</v>
          </cell>
        </row>
        <row r="206">
          <cell r="A206">
            <v>1.6941478560769485</v>
          </cell>
          <cell r="B206">
            <v>0.49064364495852392</v>
          </cell>
        </row>
        <row r="207">
          <cell r="A207">
            <v>1.4241293303940341</v>
          </cell>
          <cell r="B207">
            <v>0.13197512632209044</v>
          </cell>
        </row>
        <row r="208">
          <cell r="A208">
            <v>1.4241293303940341</v>
          </cell>
          <cell r="B208">
            <v>0.13197512632209044</v>
          </cell>
        </row>
        <row r="209">
          <cell r="A209">
            <v>1.6870105331150587</v>
          </cell>
          <cell r="B209">
            <v>0.34808360971529917</v>
          </cell>
        </row>
        <row r="210">
          <cell r="A210">
            <v>1.1469734817492301</v>
          </cell>
          <cell r="B210">
            <v>-0.36925342755756785</v>
          </cell>
        </row>
        <row r="211">
          <cell r="A211">
            <v>1.5286082493516804</v>
          </cell>
          <cell r="B211">
            <v>2.0156571012776583</v>
          </cell>
        </row>
        <row r="212">
          <cell r="A212">
            <v>1.6910890033789956</v>
          </cell>
          <cell r="B212">
            <v>0.42954648699714193</v>
          </cell>
        </row>
        <row r="213">
          <cell r="A213">
            <v>1.6774941024992054</v>
          </cell>
          <cell r="B213">
            <v>0.15800356272433286</v>
          </cell>
        </row>
        <row r="214">
          <cell r="A214">
            <v>0.87695495606631568</v>
          </cell>
          <cell r="B214">
            <v>-0.72792194619400141</v>
          </cell>
        </row>
        <row r="215">
          <cell r="A215">
            <v>1.6965269637309117</v>
          </cell>
          <cell r="B215">
            <v>0.53816365670626554</v>
          </cell>
        </row>
        <row r="216">
          <cell r="A216">
            <v>1.407475576816291</v>
          </cell>
          <cell r="B216">
            <v>-0.20066495591210062</v>
          </cell>
        </row>
        <row r="217">
          <cell r="A217">
            <v>1.7679169065526514</v>
          </cell>
          <cell r="B217">
            <v>-1.346179914231695</v>
          </cell>
        </row>
        <row r="218">
          <cell r="A218">
            <v>1.9910952703915443</v>
          </cell>
          <cell r="B218">
            <v>0.19148775878454638</v>
          </cell>
        </row>
        <row r="219">
          <cell r="A219">
            <v>2.0006117010073976</v>
          </cell>
          <cell r="B219">
            <v>0.38156780577551275</v>
          </cell>
        </row>
        <row r="220">
          <cell r="A220">
            <v>2.2468391501506786</v>
          </cell>
          <cell r="B220">
            <v>0.26503620693453034</v>
          </cell>
        </row>
        <row r="221">
          <cell r="A221">
            <v>2.3695578944553772</v>
          </cell>
          <cell r="B221">
            <v>2.5130382719561166</v>
          </cell>
        </row>
        <row r="222">
          <cell r="A222">
            <v>1.8326929866281663</v>
          </cell>
          <cell r="B222">
            <v>1.8590612503469051</v>
          </cell>
        </row>
        <row r="223">
          <cell r="A223">
            <v>1.4581955419876058</v>
          </cell>
          <cell r="B223">
            <v>-0.383289243245096</v>
          </cell>
        </row>
        <row r="224">
          <cell r="A224">
            <v>1.4551366892896529</v>
          </cell>
          <cell r="B224">
            <v>-0.44438640120647799</v>
          </cell>
        </row>
        <row r="225">
          <cell r="A225">
            <v>0.75235487663102929</v>
          </cell>
          <cell r="B225">
            <v>-0.56889944768315737</v>
          </cell>
        </row>
        <row r="226">
          <cell r="A226">
            <v>1.0223734023139435</v>
          </cell>
          <cell r="B226">
            <v>-0.2102309290467238</v>
          </cell>
        </row>
        <row r="227">
          <cell r="A227">
            <v>1.0223734023139435</v>
          </cell>
          <cell r="B227">
            <v>-0.2102309290467238</v>
          </cell>
        </row>
        <row r="228">
          <cell r="A228">
            <v>1.7877084722224432</v>
          </cell>
          <cell r="B228">
            <v>-2.1465643542853305</v>
          </cell>
        </row>
        <row r="229">
          <cell r="A229">
            <v>2.597764049271186</v>
          </cell>
          <cell r="B229">
            <v>-1.0705587983760303</v>
          </cell>
        </row>
        <row r="230">
          <cell r="A230">
            <v>1.7991281889614672</v>
          </cell>
          <cell r="B230">
            <v>-1.9184682978961711</v>
          </cell>
        </row>
        <row r="231">
          <cell r="A231">
            <v>2.6358297717345991</v>
          </cell>
          <cell r="B231">
            <v>-0.31023861041216483</v>
          </cell>
        </row>
        <row r="232">
          <cell r="A232">
            <v>2.6263133411187458</v>
          </cell>
          <cell r="B232">
            <v>-0.5003186574031312</v>
          </cell>
        </row>
        <row r="233">
          <cell r="A233">
            <v>2.6263133411187458</v>
          </cell>
          <cell r="B233">
            <v>-0.5003186574031312</v>
          </cell>
        </row>
        <row r="234">
          <cell r="A234">
            <v>2.2666307158204697</v>
          </cell>
          <cell r="B234">
            <v>-0.53534823311910529</v>
          </cell>
        </row>
        <row r="235">
          <cell r="A235">
            <v>2.5366492415033841</v>
          </cell>
          <cell r="B235">
            <v>-0.17667971448267172</v>
          </cell>
        </row>
        <row r="236">
          <cell r="A236">
            <v>2.5509238874271638</v>
          </cell>
          <cell r="B236">
            <v>0.10844035600377774</v>
          </cell>
        </row>
        <row r="237">
          <cell r="A237">
            <v>2.8209424131100782</v>
          </cell>
          <cell r="B237">
            <v>0.46710887464021122</v>
          </cell>
        </row>
        <row r="238">
          <cell r="A238">
            <v>2.8257006284180051</v>
          </cell>
          <cell r="B238">
            <v>0.56214889813569435</v>
          </cell>
        </row>
        <row r="239">
          <cell r="A239">
            <v>2.8295072006643465</v>
          </cell>
          <cell r="B239">
            <v>0.6381809169320809</v>
          </cell>
        </row>
        <row r="240">
          <cell r="A240">
            <v>2.8209424131100782</v>
          </cell>
          <cell r="B240">
            <v>0.46710887464021122</v>
          </cell>
        </row>
        <row r="241">
          <cell r="A241">
            <v>2.8209424131100782</v>
          </cell>
          <cell r="B241">
            <v>0.46710887464021122</v>
          </cell>
        </row>
        <row r="242">
          <cell r="A242">
            <v>2.8352170590338583</v>
          </cell>
          <cell r="B242">
            <v>0.75222894512666072</v>
          </cell>
        </row>
        <row r="243">
          <cell r="A243">
            <v>2.8295072006643465</v>
          </cell>
          <cell r="B243">
            <v>0.6381809169320809</v>
          </cell>
        </row>
        <row r="244">
          <cell r="A244">
            <v>2.8392955292977953</v>
          </cell>
          <cell r="B244">
            <v>0.83369182240850348</v>
          </cell>
        </row>
        <row r="245">
          <cell r="A245">
            <v>2.8257006284180051</v>
          </cell>
          <cell r="B245">
            <v>0.56214889813569435</v>
          </cell>
        </row>
        <row r="246">
          <cell r="A246">
            <v>2.5556821027350907</v>
          </cell>
          <cell r="B246">
            <v>0.20348037949926095</v>
          </cell>
        </row>
        <row r="247">
          <cell r="A247">
            <v>2.8352170590338583</v>
          </cell>
          <cell r="B247">
            <v>0.75222894512666072</v>
          </cell>
        </row>
      </sheetData>
      <sheetData sheetId="4"/>
      <sheetData sheetId="5">
        <row r="1">
          <cell r="A1">
            <v>-0.1291609104676498</v>
          </cell>
          <cell r="B1">
            <v>-0.56436890295143205</v>
          </cell>
        </row>
        <row r="2">
          <cell r="A2">
            <v>0.69378364265232328</v>
          </cell>
          <cell r="B2">
            <v>0.17796128106314366</v>
          </cell>
        </row>
        <row r="3">
          <cell r="A3">
            <v>-0.25831163106536836</v>
          </cell>
          <cell r="B3">
            <v>0.711823045643172</v>
          </cell>
        </row>
        <row r="4">
          <cell r="A4">
            <v>0.87103211455292739</v>
          </cell>
          <cell r="B4">
            <v>-6.503305803698059E-2</v>
          </cell>
        </row>
        <row r="5">
          <cell r="A5">
            <v>-0.81233540759360545</v>
          </cell>
          <cell r="B5">
            <v>0.18665318326897459</v>
          </cell>
        </row>
        <row r="6">
          <cell r="A6">
            <v>-0.44354865718530678</v>
          </cell>
          <cell r="B6">
            <v>-0.4293632539434134</v>
          </cell>
        </row>
        <row r="7">
          <cell r="A7">
            <v>-1.9150818245971785E-2</v>
          </cell>
          <cell r="B7">
            <v>-0.27876207405170678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STAT_20250826_154013_1_HID1"/>
    </sheetNames>
    <definedNames>
      <definedName name="xcirclez1"/>
      <definedName name="ycirclez1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"/>
      <sheetName val="XLSTAT"/>
    </sheetNames>
    <definedNames>
      <definedName name="RunArrowDown"/>
    </defined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17B3F-502F-4EFD-9AA8-5C3173F9EED2}" name="tbl_IP" displayName="tbl_IP" ref="A1:AQ248" totalsRowShown="0">
  <tableColumns count="43">
    <tableColumn id="1" xr3:uid="{D078136C-0AB8-4339-BA33-E4D3AAD85EA7}" name="CODIGO" dataDxfId="21"/>
    <tableColumn id="2" xr3:uid="{0C89DF6E-12D5-4695-B4D5-19D6AC37AC83}" name="RBG" dataDxfId="20"/>
    <tableColumn id="3" xr3:uid="{6C60E93C-DBAB-4625-B0FD-B1A4474EBE6F}" name="Nombre"/>
    <tableColumn id="4" xr3:uid="{8A69B539-C91E-4EDF-A15E-A0ECD68A4AC9}" name="Name"/>
    <tableColumn id="5" xr3:uid="{D1679241-9656-4DBA-BBEB-2C41CBC31097}" name="COD"/>
    <tableColumn id="43" xr3:uid="{1AC9E27D-23CD-4C1A-81F6-247392531DCF}" name="group_NRR" dataDxfId="19"/>
    <tableColumn id="6" xr3:uid="{9FFA6552-83EA-4829-9D78-870B0F24533F}" name="GRUPO N1"/>
    <tableColumn id="7" xr3:uid="{8B3EBE9B-D98B-4229-8AFF-912A509C63AE}" name="GRUPO N2"/>
    <tableColumn id="8" xr3:uid="{2EC4579C-58EC-4167-8329-A1FD892E3017}" name="AMBIENTE" dataDxfId="18"/>
    <tableColumn id="9" xr3:uid="{9EB0D007-A8F6-4A39-B481-8E756901C583}" name="Nº RBG AMBIENTE"/>
    <tableColumn id="10" xr3:uid="{4051B93B-93AD-4FEB-A724-EB745422E4D1}" name="Ocurrencia" dataDxfId="17"/>
    <tableColumn id="11" xr3:uid="{DA63296A-1E79-4AB1-A91B-C32C885B369B}" name="Prioritario DH" dataDxfId="16"/>
    <tableColumn id="12" xr3:uid="{30711C90-726F-41B2-9AB6-994188456E49}" name="P_THIC" dataDxfId="15"/>
    <tableColumn id="13" xr3:uid="{EB732F37-3091-459A-A09F-4665F92C83BC}" name="EC Global Escalado"/>
    <tableColumn id="14" xr3:uid="{1A49B503-E3B7-43AC-957A-B0BA18B31E63}" name="EC Global (escalado)"/>
    <tableColumn id="15" xr3:uid="{22BC9B8F-7906-458D-A321-F883CD1783D4}" name="ECG_THIC" dataDxfId="14">
      <calculatedColumnFormula>O2/3</calculatedColumnFormula>
    </tableColumn>
    <tableColumn id="16" xr3:uid="{0AE46BF9-3015-4ED0-855C-D094BFFFC468}" name="CEHPD"/>
    <tableColumn id="17" xr3:uid="{46903A43-3F4A-413E-BBCB-F6364E00B354}" name="SUMA V_THIC" dataDxfId="13">
      <calculatedColumnFormula>M2+P2+Q2</calculatedColumnFormula>
    </tableColumn>
    <tableColumn id="18" xr3:uid="{52635E19-AED1-4EE4-B3C9-0CF2FCA68C70}" name="V_THIC" dataDxfId="12">
      <calculatedColumnFormula>R2/3</calculatedColumnFormula>
    </tableColumn>
    <tableColumn id="19" xr3:uid="{1FF2E6E5-519E-437F-94F4-2AFCC9723356}" name="Columna1" dataDxfId="11"/>
    <tableColumn id="20" xr3:uid="{E8623676-A1A1-4969-B375-617DE9653CF9}" name="EC Area"/>
    <tableColumn id="21" xr3:uid="{F6709C8C-CAA7-4B36-A030-F56C31C52902}" name="EC Area (Escalado)" dataDxfId="10"/>
    <tableColumn id="22" xr3:uid="{68BDFD6F-78EB-47FE-B304-BE165A24B596}" name="ECA_THIC" dataDxfId="9">
      <calculatedColumnFormula>V2/3</calculatedColumnFormula>
    </tableColumn>
    <tableColumn id="23" xr3:uid="{8255942C-DD76-4488-9E25-B905E2D63F55}" name="AFR"/>
    <tableColumn id="24" xr3:uid="{385708A5-105F-4E83-9248-CD81DCC32CAE}" name="AFR (escalado)" dataDxfId="8"/>
    <tableColumn id="25" xr3:uid="{F31C573D-7282-4DB4-995B-782825BE4DAE}" name="AFR_THIC" dataDxfId="7">
      <calculatedColumnFormula>Y2/4</calculatedColumnFormula>
    </tableColumn>
    <tableColumn id="26" xr3:uid="{7D302666-783F-40B6-8B1D-2224AE489885}" name="SUMA PA_THIC" dataDxfId="6">
      <calculatedColumnFormula>W2+Z2</calculatedColumnFormula>
    </tableColumn>
    <tableColumn id="27" xr3:uid="{217CF3D0-FFAA-4070-8C73-2942D06016BD}" name="PA_THIC" dataDxfId="5">
      <calculatedColumnFormula>AA2/2</calculatedColumnFormula>
    </tableColumn>
    <tableColumn id="28" xr3:uid="{5842732E-35B6-409E-85D8-540E0D03B249}" name="Columna2"/>
    <tableColumn id="29" xr3:uid="{395408F5-FBFA-41F9-99F4-31C847EDF142}" name="Nº RBG Europa"/>
    <tableColumn id="30" xr3:uid="{6BA43E9F-18A7-4422-B8BC-168CB4775384}" name="Nº RBG España"/>
    <tableColumn id="31" xr3:uid="{AF855A4F-A83F-4F57-8D10-1E3BAC1A66C8}" name="Nº cLAEA 10x10km"/>
    <tableColumn id="32" xr3:uid="{E94DFB39-448F-4AB0-845D-AEA4E1F616D6}" name="RR RBG" dataDxfId="4">
      <calculatedColumnFormula>(AE2/AD2)*100</calculatedColumnFormula>
    </tableColumn>
    <tableColumn id="33" xr3:uid="{DFB44B98-B485-4F2F-A67D-D58FAFE6FB49}" name="RR RBG (Escalado)"/>
    <tableColumn id="34" xr3:uid="{AED90F68-F01F-40E9-9279-CF1CFB3E8651}" name="RR_RBG">
      <calculatedColumnFormula>AH2/5</calculatedColumnFormula>
    </tableColumn>
    <tableColumn id="35" xr3:uid="{4BE1A65C-73B9-4107-99CE-CEF35C37BE4E}" name="RL_RBG" dataDxfId="3">
      <calculatedColumnFormula>AE2/J2</calculatedColumnFormula>
    </tableColumn>
    <tableColumn id="36" xr3:uid="{1AEC693D-3A31-4782-BE13-04DF8D2EE35E}" name="RL 10(Escalado Q)"/>
    <tableColumn id="37" xr3:uid="{76623042-7A00-4DE3-B8D8-241EE1D1E166}" name="RL_10">
      <calculatedColumnFormula>AK2/4</calculatedColumnFormula>
    </tableColumn>
    <tableColumn id="38" xr3:uid="{D1ED1BE6-8FD3-45A8-B280-063D88FA056A}" name="SUMA RT" dataDxfId="2">
      <calculatedColumnFormula>AI2+AJ2+AL2</calculatedColumnFormula>
    </tableColumn>
    <tableColumn id="39" xr3:uid="{0A5EDA90-F724-4241-87DA-54BB3EDBDE64}" name="RT_THIC" dataDxfId="1">
      <calculatedColumnFormula>AM2/3</calculatedColumnFormula>
    </tableColumn>
    <tableColumn id="40" xr3:uid="{CF03999F-AAE1-405D-BF26-0518736B06E1}" name="Columna3"/>
    <tableColumn id="41" xr3:uid="{85CDB25A-7F8E-4999-9A47-EDD2CF22B9F9}" name="Índice de prioridad de los THICs (IP_THIC)" dataDxfId="0">
      <calculatedColumnFormula>S2+AB2+AN2</calculatedColumnFormula>
    </tableColumn>
    <tableColumn id="42" xr3:uid="{1FEC4AB0-19F4-45FD-8F03-949682C247B7}" name="Columna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3:D13"/>
  <sheetViews>
    <sheetView workbookViewId="0">
      <selection activeCell="D10" sqref="D10"/>
    </sheetView>
  </sheetViews>
  <sheetFormatPr baseColWidth="10" defaultRowHeight="15" x14ac:dyDescent="0.25"/>
  <cols>
    <col min="2" max="2" width="86.140625" customWidth="1"/>
    <col min="3" max="3" width="40.42578125" customWidth="1"/>
    <col min="4" max="4" width="16.28515625" customWidth="1"/>
    <col min="5" max="5" width="36.140625" customWidth="1"/>
  </cols>
  <sheetData>
    <row r="3" spans="2:4" x14ac:dyDescent="0.25">
      <c r="B3" s="17" t="s">
        <v>546</v>
      </c>
      <c r="C3" s="17" t="s">
        <v>545</v>
      </c>
      <c r="D3" s="27" t="s">
        <v>728</v>
      </c>
    </row>
    <row r="4" spans="2:4" x14ac:dyDescent="0.25">
      <c r="B4" s="21" t="s">
        <v>730</v>
      </c>
      <c r="C4" s="61" t="s">
        <v>1</v>
      </c>
      <c r="D4" s="41" t="s">
        <v>708</v>
      </c>
    </row>
    <row r="5" spans="2:4" x14ac:dyDescent="0.25">
      <c r="B5" s="23" t="s">
        <v>547</v>
      </c>
      <c r="C5" s="62"/>
      <c r="D5" s="41" t="s">
        <v>35</v>
      </c>
    </row>
    <row r="6" spans="2:4" x14ac:dyDescent="0.25">
      <c r="B6" s="21" t="s">
        <v>548</v>
      </c>
      <c r="C6" s="61" t="s">
        <v>0</v>
      </c>
      <c r="D6" s="38" t="s">
        <v>704</v>
      </c>
    </row>
    <row r="7" spans="2:4" x14ac:dyDescent="0.25">
      <c r="B7" s="22" t="s">
        <v>734</v>
      </c>
      <c r="C7" s="63"/>
      <c r="D7" s="38" t="s">
        <v>703</v>
      </c>
    </row>
    <row r="8" spans="2:4" x14ac:dyDescent="0.25">
      <c r="B8" s="23" t="s">
        <v>549</v>
      </c>
      <c r="C8" s="62"/>
      <c r="D8" s="38" t="s">
        <v>705</v>
      </c>
    </row>
    <row r="9" spans="2:4" x14ac:dyDescent="0.25">
      <c r="B9" s="21" t="s">
        <v>733</v>
      </c>
      <c r="C9" s="61" t="s">
        <v>550</v>
      </c>
      <c r="D9" s="38" t="s">
        <v>706</v>
      </c>
    </row>
    <row r="10" spans="2:4" x14ac:dyDescent="0.25">
      <c r="B10" s="23" t="s">
        <v>732</v>
      </c>
      <c r="C10" s="62"/>
      <c r="D10" s="45" t="s">
        <v>707</v>
      </c>
    </row>
    <row r="12" spans="2:4" x14ac:dyDescent="0.25">
      <c r="B12" t="s">
        <v>729</v>
      </c>
    </row>
    <row r="13" spans="2:4" x14ac:dyDescent="0.25">
      <c r="B13" t="s">
        <v>731</v>
      </c>
    </row>
  </sheetData>
  <mergeCells count="3">
    <mergeCell ref="C4:C5"/>
    <mergeCell ref="C6:C8"/>
    <mergeCell ref="C9:C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C300-1DDD-4591-9534-E343FBABF997}">
  <sheetPr codeName="XLSTAT_20250821_133628_1_HID"/>
  <dimension ref="A1:B7"/>
  <sheetViews>
    <sheetView workbookViewId="0"/>
  </sheetViews>
  <sheetFormatPr baseColWidth="10" defaultRowHeight="15" x14ac:dyDescent="0.25"/>
  <sheetData>
    <row r="1" spans="1:2" x14ac:dyDescent="0.25">
      <c r="A1">
        <v>-0.11575949296153035</v>
      </c>
      <c r="B1">
        <v>-0.59791468023793459</v>
      </c>
    </row>
    <row r="2" spans="1:2" x14ac:dyDescent="0.25">
      <c r="A2">
        <v>0.68047238493363926</v>
      </c>
      <c r="B2">
        <v>0.18947232752022797</v>
      </c>
    </row>
    <row r="3" spans="1:2" x14ac:dyDescent="0.25">
      <c r="A3">
        <v>-0.29611056131829666</v>
      </c>
      <c r="B3">
        <v>0.58864061618132368</v>
      </c>
    </row>
    <row r="4" spans="1:2" x14ac:dyDescent="0.25">
      <c r="A4">
        <v>0.8784220572057797</v>
      </c>
      <c r="B4">
        <v>-4.5620091911146944E-2</v>
      </c>
    </row>
    <row r="5" spans="1:2" x14ac:dyDescent="0.25">
      <c r="A5">
        <v>-0.84536552215893235</v>
      </c>
      <c r="B5">
        <v>0.1115353110256392</v>
      </c>
    </row>
    <row r="6" spans="1:2" x14ac:dyDescent="0.25">
      <c r="A6">
        <v>0.16861746521487211</v>
      </c>
      <c r="B6">
        <v>0.54626016160255486</v>
      </c>
    </row>
    <row r="7" spans="1:2" x14ac:dyDescent="0.25">
      <c r="A7">
        <v>-5.2110043717896626E-2</v>
      </c>
      <c r="B7">
        <v>-0.35330068422542349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Q248"/>
  <sheetViews>
    <sheetView tabSelected="1" workbookViewId="0"/>
  </sheetViews>
  <sheetFormatPr baseColWidth="10" defaultRowHeight="15" x14ac:dyDescent="0.25"/>
  <cols>
    <col min="1" max="1" width="11.5703125" customWidth="1"/>
    <col min="3" max="3" width="50.140625" customWidth="1"/>
    <col min="7" max="9" width="11.5703125" customWidth="1"/>
    <col min="10" max="10" width="18.140625" customWidth="1"/>
    <col min="11" max="11" width="11.85546875" customWidth="1"/>
    <col min="12" max="12" width="14.42578125" customWidth="1"/>
    <col min="14" max="14" width="18.42578125" customWidth="1"/>
    <col min="15" max="15" width="19.7109375" customWidth="1"/>
    <col min="16" max="16" width="11.5703125" style="10"/>
    <col min="18" max="18" width="14.42578125" style="10" customWidth="1"/>
    <col min="20" max="20" width="11.28515625" customWidth="1"/>
    <col min="22" max="22" width="19.5703125" customWidth="1"/>
    <col min="23" max="23" width="11" customWidth="1"/>
    <col min="25" max="25" width="15" customWidth="1"/>
    <col min="27" max="27" width="15.5703125" customWidth="1"/>
    <col min="29" max="29" width="11.28515625" customWidth="1"/>
    <col min="30" max="31" width="15.42578125" customWidth="1"/>
    <col min="32" max="32" width="18.42578125" customWidth="1"/>
    <col min="33" max="33" width="11.5703125" style="10"/>
    <col min="34" max="34" width="17.85546875" customWidth="1"/>
    <col min="37" max="37" width="17.5703125" customWidth="1"/>
    <col min="41" max="41" width="11.28515625" customWidth="1"/>
    <col min="42" max="42" width="37.42578125" customWidth="1"/>
    <col min="43" max="43" width="11.28515625" customWidth="1"/>
  </cols>
  <sheetData>
    <row r="1" spans="1:43" x14ac:dyDescent="0.25">
      <c r="A1" s="2" t="s">
        <v>740</v>
      </c>
      <c r="B1" s="2" t="s">
        <v>551</v>
      </c>
      <c r="C1" s="2" t="s">
        <v>3</v>
      </c>
      <c r="D1" s="2" t="s">
        <v>4</v>
      </c>
      <c r="E1" s="2" t="s">
        <v>5</v>
      </c>
      <c r="F1" s="2" t="s">
        <v>739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7" t="s">
        <v>15</v>
      </c>
      <c r="Q1" s="3" t="s">
        <v>16</v>
      </c>
      <c r="R1" s="5" t="s">
        <v>17</v>
      </c>
      <c r="S1" s="4" t="s">
        <v>18</v>
      </c>
      <c r="T1" s="5" t="s">
        <v>735</v>
      </c>
      <c r="U1" s="5" t="s">
        <v>19</v>
      </c>
      <c r="V1" s="6" t="s">
        <v>20</v>
      </c>
      <c r="W1" s="7" t="s">
        <v>21</v>
      </c>
      <c r="X1" s="5" t="s">
        <v>22</v>
      </c>
      <c r="Y1" s="6" t="s">
        <v>23</v>
      </c>
      <c r="Z1" s="7" t="s">
        <v>24</v>
      </c>
      <c r="AA1" s="2" t="s">
        <v>25</v>
      </c>
      <c r="AB1" s="4" t="s">
        <v>26</v>
      </c>
      <c r="AC1" s="2" t="s">
        <v>736</v>
      </c>
      <c r="AD1" s="2" t="s">
        <v>27</v>
      </c>
      <c r="AE1" s="2" t="s">
        <v>28</v>
      </c>
      <c r="AF1" s="2" t="s">
        <v>29</v>
      </c>
      <c r="AG1" s="5" t="s">
        <v>30</v>
      </c>
      <c r="AH1" s="2" t="s">
        <v>31</v>
      </c>
      <c r="AI1" s="3" t="s">
        <v>32</v>
      </c>
      <c r="AJ1" s="7" t="s">
        <v>33</v>
      </c>
      <c r="AK1" s="2" t="s">
        <v>34</v>
      </c>
      <c r="AL1" s="3" t="s">
        <v>35</v>
      </c>
      <c r="AM1" t="s">
        <v>36</v>
      </c>
      <c r="AN1" s="8" t="s">
        <v>37</v>
      </c>
      <c r="AO1" t="s">
        <v>737</v>
      </c>
      <c r="AP1" s="24" t="s">
        <v>2</v>
      </c>
      <c r="AQ1" t="s">
        <v>738</v>
      </c>
    </row>
    <row r="2" spans="1:43" x14ac:dyDescent="0.25">
      <c r="A2" s="18">
        <v>5220</v>
      </c>
      <c r="B2" s="1" t="s">
        <v>38</v>
      </c>
      <c r="C2" t="s">
        <v>39</v>
      </c>
      <c r="D2" t="s">
        <v>40</v>
      </c>
      <c r="E2" t="s">
        <v>41</v>
      </c>
      <c r="F2">
        <v>5</v>
      </c>
      <c r="G2">
        <v>5</v>
      </c>
      <c r="H2">
        <v>52</v>
      </c>
      <c r="I2" s="20" t="s">
        <v>42</v>
      </c>
      <c r="J2">
        <v>4</v>
      </c>
      <c r="K2" s="1" t="s">
        <v>43</v>
      </c>
      <c r="L2" s="9" t="s">
        <v>44</v>
      </c>
      <c r="M2" s="9">
        <v>1</v>
      </c>
      <c r="N2" t="s">
        <v>45</v>
      </c>
      <c r="O2">
        <v>3</v>
      </c>
      <c r="P2" s="10">
        <f t="shared" ref="P2:P65" si="0">O2/3</f>
        <v>1</v>
      </c>
      <c r="Q2">
        <v>1</v>
      </c>
      <c r="R2" s="10">
        <f t="shared" ref="R2:R65" si="1">M2+P2+Q2</f>
        <v>3</v>
      </c>
      <c r="S2" s="10">
        <f t="shared" ref="S2:S65" si="2">R2/3</f>
        <v>1</v>
      </c>
      <c r="T2" s="10"/>
      <c r="U2" t="s">
        <v>45</v>
      </c>
      <c r="V2" s="11">
        <v>3</v>
      </c>
      <c r="W2" s="10">
        <f>V2/3</f>
        <v>1</v>
      </c>
      <c r="X2" t="s">
        <v>46</v>
      </c>
      <c r="Y2" s="11">
        <v>4</v>
      </c>
      <c r="Z2" s="10">
        <f t="shared" ref="Z2:Z65" si="3">Y2/4</f>
        <v>1</v>
      </c>
      <c r="AA2" s="10">
        <f t="shared" ref="AA2:AA65" si="4">W2+Z2</f>
        <v>2</v>
      </c>
      <c r="AB2" s="10">
        <f t="shared" ref="AB2:AB65" si="5">AA2/2</f>
        <v>1</v>
      </c>
      <c r="AD2">
        <v>1</v>
      </c>
      <c r="AE2">
        <v>1</v>
      </c>
      <c r="AF2">
        <v>120</v>
      </c>
      <c r="AG2" s="10">
        <f t="shared" ref="AG2:AG65" si="6">(AE2/AD2)*100</f>
        <v>100</v>
      </c>
      <c r="AH2">
        <v>5</v>
      </c>
      <c r="AI2">
        <f t="shared" ref="AI2:AI65" si="7">AH2/5</f>
        <v>1</v>
      </c>
      <c r="AJ2" s="10">
        <f t="shared" ref="AJ2:AJ65" si="8">AE2/J2</f>
        <v>0.25</v>
      </c>
      <c r="AK2">
        <v>4</v>
      </c>
      <c r="AL2">
        <f t="shared" ref="AL2:AL65" si="9">AK2/4</f>
        <v>1</v>
      </c>
      <c r="AM2" s="10">
        <f t="shared" ref="AM2:AM65" si="10">AI2+AJ2+AL2</f>
        <v>2.25</v>
      </c>
      <c r="AN2" s="12">
        <f t="shared" ref="AN2:AN65" si="11">AM2/3</f>
        <v>0.75</v>
      </c>
      <c r="AP2" s="13">
        <f t="shared" ref="AP2:AP65" si="12">S2+AB2+AN2</f>
        <v>2.75</v>
      </c>
      <c r="AQ2" s="13"/>
    </row>
    <row r="3" spans="1:43" x14ac:dyDescent="0.25">
      <c r="A3" s="18">
        <v>1150</v>
      </c>
      <c r="B3" s="1" t="s">
        <v>47</v>
      </c>
      <c r="C3" t="s">
        <v>48</v>
      </c>
      <c r="D3" t="s">
        <v>49</v>
      </c>
      <c r="E3" t="s">
        <v>50</v>
      </c>
      <c r="F3">
        <v>1</v>
      </c>
      <c r="G3">
        <v>1</v>
      </c>
      <c r="H3">
        <v>11</v>
      </c>
      <c r="I3" s="20" t="s">
        <v>42</v>
      </c>
      <c r="J3">
        <v>4</v>
      </c>
      <c r="K3" s="1" t="s">
        <v>43</v>
      </c>
      <c r="L3" s="9" t="s">
        <v>44</v>
      </c>
      <c r="M3" s="9">
        <v>1</v>
      </c>
      <c r="N3" t="s">
        <v>45</v>
      </c>
      <c r="O3">
        <v>3</v>
      </c>
      <c r="P3" s="10">
        <f t="shared" si="0"/>
        <v>1</v>
      </c>
      <c r="Q3">
        <v>1</v>
      </c>
      <c r="R3" s="10">
        <f t="shared" si="1"/>
        <v>3</v>
      </c>
      <c r="S3" s="10">
        <f t="shared" si="2"/>
        <v>1</v>
      </c>
      <c r="T3" s="10"/>
      <c r="U3" t="s">
        <v>45</v>
      </c>
      <c r="V3" s="11">
        <v>3</v>
      </c>
      <c r="W3" s="10">
        <f t="shared" ref="W3:W65" si="13">V3/3</f>
        <v>1</v>
      </c>
      <c r="X3" s="14" t="s">
        <v>51</v>
      </c>
      <c r="Y3" s="11">
        <v>2</v>
      </c>
      <c r="Z3" s="10">
        <f t="shared" si="3"/>
        <v>0.5</v>
      </c>
      <c r="AA3" s="10">
        <f t="shared" si="4"/>
        <v>1.5</v>
      </c>
      <c r="AB3" s="10">
        <f t="shared" si="5"/>
        <v>0.75</v>
      </c>
      <c r="AD3">
        <v>6</v>
      </c>
      <c r="AE3">
        <v>3</v>
      </c>
      <c r="AF3">
        <v>149</v>
      </c>
      <c r="AG3" s="10">
        <f t="shared" si="6"/>
        <v>50</v>
      </c>
      <c r="AH3">
        <v>3</v>
      </c>
      <c r="AI3">
        <f t="shared" si="7"/>
        <v>0.6</v>
      </c>
      <c r="AJ3" s="10">
        <f t="shared" si="8"/>
        <v>0.75</v>
      </c>
      <c r="AK3">
        <v>4</v>
      </c>
      <c r="AL3">
        <f t="shared" si="9"/>
        <v>1</v>
      </c>
      <c r="AM3" s="10">
        <f t="shared" si="10"/>
        <v>2.35</v>
      </c>
      <c r="AN3" s="12">
        <f t="shared" si="11"/>
        <v>0.78333333333333333</v>
      </c>
      <c r="AP3" s="13">
        <f t="shared" si="12"/>
        <v>2.5333333333333332</v>
      </c>
    </row>
    <row r="4" spans="1:43" x14ac:dyDescent="0.25">
      <c r="A4" s="18">
        <v>3150</v>
      </c>
      <c r="B4" s="1" t="s">
        <v>38</v>
      </c>
      <c r="C4" t="s">
        <v>127</v>
      </c>
      <c r="D4" t="s">
        <v>128</v>
      </c>
      <c r="E4" t="s">
        <v>129</v>
      </c>
      <c r="F4">
        <v>3</v>
      </c>
      <c r="G4">
        <v>3</v>
      </c>
      <c r="H4">
        <v>31</v>
      </c>
      <c r="I4" s="20" t="s">
        <v>42</v>
      </c>
      <c r="J4">
        <v>4</v>
      </c>
      <c r="K4" s="1" t="s">
        <v>43</v>
      </c>
      <c r="L4" s="1" t="s">
        <v>79</v>
      </c>
      <c r="M4" s="1">
        <v>0</v>
      </c>
      <c r="N4" t="s">
        <v>45</v>
      </c>
      <c r="O4">
        <v>3</v>
      </c>
      <c r="P4" s="10">
        <f t="shared" si="0"/>
        <v>1</v>
      </c>
      <c r="Q4" s="25">
        <v>1</v>
      </c>
      <c r="R4" s="10">
        <f t="shared" si="1"/>
        <v>2</v>
      </c>
      <c r="S4" s="10">
        <f t="shared" si="2"/>
        <v>0.66666666666666663</v>
      </c>
      <c r="T4" s="10"/>
      <c r="U4" t="s">
        <v>45</v>
      </c>
      <c r="V4" s="11">
        <v>3</v>
      </c>
      <c r="W4" s="10">
        <f t="shared" si="13"/>
        <v>1</v>
      </c>
      <c r="X4" t="s">
        <v>60</v>
      </c>
      <c r="Y4" s="11">
        <v>3</v>
      </c>
      <c r="Z4" s="10">
        <f t="shared" si="3"/>
        <v>0.75</v>
      </c>
      <c r="AA4" s="10">
        <f t="shared" si="4"/>
        <v>1.75</v>
      </c>
      <c r="AB4" s="10">
        <f t="shared" si="5"/>
        <v>0.875</v>
      </c>
      <c r="AD4">
        <v>9</v>
      </c>
      <c r="AE4">
        <v>4</v>
      </c>
      <c r="AF4">
        <v>951</v>
      </c>
      <c r="AG4" s="10">
        <f t="shared" si="6"/>
        <v>44.444444444444443</v>
      </c>
      <c r="AH4">
        <v>3</v>
      </c>
      <c r="AI4">
        <f t="shared" si="7"/>
        <v>0.6</v>
      </c>
      <c r="AJ4" s="10">
        <f t="shared" si="8"/>
        <v>1</v>
      </c>
      <c r="AK4">
        <v>2</v>
      </c>
      <c r="AL4">
        <f t="shared" si="9"/>
        <v>0.5</v>
      </c>
      <c r="AM4" s="10">
        <f t="shared" si="10"/>
        <v>2.1</v>
      </c>
      <c r="AN4" s="12">
        <f t="shared" si="11"/>
        <v>0.70000000000000007</v>
      </c>
      <c r="AP4" s="13">
        <f t="shared" si="12"/>
        <v>2.2416666666666667</v>
      </c>
    </row>
    <row r="5" spans="1:43" x14ac:dyDescent="0.25">
      <c r="A5" s="18">
        <v>1150</v>
      </c>
      <c r="B5" s="1" t="s">
        <v>38</v>
      </c>
      <c r="C5" t="s">
        <v>48</v>
      </c>
      <c r="D5" t="s">
        <v>49</v>
      </c>
      <c r="E5" t="s">
        <v>52</v>
      </c>
      <c r="F5">
        <v>1</v>
      </c>
      <c r="G5">
        <v>1</v>
      </c>
      <c r="H5">
        <v>11</v>
      </c>
      <c r="I5" s="20" t="s">
        <v>42</v>
      </c>
      <c r="J5">
        <v>4</v>
      </c>
      <c r="K5" s="1" t="s">
        <v>43</v>
      </c>
      <c r="L5" s="9" t="s">
        <v>44</v>
      </c>
      <c r="M5" s="9">
        <v>1</v>
      </c>
      <c r="N5" t="s">
        <v>45</v>
      </c>
      <c r="O5">
        <v>3</v>
      </c>
      <c r="P5" s="10">
        <f t="shared" si="0"/>
        <v>1</v>
      </c>
      <c r="Q5">
        <v>1</v>
      </c>
      <c r="R5" s="10">
        <f t="shared" si="1"/>
        <v>3</v>
      </c>
      <c r="S5" s="10">
        <f t="shared" si="2"/>
        <v>1</v>
      </c>
      <c r="T5" s="10"/>
      <c r="U5" t="s">
        <v>53</v>
      </c>
      <c r="V5" s="11">
        <v>1</v>
      </c>
      <c r="W5" s="10">
        <f t="shared" si="13"/>
        <v>0.33333333333333331</v>
      </c>
      <c r="X5" t="s">
        <v>54</v>
      </c>
      <c r="Y5" s="11">
        <v>2</v>
      </c>
      <c r="Z5" s="10">
        <f t="shared" si="3"/>
        <v>0.5</v>
      </c>
      <c r="AA5" s="10">
        <f t="shared" si="4"/>
        <v>0.83333333333333326</v>
      </c>
      <c r="AB5" s="10">
        <f t="shared" si="5"/>
        <v>0.41666666666666663</v>
      </c>
      <c r="AD5">
        <v>6</v>
      </c>
      <c r="AE5">
        <v>3</v>
      </c>
      <c r="AF5">
        <v>149</v>
      </c>
      <c r="AG5" s="10">
        <f t="shared" si="6"/>
        <v>50</v>
      </c>
      <c r="AH5">
        <v>3</v>
      </c>
      <c r="AI5">
        <f t="shared" si="7"/>
        <v>0.6</v>
      </c>
      <c r="AJ5" s="10">
        <f t="shared" si="8"/>
        <v>0.75</v>
      </c>
      <c r="AK5">
        <v>4</v>
      </c>
      <c r="AL5">
        <f t="shared" si="9"/>
        <v>1</v>
      </c>
      <c r="AM5" s="10">
        <f t="shared" si="10"/>
        <v>2.35</v>
      </c>
      <c r="AN5" s="12">
        <f t="shared" si="11"/>
        <v>0.78333333333333333</v>
      </c>
      <c r="AP5" s="13">
        <f t="shared" si="12"/>
        <v>2.1999999999999997</v>
      </c>
    </row>
    <row r="6" spans="1:43" x14ac:dyDescent="0.25">
      <c r="A6" s="18">
        <v>9580</v>
      </c>
      <c r="B6" s="1" t="s">
        <v>55</v>
      </c>
      <c r="C6" t="s">
        <v>56</v>
      </c>
      <c r="D6" t="s">
        <v>57</v>
      </c>
      <c r="E6" t="s">
        <v>58</v>
      </c>
      <c r="F6">
        <v>4</v>
      </c>
      <c r="G6">
        <v>9</v>
      </c>
      <c r="H6">
        <v>95</v>
      </c>
      <c r="I6" s="20" t="s">
        <v>42</v>
      </c>
      <c r="J6">
        <v>4</v>
      </c>
      <c r="K6" s="1" t="s">
        <v>43</v>
      </c>
      <c r="L6" s="9" t="s">
        <v>44</v>
      </c>
      <c r="M6" s="9">
        <v>1</v>
      </c>
      <c r="N6" t="s">
        <v>59</v>
      </c>
      <c r="O6">
        <v>2</v>
      </c>
      <c r="P6" s="10">
        <f t="shared" si="0"/>
        <v>0.66666666666666663</v>
      </c>
      <c r="Q6">
        <v>0</v>
      </c>
      <c r="R6" s="10">
        <f t="shared" si="1"/>
        <v>1.6666666666666665</v>
      </c>
      <c r="S6" s="10">
        <f t="shared" si="2"/>
        <v>0.55555555555555547</v>
      </c>
      <c r="T6" s="10"/>
      <c r="U6" t="s">
        <v>59</v>
      </c>
      <c r="V6" s="11">
        <v>2</v>
      </c>
      <c r="W6" s="10">
        <f t="shared" si="13"/>
        <v>0.66666666666666663</v>
      </c>
      <c r="X6" t="s">
        <v>60</v>
      </c>
      <c r="Y6" s="11">
        <v>3</v>
      </c>
      <c r="Z6" s="10">
        <f t="shared" si="3"/>
        <v>0.75</v>
      </c>
      <c r="AA6" s="10">
        <f t="shared" si="4"/>
        <v>1.4166666666666665</v>
      </c>
      <c r="AB6" s="10">
        <f t="shared" si="5"/>
        <v>0.70833333333333326</v>
      </c>
      <c r="AD6">
        <v>3</v>
      </c>
      <c r="AE6">
        <v>3</v>
      </c>
      <c r="AF6">
        <v>111</v>
      </c>
      <c r="AG6" s="10">
        <f t="shared" si="6"/>
        <v>100</v>
      </c>
      <c r="AH6">
        <v>5</v>
      </c>
      <c r="AI6">
        <f t="shared" si="7"/>
        <v>1</v>
      </c>
      <c r="AJ6" s="10">
        <f t="shared" si="8"/>
        <v>0.75</v>
      </c>
      <c r="AK6">
        <v>4</v>
      </c>
      <c r="AL6">
        <f t="shared" si="9"/>
        <v>1</v>
      </c>
      <c r="AM6" s="10">
        <f t="shared" si="10"/>
        <v>2.75</v>
      </c>
      <c r="AN6" s="12">
        <f t="shared" si="11"/>
        <v>0.91666666666666663</v>
      </c>
      <c r="AP6" s="13">
        <f t="shared" si="12"/>
        <v>2.1805555555555554</v>
      </c>
    </row>
    <row r="7" spans="1:43" x14ac:dyDescent="0.25">
      <c r="A7" s="18">
        <v>9580</v>
      </c>
      <c r="B7" s="1" t="s">
        <v>61</v>
      </c>
      <c r="C7" t="s">
        <v>56</v>
      </c>
      <c r="D7" t="s">
        <v>57</v>
      </c>
      <c r="E7" t="s">
        <v>62</v>
      </c>
      <c r="F7">
        <v>4</v>
      </c>
      <c r="G7">
        <v>9</v>
      </c>
      <c r="H7">
        <v>95</v>
      </c>
      <c r="I7" s="20" t="s">
        <v>42</v>
      </c>
      <c r="J7">
        <v>4</v>
      </c>
      <c r="K7" s="1" t="s">
        <v>43</v>
      </c>
      <c r="L7" s="9" t="s">
        <v>44</v>
      </c>
      <c r="M7" s="9">
        <v>1</v>
      </c>
      <c r="N7" t="s">
        <v>59</v>
      </c>
      <c r="O7">
        <v>2</v>
      </c>
      <c r="P7" s="10">
        <f t="shared" si="0"/>
        <v>0.66666666666666663</v>
      </c>
      <c r="Q7">
        <v>0</v>
      </c>
      <c r="R7" s="10">
        <f t="shared" si="1"/>
        <v>1.6666666666666665</v>
      </c>
      <c r="S7" s="10">
        <f t="shared" si="2"/>
        <v>0.55555555555555547</v>
      </c>
      <c r="T7" s="10"/>
      <c r="U7" t="s">
        <v>59</v>
      </c>
      <c r="V7" s="11">
        <v>2</v>
      </c>
      <c r="W7" s="10">
        <f t="shared" si="13"/>
        <v>0.66666666666666663</v>
      </c>
      <c r="X7" t="s">
        <v>60</v>
      </c>
      <c r="Y7" s="11">
        <v>3</v>
      </c>
      <c r="Z7" s="10">
        <f t="shared" si="3"/>
        <v>0.75</v>
      </c>
      <c r="AA7" s="10">
        <f t="shared" si="4"/>
        <v>1.4166666666666665</v>
      </c>
      <c r="AB7" s="10">
        <f t="shared" si="5"/>
        <v>0.70833333333333326</v>
      </c>
      <c r="AD7">
        <v>3</v>
      </c>
      <c r="AE7">
        <v>3</v>
      </c>
      <c r="AF7">
        <v>111</v>
      </c>
      <c r="AG7" s="10">
        <f t="shared" si="6"/>
        <v>100</v>
      </c>
      <c r="AH7">
        <v>5</v>
      </c>
      <c r="AI7">
        <f t="shared" si="7"/>
        <v>1</v>
      </c>
      <c r="AJ7" s="10">
        <f t="shared" si="8"/>
        <v>0.75</v>
      </c>
      <c r="AK7">
        <v>4</v>
      </c>
      <c r="AL7">
        <f t="shared" si="9"/>
        <v>1</v>
      </c>
      <c r="AM7" s="10">
        <f t="shared" si="10"/>
        <v>2.75</v>
      </c>
      <c r="AN7" s="12">
        <f t="shared" si="11"/>
        <v>0.91666666666666663</v>
      </c>
      <c r="AP7" s="13">
        <f t="shared" si="12"/>
        <v>2.1805555555555554</v>
      </c>
    </row>
    <row r="8" spans="1:43" x14ac:dyDescent="0.25">
      <c r="A8" s="18">
        <v>3170</v>
      </c>
      <c r="B8" s="1" t="s">
        <v>55</v>
      </c>
      <c r="C8" t="s">
        <v>141</v>
      </c>
      <c r="D8" t="s">
        <v>142</v>
      </c>
      <c r="E8" t="s">
        <v>143</v>
      </c>
      <c r="F8">
        <v>3</v>
      </c>
      <c r="G8">
        <v>3</v>
      </c>
      <c r="H8">
        <v>31</v>
      </c>
      <c r="I8" s="20" t="s">
        <v>42</v>
      </c>
      <c r="J8">
        <v>4</v>
      </c>
      <c r="K8" s="1" t="s">
        <v>43</v>
      </c>
      <c r="L8" s="9" t="s">
        <v>44</v>
      </c>
      <c r="M8" s="9">
        <v>1</v>
      </c>
      <c r="N8" t="s">
        <v>59</v>
      </c>
      <c r="O8">
        <v>2</v>
      </c>
      <c r="P8" s="10">
        <f t="shared" si="0"/>
        <v>0.66666666666666663</v>
      </c>
      <c r="Q8" s="25">
        <v>1</v>
      </c>
      <c r="R8" s="10">
        <f t="shared" si="1"/>
        <v>2.6666666666666665</v>
      </c>
      <c r="S8" s="10">
        <f t="shared" si="2"/>
        <v>0.88888888888888884</v>
      </c>
      <c r="T8" s="10"/>
      <c r="U8" t="s">
        <v>59</v>
      </c>
      <c r="V8" s="11">
        <v>2</v>
      </c>
      <c r="W8" s="10">
        <f t="shared" si="13"/>
        <v>0.66666666666666663</v>
      </c>
      <c r="X8" t="s">
        <v>60</v>
      </c>
      <c r="Y8" s="11">
        <v>3</v>
      </c>
      <c r="Z8" s="10">
        <f t="shared" si="3"/>
        <v>0.75</v>
      </c>
      <c r="AA8" s="10">
        <f t="shared" si="4"/>
        <v>1.4166666666666665</v>
      </c>
      <c r="AB8" s="10">
        <f t="shared" si="5"/>
        <v>0.70833333333333326</v>
      </c>
      <c r="AD8">
        <v>5</v>
      </c>
      <c r="AE8">
        <v>2</v>
      </c>
      <c r="AF8">
        <v>1012</v>
      </c>
      <c r="AG8" s="10">
        <f t="shared" si="6"/>
        <v>40</v>
      </c>
      <c r="AH8">
        <v>3</v>
      </c>
      <c r="AI8">
        <f t="shared" si="7"/>
        <v>0.6</v>
      </c>
      <c r="AJ8" s="10">
        <f t="shared" si="8"/>
        <v>0.5</v>
      </c>
      <c r="AK8">
        <v>2</v>
      </c>
      <c r="AL8">
        <f t="shared" si="9"/>
        <v>0.5</v>
      </c>
      <c r="AM8" s="10">
        <f t="shared" si="10"/>
        <v>1.6</v>
      </c>
      <c r="AN8" s="15">
        <f t="shared" si="11"/>
        <v>0.53333333333333333</v>
      </c>
      <c r="AP8" s="13">
        <f t="shared" si="12"/>
        <v>2.1305555555555555</v>
      </c>
    </row>
    <row r="9" spans="1:43" x14ac:dyDescent="0.25">
      <c r="A9" s="18">
        <v>9560</v>
      </c>
      <c r="B9" s="1" t="s">
        <v>38</v>
      </c>
      <c r="C9" t="s">
        <v>64</v>
      </c>
      <c r="D9" t="s">
        <v>65</v>
      </c>
      <c r="E9" t="s">
        <v>66</v>
      </c>
      <c r="F9">
        <v>4</v>
      </c>
      <c r="G9">
        <v>9</v>
      </c>
      <c r="H9">
        <v>95</v>
      </c>
      <c r="I9" s="20" t="s">
        <v>42</v>
      </c>
      <c r="J9">
        <v>4</v>
      </c>
      <c r="K9" s="1" t="s">
        <v>43</v>
      </c>
      <c r="L9" s="9" t="s">
        <v>44</v>
      </c>
      <c r="M9" s="9">
        <v>1</v>
      </c>
      <c r="N9" t="s">
        <v>59</v>
      </c>
      <c r="O9">
        <v>2</v>
      </c>
      <c r="P9" s="10">
        <f t="shared" si="0"/>
        <v>0.66666666666666663</v>
      </c>
      <c r="Q9">
        <v>0</v>
      </c>
      <c r="R9" s="10">
        <f t="shared" si="1"/>
        <v>1.6666666666666665</v>
      </c>
      <c r="S9" s="10">
        <f t="shared" si="2"/>
        <v>0.55555555555555547</v>
      </c>
      <c r="T9" s="10"/>
      <c r="U9" t="s">
        <v>59</v>
      </c>
      <c r="V9" s="11">
        <v>2</v>
      </c>
      <c r="W9" s="10">
        <f t="shared" si="13"/>
        <v>0.66666666666666663</v>
      </c>
      <c r="X9" t="s">
        <v>60</v>
      </c>
      <c r="Y9" s="11">
        <v>3</v>
      </c>
      <c r="Z9" s="10">
        <f t="shared" si="3"/>
        <v>0.75</v>
      </c>
      <c r="AA9" s="10">
        <f t="shared" si="4"/>
        <v>1.4166666666666665</v>
      </c>
      <c r="AB9" s="10">
        <f t="shared" si="5"/>
        <v>0.70833333333333326</v>
      </c>
      <c r="AD9">
        <v>5</v>
      </c>
      <c r="AE9">
        <v>4</v>
      </c>
      <c r="AF9">
        <v>793</v>
      </c>
      <c r="AG9" s="10">
        <f t="shared" si="6"/>
        <v>80</v>
      </c>
      <c r="AH9">
        <v>5</v>
      </c>
      <c r="AI9">
        <f t="shared" si="7"/>
        <v>1</v>
      </c>
      <c r="AJ9" s="10">
        <f t="shared" si="8"/>
        <v>1</v>
      </c>
      <c r="AK9">
        <v>2</v>
      </c>
      <c r="AL9">
        <f t="shared" si="9"/>
        <v>0.5</v>
      </c>
      <c r="AM9" s="10">
        <f t="shared" si="10"/>
        <v>2.5</v>
      </c>
      <c r="AN9" s="12">
        <f t="shared" si="11"/>
        <v>0.83333333333333337</v>
      </c>
      <c r="AP9" s="13">
        <f t="shared" si="12"/>
        <v>2.0972222222222223</v>
      </c>
    </row>
    <row r="10" spans="1:43" x14ac:dyDescent="0.25">
      <c r="A10" s="18">
        <v>1150</v>
      </c>
      <c r="B10" s="1" t="s">
        <v>55</v>
      </c>
      <c r="C10" t="s">
        <v>48</v>
      </c>
      <c r="D10" t="s">
        <v>49</v>
      </c>
      <c r="E10" t="s">
        <v>63</v>
      </c>
      <c r="F10">
        <v>1</v>
      </c>
      <c r="G10">
        <v>1</v>
      </c>
      <c r="H10">
        <v>11</v>
      </c>
      <c r="I10" s="20" t="s">
        <v>42</v>
      </c>
      <c r="J10">
        <v>4</v>
      </c>
      <c r="K10" s="1" t="s">
        <v>43</v>
      </c>
      <c r="L10" s="9" t="s">
        <v>44</v>
      </c>
      <c r="M10" s="9">
        <v>1</v>
      </c>
      <c r="N10" t="s">
        <v>59</v>
      </c>
      <c r="O10">
        <v>2</v>
      </c>
      <c r="P10" s="10">
        <f t="shared" si="0"/>
        <v>0.66666666666666663</v>
      </c>
      <c r="Q10">
        <v>1</v>
      </c>
      <c r="R10" s="10">
        <f t="shared" si="1"/>
        <v>2.6666666666666665</v>
      </c>
      <c r="S10" s="10">
        <f t="shared" si="2"/>
        <v>0.88888888888888884</v>
      </c>
      <c r="T10" s="10"/>
      <c r="U10" t="s">
        <v>53</v>
      </c>
      <c r="V10" s="11">
        <v>1</v>
      </c>
      <c r="W10" s="10">
        <f t="shared" si="13"/>
        <v>0.33333333333333331</v>
      </c>
      <c r="X10" t="s">
        <v>54</v>
      </c>
      <c r="Y10" s="11">
        <v>2</v>
      </c>
      <c r="Z10" s="10">
        <f t="shared" si="3"/>
        <v>0.5</v>
      </c>
      <c r="AA10" s="10">
        <f t="shared" si="4"/>
        <v>0.83333333333333326</v>
      </c>
      <c r="AB10" s="10">
        <f t="shared" si="5"/>
        <v>0.41666666666666663</v>
      </c>
      <c r="AD10">
        <v>6</v>
      </c>
      <c r="AE10">
        <v>3</v>
      </c>
      <c r="AF10">
        <v>149</v>
      </c>
      <c r="AG10" s="10">
        <f t="shared" si="6"/>
        <v>50</v>
      </c>
      <c r="AH10">
        <v>3</v>
      </c>
      <c r="AI10">
        <f t="shared" si="7"/>
        <v>0.6</v>
      </c>
      <c r="AJ10" s="10">
        <f t="shared" si="8"/>
        <v>0.75</v>
      </c>
      <c r="AK10">
        <v>4</v>
      </c>
      <c r="AL10">
        <f t="shared" si="9"/>
        <v>1</v>
      </c>
      <c r="AM10" s="10">
        <f t="shared" si="10"/>
        <v>2.35</v>
      </c>
      <c r="AN10" s="12">
        <f t="shared" si="11"/>
        <v>0.78333333333333333</v>
      </c>
      <c r="AP10" s="13">
        <f t="shared" si="12"/>
        <v>2.0888888888888886</v>
      </c>
    </row>
    <row r="11" spans="1:43" x14ac:dyDescent="0.25">
      <c r="A11" s="18">
        <v>1520</v>
      </c>
      <c r="B11" s="1" t="s">
        <v>38</v>
      </c>
      <c r="C11" t="s">
        <v>72</v>
      </c>
      <c r="D11" t="s">
        <v>73</v>
      </c>
      <c r="E11" t="s">
        <v>74</v>
      </c>
      <c r="F11">
        <v>5</v>
      </c>
      <c r="G11">
        <v>1</v>
      </c>
      <c r="H11">
        <v>15</v>
      </c>
      <c r="I11" s="20" t="s">
        <v>42</v>
      </c>
      <c r="J11">
        <v>4</v>
      </c>
      <c r="K11" s="1" t="s">
        <v>43</v>
      </c>
      <c r="L11" s="9" t="s">
        <v>44</v>
      </c>
      <c r="M11" s="9">
        <v>1</v>
      </c>
      <c r="N11" t="s">
        <v>59</v>
      </c>
      <c r="O11">
        <v>2</v>
      </c>
      <c r="P11" s="10">
        <f t="shared" si="0"/>
        <v>0.66666666666666663</v>
      </c>
      <c r="Q11">
        <v>1</v>
      </c>
      <c r="R11" s="10">
        <f t="shared" si="1"/>
        <v>2.6666666666666665</v>
      </c>
      <c r="S11" s="10">
        <f t="shared" si="2"/>
        <v>0.88888888888888884</v>
      </c>
      <c r="T11" s="10"/>
      <c r="U11" t="s">
        <v>59</v>
      </c>
      <c r="V11" s="11">
        <v>2</v>
      </c>
      <c r="W11" s="10">
        <f t="shared" si="13"/>
        <v>0.66666666666666663</v>
      </c>
      <c r="X11" t="s">
        <v>54</v>
      </c>
      <c r="Y11" s="11">
        <v>2</v>
      </c>
      <c r="Z11" s="10">
        <f t="shared" si="3"/>
        <v>0.5</v>
      </c>
      <c r="AA11" s="10">
        <f t="shared" si="4"/>
        <v>1.1666666666666665</v>
      </c>
      <c r="AB11" s="10">
        <f t="shared" si="5"/>
        <v>0.58333333333333326</v>
      </c>
      <c r="AD11">
        <v>1</v>
      </c>
      <c r="AE11">
        <v>1</v>
      </c>
      <c r="AF11">
        <v>649</v>
      </c>
      <c r="AG11" s="10">
        <f t="shared" si="6"/>
        <v>100</v>
      </c>
      <c r="AH11">
        <v>5</v>
      </c>
      <c r="AI11">
        <f t="shared" si="7"/>
        <v>1</v>
      </c>
      <c r="AJ11" s="10">
        <f t="shared" si="8"/>
        <v>0.25</v>
      </c>
      <c r="AK11">
        <v>2</v>
      </c>
      <c r="AL11">
        <f t="shared" si="9"/>
        <v>0.5</v>
      </c>
      <c r="AM11" s="10">
        <f t="shared" si="10"/>
        <v>1.75</v>
      </c>
      <c r="AN11" s="15">
        <f t="shared" si="11"/>
        <v>0.58333333333333337</v>
      </c>
      <c r="AP11" s="13">
        <f t="shared" si="12"/>
        <v>2.0555555555555554</v>
      </c>
    </row>
    <row r="12" spans="1:43" x14ac:dyDescent="0.25">
      <c r="A12" s="18">
        <v>9580</v>
      </c>
      <c r="B12" s="1" t="s">
        <v>38</v>
      </c>
      <c r="C12" t="s">
        <v>56</v>
      </c>
      <c r="D12" t="s">
        <v>57</v>
      </c>
      <c r="E12" t="s">
        <v>75</v>
      </c>
      <c r="F12">
        <v>4</v>
      </c>
      <c r="G12">
        <v>9</v>
      </c>
      <c r="H12">
        <v>95</v>
      </c>
      <c r="I12" s="20" t="s">
        <v>42</v>
      </c>
      <c r="J12">
        <v>4</v>
      </c>
      <c r="K12" s="1" t="s">
        <v>43</v>
      </c>
      <c r="L12" s="9" t="s">
        <v>44</v>
      </c>
      <c r="M12" s="9">
        <v>1</v>
      </c>
      <c r="N12" t="s">
        <v>59</v>
      </c>
      <c r="O12">
        <v>2</v>
      </c>
      <c r="P12" s="10">
        <f t="shared" si="0"/>
        <v>0.66666666666666663</v>
      </c>
      <c r="Q12">
        <v>0</v>
      </c>
      <c r="R12" s="10">
        <f t="shared" si="1"/>
        <v>1.6666666666666665</v>
      </c>
      <c r="S12" s="10">
        <f t="shared" si="2"/>
        <v>0.55555555555555547</v>
      </c>
      <c r="T12" s="10"/>
      <c r="U12" t="s">
        <v>59</v>
      </c>
      <c r="V12" s="11">
        <v>2</v>
      </c>
      <c r="W12" s="10">
        <f t="shared" si="13"/>
        <v>0.66666666666666663</v>
      </c>
      <c r="X12" t="s">
        <v>54</v>
      </c>
      <c r="Y12" s="11">
        <v>2</v>
      </c>
      <c r="Z12" s="10">
        <f t="shared" si="3"/>
        <v>0.5</v>
      </c>
      <c r="AA12" s="10">
        <f t="shared" si="4"/>
        <v>1.1666666666666665</v>
      </c>
      <c r="AB12" s="10">
        <f t="shared" si="5"/>
        <v>0.58333333333333326</v>
      </c>
      <c r="AD12">
        <v>3</v>
      </c>
      <c r="AE12">
        <v>3</v>
      </c>
      <c r="AF12">
        <v>111</v>
      </c>
      <c r="AG12" s="10">
        <f t="shared" si="6"/>
        <v>100</v>
      </c>
      <c r="AH12">
        <v>5</v>
      </c>
      <c r="AI12">
        <f t="shared" si="7"/>
        <v>1</v>
      </c>
      <c r="AJ12" s="10">
        <f t="shared" si="8"/>
        <v>0.75</v>
      </c>
      <c r="AK12">
        <v>4</v>
      </c>
      <c r="AL12">
        <f t="shared" si="9"/>
        <v>1</v>
      </c>
      <c r="AM12" s="10">
        <f t="shared" si="10"/>
        <v>2.75</v>
      </c>
      <c r="AN12" s="12">
        <f t="shared" si="11"/>
        <v>0.91666666666666663</v>
      </c>
      <c r="AP12" s="13">
        <f t="shared" si="12"/>
        <v>2.0555555555555554</v>
      </c>
    </row>
    <row r="13" spans="1:43" x14ac:dyDescent="0.25">
      <c r="A13" s="18">
        <v>3240</v>
      </c>
      <c r="B13" s="1" t="s">
        <v>38</v>
      </c>
      <c r="C13" t="s">
        <v>76</v>
      </c>
      <c r="D13" t="s">
        <v>77</v>
      </c>
      <c r="E13" t="s">
        <v>78</v>
      </c>
      <c r="F13">
        <v>3</v>
      </c>
      <c r="G13">
        <v>3</v>
      </c>
      <c r="H13">
        <v>32</v>
      </c>
      <c r="I13" s="20" t="s">
        <v>42</v>
      </c>
      <c r="J13">
        <v>4</v>
      </c>
      <c r="K13" s="1" t="s">
        <v>43</v>
      </c>
      <c r="L13" s="1" t="s">
        <v>79</v>
      </c>
      <c r="M13" s="1">
        <v>0</v>
      </c>
      <c r="N13" t="s">
        <v>59</v>
      </c>
      <c r="O13">
        <v>2</v>
      </c>
      <c r="P13" s="10">
        <f t="shared" si="0"/>
        <v>0.66666666666666663</v>
      </c>
      <c r="Q13">
        <v>1</v>
      </c>
      <c r="R13" s="10">
        <f t="shared" si="1"/>
        <v>1.6666666666666665</v>
      </c>
      <c r="S13" s="10">
        <f t="shared" si="2"/>
        <v>0.55555555555555547</v>
      </c>
      <c r="T13" s="10"/>
      <c r="U13" t="s">
        <v>59</v>
      </c>
      <c r="V13" s="11">
        <v>2</v>
      </c>
      <c r="W13" s="10">
        <f t="shared" si="13"/>
        <v>0.66666666666666663</v>
      </c>
      <c r="X13" t="s">
        <v>60</v>
      </c>
      <c r="Y13" s="11">
        <v>3</v>
      </c>
      <c r="Z13" s="10">
        <f t="shared" si="3"/>
        <v>0.75</v>
      </c>
      <c r="AA13" s="10">
        <f t="shared" si="4"/>
        <v>1.4166666666666665</v>
      </c>
      <c r="AB13" s="10">
        <f t="shared" si="5"/>
        <v>0.70833333333333326</v>
      </c>
      <c r="AD13">
        <v>4</v>
      </c>
      <c r="AE13">
        <v>3</v>
      </c>
      <c r="AF13">
        <v>306</v>
      </c>
      <c r="AG13" s="10">
        <f t="shared" si="6"/>
        <v>75</v>
      </c>
      <c r="AH13">
        <v>4</v>
      </c>
      <c r="AI13">
        <f t="shared" si="7"/>
        <v>0.8</v>
      </c>
      <c r="AJ13" s="10">
        <f t="shared" si="8"/>
        <v>0.75</v>
      </c>
      <c r="AK13">
        <v>3</v>
      </c>
      <c r="AL13">
        <f t="shared" si="9"/>
        <v>0.75</v>
      </c>
      <c r="AM13" s="10">
        <f t="shared" si="10"/>
        <v>2.2999999999999998</v>
      </c>
      <c r="AN13" s="12">
        <f t="shared" si="11"/>
        <v>0.76666666666666661</v>
      </c>
      <c r="AP13" s="13">
        <f t="shared" si="12"/>
        <v>2.0305555555555554</v>
      </c>
    </row>
    <row r="14" spans="1:43" x14ac:dyDescent="0.25">
      <c r="A14" s="18">
        <v>5230</v>
      </c>
      <c r="B14" s="1" t="s">
        <v>38</v>
      </c>
      <c r="C14" t="s">
        <v>80</v>
      </c>
      <c r="D14" t="s">
        <v>81</v>
      </c>
      <c r="E14" t="s">
        <v>82</v>
      </c>
      <c r="F14">
        <v>5</v>
      </c>
      <c r="G14">
        <v>5</v>
      </c>
      <c r="H14">
        <v>52</v>
      </c>
      <c r="I14" s="20" t="s">
        <v>42</v>
      </c>
      <c r="J14">
        <v>4</v>
      </c>
      <c r="K14" s="1" t="s">
        <v>43</v>
      </c>
      <c r="L14" s="9" t="s">
        <v>44</v>
      </c>
      <c r="M14" s="9">
        <v>1</v>
      </c>
      <c r="N14" t="s">
        <v>59</v>
      </c>
      <c r="O14">
        <v>2</v>
      </c>
      <c r="P14" s="10">
        <f t="shared" si="0"/>
        <v>0.66666666666666663</v>
      </c>
      <c r="Q14">
        <v>0</v>
      </c>
      <c r="R14" s="10">
        <f t="shared" si="1"/>
        <v>1.6666666666666665</v>
      </c>
      <c r="S14" s="10">
        <f t="shared" si="2"/>
        <v>0.55555555555555547</v>
      </c>
      <c r="T14" s="10"/>
      <c r="U14" t="s">
        <v>59</v>
      </c>
      <c r="V14" s="11">
        <v>2</v>
      </c>
      <c r="W14" s="10">
        <f t="shared" si="13"/>
        <v>0.66666666666666663</v>
      </c>
      <c r="X14" t="s">
        <v>60</v>
      </c>
      <c r="Y14" s="11">
        <v>3</v>
      </c>
      <c r="Z14" s="10">
        <f t="shared" si="3"/>
        <v>0.75</v>
      </c>
      <c r="AA14" s="10">
        <f t="shared" si="4"/>
        <v>1.4166666666666665</v>
      </c>
      <c r="AB14" s="10">
        <f t="shared" si="5"/>
        <v>0.70833333333333326</v>
      </c>
      <c r="AD14">
        <v>3</v>
      </c>
      <c r="AE14">
        <v>2</v>
      </c>
      <c r="AF14">
        <v>91</v>
      </c>
      <c r="AG14" s="10">
        <f t="shared" si="6"/>
        <v>66.666666666666657</v>
      </c>
      <c r="AH14">
        <v>4</v>
      </c>
      <c r="AI14">
        <f t="shared" si="7"/>
        <v>0.8</v>
      </c>
      <c r="AJ14" s="10">
        <f t="shared" si="8"/>
        <v>0.5</v>
      </c>
      <c r="AK14">
        <v>4</v>
      </c>
      <c r="AL14">
        <f t="shared" si="9"/>
        <v>1</v>
      </c>
      <c r="AM14" s="10">
        <f t="shared" si="10"/>
        <v>2.2999999999999998</v>
      </c>
      <c r="AN14" s="12">
        <f t="shared" si="11"/>
        <v>0.76666666666666661</v>
      </c>
      <c r="AP14" s="13">
        <f t="shared" si="12"/>
        <v>2.0305555555555554</v>
      </c>
    </row>
    <row r="15" spans="1:43" x14ac:dyDescent="0.25">
      <c r="A15" s="18">
        <v>1120</v>
      </c>
      <c r="B15" s="1" t="s">
        <v>67</v>
      </c>
      <c r="C15" t="s">
        <v>68</v>
      </c>
      <c r="D15" t="s">
        <v>69</v>
      </c>
      <c r="E15" t="s">
        <v>70</v>
      </c>
      <c r="F15">
        <v>0</v>
      </c>
      <c r="G15">
        <v>1</v>
      </c>
      <c r="H15">
        <v>11</v>
      </c>
      <c r="I15" s="19" t="s">
        <v>71</v>
      </c>
      <c r="J15">
        <v>3</v>
      </c>
      <c r="K15" s="1" t="s">
        <v>43</v>
      </c>
      <c r="L15" s="9" t="s">
        <v>44</v>
      </c>
      <c r="M15" s="9">
        <v>1</v>
      </c>
      <c r="N15" t="s">
        <v>53</v>
      </c>
      <c r="O15">
        <v>1</v>
      </c>
      <c r="P15" s="10">
        <f t="shared" si="0"/>
        <v>0.33333333333333331</v>
      </c>
      <c r="Q15">
        <v>1</v>
      </c>
      <c r="R15" s="10">
        <f t="shared" si="1"/>
        <v>2.333333333333333</v>
      </c>
      <c r="S15" s="10">
        <f t="shared" si="2"/>
        <v>0.77777777777777768</v>
      </c>
      <c r="T15" s="10"/>
      <c r="U15" t="s">
        <v>53</v>
      </c>
      <c r="V15" s="11">
        <v>1</v>
      </c>
      <c r="W15" s="10">
        <f t="shared" si="13"/>
        <v>0.33333333333333331</v>
      </c>
      <c r="X15" t="s">
        <v>60</v>
      </c>
      <c r="Y15" s="11">
        <v>3</v>
      </c>
      <c r="Z15" s="10">
        <f t="shared" si="3"/>
        <v>0.75</v>
      </c>
      <c r="AA15" s="10">
        <f t="shared" si="4"/>
        <v>1.0833333333333333</v>
      </c>
      <c r="AB15" s="10">
        <f t="shared" si="5"/>
        <v>0.54166666666666663</v>
      </c>
      <c r="AD15">
        <v>1</v>
      </c>
      <c r="AE15">
        <v>1</v>
      </c>
      <c r="AF15">
        <v>211</v>
      </c>
      <c r="AG15" s="10">
        <f t="shared" si="6"/>
        <v>100</v>
      </c>
      <c r="AH15">
        <v>5</v>
      </c>
      <c r="AI15">
        <f t="shared" si="7"/>
        <v>1</v>
      </c>
      <c r="AJ15" s="10">
        <f t="shared" si="8"/>
        <v>0.33333333333333331</v>
      </c>
      <c r="AK15">
        <v>3</v>
      </c>
      <c r="AL15">
        <f t="shared" si="9"/>
        <v>0.75</v>
      </c>
      <c r="AM15" s="10">
        <f t="shared" si="10"/>
        <v>2.083333333333333</v>
      </c>
      <c r="AN15" s="12">
        <f t="shared" si="11"/>
        <v>0.69444444444444431</v>
      </c>
      <c r="AP15" s="13">
        <f t="shared" si="12"/>
        <v>2.0138888888888884</v>
      </c>
    </row>
    <row r="16" spans="1:43" x14ac:dyDescent="0.25">
      <c r="A16" s="18">
        <v>4020</v>
      </c>
      <c r="B16" s="1" t="s">
        <v>61</v>
      </c>
      <c r="C16" t="s">
        <v>96</v>
      </c>
      <c r="D16" t="s">
        <v>97</v>
      </c>
      <c r="E16" t="s">
        <v>98</v>
      </c>
      <c r="F16">
        <v>1</v>
      </c>
      <c r="G16">
        <v>4</v>
      </c>
      <c r="H16">
        <v>40</v>
      </c>
      <c r="I16" s="20" t="s">
        <v>42</v>
      </c>
      <c r="J16">
        <v>4</v>
      </c>
      <c r="K16" s="1" t="s">
        <v>43</v>
      </c>
      <c r="L16" s="9" t="s">
        <v>44</v>
      </c>
      <c r="M16" s="9">
        <v>1</v>
      </c>
      <c r="N16" t="s">
        <v>45</v>
      </c>
      <c r="O16">
        <v>3</v>
      </c>
      <c r="P16" s="10">
        <f t="shared" si="0"/>
        <v>1</v>
      </c>
      <c r="Q16">
        <v>0</v>
      </c>
      <c r="R16" s="10">
        <f t="shared" si="1"/>
        <v>2</v>
      </c>
      <c r="S16" s="10">
        <f t="shared" si="2"/>
        <v>0.66666666666666663</v>
      </c>
      <c r="T16" s="10"/>
      <c r="U16" t="s">
        <v>45</v>
      </c>
      <c r="V16" s="11">
        <v>3</v>
      </c>
      <c r="W16" s="10">
        <f t="shared" si="13"/>
        <v>1</v>
      </c>
      <c r="X16" t="s">
        <v>99</v>
      </c>
      <c r="Y16" s="11">
        <v>1</v>
      </c>
      <c r="Z16" s="10">
        <f t="shared" si="3"/>
        <v>0.25</v>
      </c>
      <c r="AA16" s="10">
        <f t="shared" si="4"/>
        <v>1.25</v>
      </c>
      <c r="AB16" s="10">
        <f t="shared" si="5"/>
        <v>0.625</v>
      </c>
      <c r="AD16">
        <v>4</v>
      </c>
      <c r="AE16">
        <v>3</v>
      </c>
      <c r="AF16">
        <v>668</v>
      </c>
      <c r="AG16" s="10">
        <f t="shared" si="6"/>
        <v>75</v>
      </c>
      <c r="AH16">
        <v>4</v>
      </c>
      <c r="AI16">
        <f t="shared" si="7"/>
        <v>0.8</v>
      </c>
      <c r="AJ16" s="10">
        <f t="shared" si="8"/>
        <v>0.75</v>
      </c>
      <c r="AK16">
        <v>2</v>
      </c>
      <c r="AL16">
        <f t="shared" si="9"/>
        <v>0.5</v>
      </c>
      <c r="AM16" s="10">
        <f t="shared" si="10"/>
        <v>2.0499999999999998</v>
      </c>
      <c r="AN16" s="12">
        <f t="shared" si="11"/>
        <v>0.68333333333333324</v>
      </c>
      <c r="AP16" s="13">
        <f t="shared" si="12"/>
        <v>1.9749999999999996</v>
      </c>
    </row>
    <row r="17" spans="1:42" x14ac:dyDescent="0.25">
      <c r="A17" s="18">
        <v>2110</v>
      </c>
      <c r="B17" s="1" t="s">
        <v>38</v>
      </c>
      <c r="C17" t="s">
        <v>83</v>
      </c>
      <c r="D17" t="s">
        <v>84</v>
      </c>
      <c r="E17" t="s">
        <v>85</v>
      </c>
      <c r="F17">
        <v>6</v>
      </c>
      <c r="G17">
        <v>2</v>
      </c>
      <c r="H17">
        <v>21</v>
      </c>
      <c r="I17" s="20" t="s">
        <v>42</v>
      </c>
      <c r="J17">
        <v>4</v>
      </c>
      <c r="K17" s="1" t="s">
        <v>43</v>
      </c>
      <c r="L17" s="1" t="s">
        <v>79</v>
      </c>
      <c r="M17" s="1">
        <v>0</v>
      </c>
      <c r="N17" t="s">
        <v>59</v>
      </c>
      <c r="O17">
        <v>2</v>
      </c>
      <c r="P17" s="10">
        <f t="shared" si="0"/>
        <v>0.66666666666666663</v>
      </c>
      <c r="Q17">
        <v>1</v>
      </c>
      <c r="R17" s="10">
        <f t="shared" si="1"/>
        <v>1.6666666666666665</v>
      </c>
      <c r="S17" s="10">
        <f t="shared" si="2"/>
        <v>0.55555555555555547</v>
      </c>
      <c r="T17" s="10"/>
      <c r="U17" t="s">
        <v>59</v>
      </c>
      <c r="V17" s="11">
        <v>2</v>
      </c>
      <c r="W17" s="10">
        <f t="shared" si="13"/>
        <v>0.66666666666666663</v>
      </c>
      <c r="X17" t="s">
        <v>60</v>
      </c>
      <c r="Y17" s="11">
        <v>3</v>
      </c>
      <c r="Z17" s="10">
        <f t="shared" si="3"/>
        <v>0.75</v>
      </c>
      <c r="AA17" s="10">
        <f t="shared" si="4"/>
        <v>1.4166666666666665</v>
      </c>
      <c r="AB17" s="10">
        <f t="shared" si="5"/>
        <v>0.70833333333333326</v>
      </c>
      <c r="AD17">
        <v>6</v>
      </c>
      <c r="AE17">
        <v>3</v>
      </c>
      <c r="AF17">
        <v>203</v>
      </c>
      <c r="AG17" s="10">
        <f t="shared" si="6"/>
        <v>50</v>
      </c>
      <c r="AH17">
        <v>3</v>
      </c>
      <c r="AI17">
        <f t="shared" si="7"/>
        <v>0.6</v>
      </c>
      <c r="AJ17" s="10">
        <f t="shared" si="8"/>
        <v>0.75</v>
      </c>
      <c r="AK17">
        <v>3</v>
      </c>
      <c r="AL17">
        <f t="shared" si="9"/>
        <v>0.75</v>
      </c>
      <c r="AM17" s="10">
        <f t="shared" si="10"/>
        <v>2.1</v>
      </c>
      <c r="AN17" s="12">
        <f t="shared" si="11"/>
        <v>0.70000000000000007</v>
      </c>
      <c r="AP17" s="13">
        <f t="shared" si="12"/>
        <v>1.963888888888889</v>
      </c>
    </row>
    <row r="18" spans="1:42" x14ac:dyDescent="0.25">
      <c r="A18" s="18">
        <v>2110</v>
      </c>
      <c r="B18" s="1" t="s">
        <v>55</v>
      </c>
      <c r="C18" t="s">
        <v>83</v>
      </c>
      <c r="D18" t="s">
        <v>84</v>
      </c>
      <c r="E18" t="s">
        <v>86</v>
      </c>
      <c r="F18">
        <v>6</v>
      </c>
      <c r="G18">
        <v>2</v>
      </c>
      <c r="H18">
        <v>21</v>
      </c>
      <c r="I18" s="20" t="s">
        <v>42</v>
      </c>
      <c r="J18">
        <v>4</v>
      </c>
      <c r="K18" s="1" t="s">
        <v>43</v>
      </c>
      <c r="L18" s="1" t="s">
        <v>79</v>
      </c>
      <c r="M18" s="1">
        <v>0</v>
      </c>
      <c r="N18" t="s">
        <v>59</v>
      </c>
      <c r="O18">
        <v>2</v>
      </c>
      <c r="P18" s="10">
        <f t="shared" si="0"/>
        <v>0.66666666666666663</v>
      </c>
      <c r="Q18">
        <v>1</v>
      </c>
      <c r="R18" s="10">
        <f t="shared" si="1"/>
        <v>1.6666666666666665</v>
      </c>
      <c r="S18" s="10">
        <f t="shared" si="2"/>
        <v>0.55555555555555547</v>
      </c>
      <c r="T18" s="10"/>
      <c r="U18" t="s">
        <v>59</v>
      </c>
      <c r="V18" s="11">
        <v>2</v>
      </c>
      <c r="W18" s="10">
        <f t="shared" si="13"/>
        <v>0.66666666666666663</v>
      </c>
      <c r="X18" t="s">
        <v>60</v>
      </c>
      <c r="Y18" s="11">
        <v>3</v>
      </c>
      <c r="Z18" s="10">
        <f t="shared" si="3"/>
        <v>0.75</v>
      </c>
      <c r="AA18" s="10">
        <f t="shared" si="4"/>
        <v>1.4166666666666665</v>
      </c>
      <c r="AB18" s="10">
        <f t="shared" si="5"/>
        <v>0.70833333333333326</v>
      </c>
      <c r="AD18">
        <v>6</v>
      </c>
      <c r="AE18">
        <v>3</v>
      </c>
      <c r="AF18">
        <v>203</v>
      </c>
      <c r="AG18" s="10">
        <f t="shared" si="6"/>
        <v>50</v>
      </c>
      <c r="AH18">
        <v>3</v>
      </c>
      <c r="AI18">
        <f t="shared" si="7"/>
        <v>0.6</v>
      </c>
      <c r="AJ18" s="10">
        <f t="shared" si="8"/>
        <v>0.75</v>
      </c>
      <c r="AK18">
        <v>3</v>
      </c>
      <c r="AL18">
        <f t="shared" si="9"/>
        <v>0.75</v>
      </c>
      <c r="AM18" s="10">
        <f t="shared" si="10"/>
        <v>2.1</v>
      </c>
      <c r="AN18" s="12">
        <f t="shared" si="11"/>
        <v>0.70000000000000007</v>
      </c>
      <c r="AP18" s="13">
        <f t="shared" si="12"/>
        <v>1.963888888888889</v>
      </c>
    </row>
    <row r="19" spans="1:42" x14ac:dyDescent="0.25">
      <c r="A19" s="18">
        <v>7220</v>
      </c>
      <c r="B19" s="1" t="s">
        <v>61</v>
      </c>
      <c r="C19" t="s">
        <v>87</v>
      </c>
      <c r="D19" t="s">
        <v>88</v>
      </c>
      <c r="E19" t="s">
        <v>89</v>
      </c>
      <c r="F19">
        <v>1</v>
      </c>
      <c r="G19">
        <v>7</v>
      </c>
      <c r="H19">
        <v>72</v>
      </c>
      <c r="I19" s="20" t="s">
        <v>42</v>
      </c>
      <c r="J19">
        <v>4</v>
      </c>
      <c r="K19" s="1" t="s">
        <v>43</v>
      </c>
      <c r="L19" s="9" t="s">
        <v>44</v>
      </c>
      <c r="M19" s="9">
        <v>1</v>
      </c>
      <c r="N19" t="s">
        <v>59</v>
      </c>
      <c r="O19">
        <v>2</v>
      </c>
      <c r="P19" s="10">
        <f t="shared" si="0"/>
        <v>0.66666666666666663</v>
      </c>
      <c r="Q19">
        <v>0</v>
      </c>
      <c r="R19" s="10">
        <f t="shared" si="1"/>
        <v>1.6666666666666665</v>
      </c>
      <c r="S19" s="10">
        <f t="shared" si="2"/>
        <v>0.55555555555555547</v>
      </c>
      <c r="T19" s="10"/>
      <c r="U19" t="s">
        <v>59</v>
      </c>
      <c r="V19" s="11">
        <v>2</v>
      </c>
      <c r="W19" s="10">
        <f t="shared" si="13"/>
        <v>0.66666666666666663</v>
      </c>
      <c r="X19" t="s">
        <v>60</v>
      </c>
      <c r="Y19" s="11">
        <v>3</v>
      </c>
      <c r="Z19" s="10">
        <f t="shared" si="3"/>
        <v>0.75</v>
      </c>
      <c r="AA19" s="10">
        <f t="shared" si="4"/>
        <v>1.4166666666666665</v>
      </c>
      <c r="AB19" s="10">
        <f t="shared" si="5"/>
        <v>0.70833333333333326</v>
      </c>
      <c r="AD19">
        <v>7</v>
      </c>
      <c r="AE19">
        <v>3</v>
      </c>
      <c r="AF19">
        <v>426</v>
      </c>
      <c r="AG19" s="10">
        <f t="shared" si="6"/>
        <v>42.857142857142854</v>
      </c>
      <c r="AH19">
        <v>3</v>
      </c>
      <c r="AI19">
        <f t="shared" si="7"/>
        <v>0.6</v>
      </c>
      <c r="AJ19" s="10">
        <f t="shared" si="8"/>
        <v>0.75</v>
      </c>
      <c r="AK19">
        <v>3</v>
      </c>
      <c r="AL19">
        <f t="shared" si="9"/>
        <v>0.75</v>
      </c>
      <c r="AM19" s="10">
        <f t="shared" si="10"/>
        <v>2.1</v>
      </c>
      <c r="AN19" s="12">
        <f t="shared" si="11"/>
        <v>0.70000000000000007</v>
      </c>
      <c r="AP19" s="13">
        <f t="shared" si="12"/>
        <v>1.963888888888889</v>
      </c>
    </row>
    <row r="20" spans="1:42" x14ac:dyDescent="0.25">
      <c r="A20" s="18">
        <v>9160</v>
      </c>
      <c r="B20" s="1" t="s">
        <v>55</v>
      </c>
      <c r="C20" t="s">
        <v>90</v>
      </c>
      <c r="D20" t="s">
        <v>91</v>
      </c>
      <c r="E20" t="s">
        <v>92</v>
      </c>
      <c r="F20">
        <v>3</v>
      </c>
      <c r="G20">
        <v>9</v>
      </c>
      <c r="H20">
        <v>91</v>
      </c>
      <c r="I20" s="20" t="s">
        <v>42</v>
      </c>
      <c r="J20">
        <v>4</v>
      </c>
      <c r="K20" s="1" t="s">
        <v>43</v>
      </c>
      <c r="L20" s="1" t="s">
        <v>79</v>
      </c>
      <c r="M20" s="1">
        <v>0</v>
      </c>
      <c r="N20" t="s">
        <v>59</v>
      </c>
      <c r="O20">
        <v>2</v>
      </c>
      <c r="P20" s="10">
        <f t="shared" si="0"/>
        <v>0.66666666666666663</v>
      </c>
      <c r="Q20">
        <v>1</v>
      </c>
      <c r="R20" s="10">
        <f t="shared" si="1"/>
        <v>1.6666666666666665</v>
      </c>
      <c r="S20" s="10">
        <f t="shared" si="2"/>
        <v>0.55555555555555547</v>
      </c>
      <c r="T20" s="10"/>
      <c r="U20" t="s">
        <v>59</v>
      </c>
      <c r="V20" s="11">
        <v>2</v>
      </c>
      <c r="W20" s="10">
        <f t="shared" si="13"/>
        <v>0.66666666666666663</v>
      </c>
      <c r="X20" t="s">
        <v>60</v>
      </c>
      <c r="Y20" s="11">
        <v>3</v>
      </c>
      <c r="Z20" s="10">
        <f t="shared" si="3"/>
        <v>0.75</v>
      </c>
      <c r="AA20" s="10">
        <f t="shared" si="4"/>
        <v>1.4166666666666665</v>
      </c>
      <c r="AB20" s="10">
        <f t="shared" si="5"/>
        <v>0.70833333333333326</v>
      </c>
      <c r="AD20">
        <v>5</v>
      </c>
      <c r="AE20">
        <v>2</v>
      </c>
      <c r="AF20">
        <v>133</v>
      </c>
      <c r="AG20" s="10">
        <f t="shared" si="6"/>
        <v>40</v>
      </c>
      <c r="AH20">
        <v>3</v>
      </c>
      <c r="AI20">
        <f t="shared" si="7"/>
        <v>0.6</v>
      </c>
      <c r="AJ20" s="10">
        <f t="shared" si="8"/>
        <v>0.5</v>
      </c>
      <c r="AK20">
        <v>4</v>
      </c>
      <c r="AL20">
        <f t="shared" si="9"/>
        <v>1</v>
      </c>
      <c r="AM20" s="10">
        <f t="shared" si="10"/>
        <v>2.1</v>
      </c>
      <c r="AN20" s="12">
        <f t="shared" si="11"/>
        <v>0.70000000000000007</v>
      </c>
      <c r="AP20" s="13">
        <f t="shared" si="12"/>
        <v>1.963888888888889</v>
      </c>
    </row>
    <row r="21" spans="1:42" x14ac:dyDescent="0.25">
      <c r="A21" s="18">
        <v>8340</v>
      </c>
      <c r="B21" s="1" t="s">
        <v>61</v>
      </c>
      <c r="C21" t="s">
        <v>101</v>
      </c>
      <c r="D21" t="s">
        <v>102</v>
      </c>
      <c r="E21" t="s">
        <v>103</v>
      </c>
      <c r="F21">
        <v>6</v>
      </c>
      <c r="G21">
        <v>8</v>
      </c>
      <c r="H21">
        <v>83</v>
      </c>
      <c r="I21" s="20" t="s">
        <v>42</v>
      </c>
      <c r="J21">
        <v>4</v>
      </c>
      <c r="K21" s="1" t="s">
        <v>43</v>
      </c>
      <c r="L21" s="1" t="s">
        <v>79</v>
      </c>
      <c r="M21" s="1">
        <v>0</v>
      </c>
      <c r="N21" t="s">
        <v>45</v>
      </c>
      <c r="O21">
        <v>3</v>
      </c>
      <c r="P21" s="10">
        <f t="shared" si="0"/>
        <v>1</v>
      </c>
      <c r="Q21">
        <v>0</v>
      </c>
      <c r="R21" s="10">
        <f t="shared" si="1"/>
        <v>1</v>
      </c>
      <c r="S21" s="10">
        <f t="shared" si="2"/>
        <v>0.33333333333333331</v>
      </c>
      <c r="T21" s="10"/>
      <c r="U21" t="s">
        <v>45</v>
      </c>
      <c r="V21" s="11">
        <v>3</v>
      </c>
      <c r="W21" s="10">
        <f t="shared" si="13"/>
        <v>1</v>
      </c>
      <c r="X21" t="s">
        <v>60</v>
      </c>
      <c r="Y21" s="11">
        <v>3</v>
      </c>
      <c r="Z21" s="10">
        <f t="shared" si="3"/>
        <v>0.75</v>
      </c>
      <c r="AA21" s="10">
        <f t="shared" si="4"/>
        <v>1.75</v>
      </c>
      <c r="AB21" s="10">
        <f t="shared" si="5"/>
        <v>0.875</v>
      </c>
      <c r="AD21">
        <v>1</v>
      </c>
      <c r="AE21">
        <v>1</v>
      </c>
      <c r="AF21">
        <v>19</v>
      </c>
      <c r="AG21" s="10">
        <f t="shared" si="6"/>
        <v>100</v>
      </c>
      <c r="AH21">
        <v>5</v>
      </c>
      <c r="AI21">
        <f t="shared" si="7"/>
        <v>1</v>
      </c>
      <c r="AJ21" s="10">
        <f t="shared" si="8"/>
        <v>0.25</v>
      </c>
      <c r="AK21">
        <v>4</v>
      </c>
      <c r="AL21">
        <f t="shared" si="9"/>
        <v>1</v>
      </c>
      <c r="AM21" s="10">
        <f t="shared" si="10"/>
        <v>2.25</v>
      </c>
      <c r="AN21" s="12">
        <f t="shared" si="11"/>
        <v>0.75</v>
      </c>
      <c r="AP21" s="13">
        <f t="shared" si="12"/>
        <v>1.9583333333333333</v>
      </c>
    </row>
    <row r="22" spans="1:42" x14ac:dyDescent="0.25">
      <c r="A22" s="18">
        <v>3140</v>
      </c>
      <c r="B22" s="1" t="s">
        <v>38</v>
      </c>
      <c r="C22" t="s">
        <v>251</v>
      </c>
      <c r="D22" t="s">
        <v>252</v>
      </c>
      <c r="E22" t="s">
        <v>253</v>
      </c>
      <c r="F22">
        <v>3</v>
      </c>
      <c r="G22">
        <v>3</v>
      </c>
      <c r="H22">
        <v>31</v>
      </c>
      <c r="I22" s="20" t="s">
        <v>42</v>
      </c>
      <c r="J22">
        <v>4</v>
      </c>
      <c r="K22" s="1" t="s">
        <v>43</v>
      </c>
      <c r="L22" s="1" t="s">
        <v>79</v>
      </c>
      <c r="M22" s="1">
        <v>0</v>
      </c>
      <c r="N22" t="s">
        <v>45</v>
      </c>
      <c r="O22">
        <v>3</v>
      </c>
      <c r="P22" s="10">
        <f t="shared" si="0"/>
        <v>1</v>
      </c>
      <c r="Q22" s="25">
        <v>1</v>
      </c>
      <c r="R22" s="10">
        <f t="shared" si="1"/>
        <v>2</v>
      </c>
      <c r="S22" s="10">
        <f t="shared" si="2"/>
        <v>0.66666666666666663</v>
      </c>
      <c r="T22" s="10"/>
      <c r="U22" t="s">
        <v>59</v>
      </c>
      <c r="V22" s="11">
        <v>2</v>
      </c>
      <c r="W22" s="10">
        <f t="shared" si="13"/>
        <v>0.66666666666666663</v>
      </c>
      <c r="X22" t="s">
        <v>54</v>
      </c>
      <c r="Y22" s="11">
        <v>2</v>
      </c>
      <c r="Z22" s="10">
        <f t="shared" si="3"/>
        <v>0.5</v>
      </c>
      <c r="AA22" s="10">
        <f t="shared" si="4"/>
        <v>1.1666666666666665</v>
      </c>
      <c r="AB22" s="10">
        <f t="shared" si="5"/>
        <v>0.58333333333333326</v>
      </c>
      <c r="AD22">
        <v>8</v>
      </c>
      <c r="AE22">
        <v>3</v>
      </c>
      <c r="AF22">
        <v>407</v>
      </c>
      <c r="AG22" s="10">
        <f t="shared" si="6"/>
        <v>37.5</v>
      </c>
      <c r="AH22">
        <v>3</v>
      </c>
      <c r="AI22">
        <f t="shared" si="7"/>
        <v>0.6</v>
      </c>
      <c r="AJ22" s="10">
        <f t="shared" si="8"/>
        <v>0.75</v>
      </c>
      <c r="AK22">
        <v>3</v>
      </c>
      <c r="AL22">
        <f t="shared" si="9"/>
        <v>0.75</v>
      </c>
      <c r="AM22" s="10">
        <f t="shared" si="10"/>
        <v>2.1</v>
      </c>
      <c r="AN22" s="12">
        <f t="shared" si="11"/>
        <v>0.70000000000000007</v>
      </c>
      <c r="AP22" s="13">
        <f t="shared" si="12"/>
        <v>1.9500000000000002</v>
      </c>
    </row>
    <row r="23" spans="1:42" x14ac:dyDescent="0.25">
      <c r="A23" s="18">
        <v>6110</v>
      </c>
      <c r="B23" s="1" t="s">
        <v>38</v>
      </c>
      <c r="C23" t="s">
        <v>117</v>
      </c>
      <c r="D23" t="s">
        <v>118</v>
      </c>
      <c r="E23" t="s">
        <v>119</v>
      </c>
      <c r="F23">
        <v>2</v>
      </c>
      <c r="G23">
        <v>6</v>
      </c>
      <c r="H23">
        <v>61</v>
      </c>
      <c r="I23" s="20" t="s">
        <v>42</v>
      </c>
      <c r="J23">
        <v>4</v>
      </c>
      <c r="K23" s="1" t="s">
        <v>43</v>
      </c>
      <c r="L23" s="9" t="s">
        <v>44</v>
      </c>
      <c r="M23" s="9">
        <v>1</v>
      </c>
      <c r="N23" t="s">
        <v>45</v>
      </c>
      <c r="O23">
        <v>3</v>
      </c>
      <c r="P23" s="10">
        <f t="shared" si="0"/>
        <v>1</v>
      </c>
      <c r="Q23">
        <v>0</v>
      </c>
      <c r="R23" s="10">
        <f t="shared" si="1"/>
        <v>2</v>
      </c>
      <c r="S23" s="10">
        <f t="shared" si="2"/>
        <v>0.66666666666666663</v>
      </c>
      <c r="T23" s="10"/>
      <c r="U23" t="s">
        <v>45</v>
      </c>
      <c r="V23" s="11">
        <v>3</v>
      </c>
      <c r="W23" s="10">
        <f t="shared" si="13"/>
        <v>1</v>
      </c>
      <c r="X23" t="s">
        <v>54</v>
      </c>
      <c r="Y23" s="11">
        <v>2</v>
      </c>
      <c r="Z23" s="10">
        <f t="shared" si="3"/>
        <v>0.5</v>
      </c>
      <c r="AA23" s="10">
        <f t="shared" si="4"/>
        <v>1.5</v>
      </c>
      <c r="AB23" s="10">
        <f t="shared" si="5"/>
        <v>0.75</v>
      </c>
      <c r="AD23">
        <v>7</v>
      </c>
      <c r="AE23">
        <v>2</v>
      </c>
      <c r="AF23">
        <v>458</v>
      </c>
      <c r="AG23" s="10">
        <f t="shared" si="6"/>
        <v>28.571428571428569</v>
      </c>
      <c r="AH23">
        <v>3</v>
      </c>
      <c r="AI23">
        <f t="shared" si="7"/>
        <v>0.6</v>
      </c>
      <c r="AJ23" s="10">
        <f t="shared" si="8"/>
        <v>0.5</v>
      </c>
      <c r="AK23">
        <v>2</v>
      </c>
      <c r="AL23">
        <f t="shared" si="9"/>
        <v>0.5</v>
      </c>
      <c r="AM23" s="10">
        <f t="shared" si="10"/>
        <v>1.6</v>
      </c>
      <c r="AN23" s="15">
        <f t="shared" si="11"/>
        <v>0.53333333333333333</v>
      </c>
      <c r="AP23" s="13">
        <f t="shared" si="12"/>
        <v>1.9499999999999997</v>
      </c>
    </row>
    <row r="24" spans="1:42" x14ac:dyDescent="0.25">
      <c r="A24" s="18">
        <v>3170</v>
      </c>
      <c r="B24" s="1" t="s">
        <v>38</v>
      </c>
      <c r="C24" t="s">
        <v>141</v>
      </c>
      <c r="D24" t="s">
        <v>142</v>
      </c>
      <c r="E24" t="s">
        <v>229</v>
      </c>
      <c r="F24">
        <v>3</v>
      </c>
      <c r="G24">
        <v>3</v>
      </c>
      <c r="H24">
        <v>31</v>
      </c>
      <c r="I24" s="20" t="s">
        <v>42</v>
      </c>
      <c r="J24">
        <v>4</v>
      </c>
      <c r="K24" s="1" t="s">
        <v>43</v>
      </c>
      <c r="L24" s="9" t="s">
        <v>44</v>
      </c>
      <c r="M24" s="9">
        <v>1</v>
      </c>
      <c r="N24" t="s">
        <v>45</v>
      </c>
      <c r="O24">
        <v>3</v>
      </c>
      <c r="P24" s="10">
        <f t="shared" si="0"/>
        <v>1</v>
      </c>
      <c r="Q24" s="25">
        <v>1</v>
      </c>
      <c r="R24" s="10">
        <f t="shared" si="1"/>
        <v>3</v>
      </c>
      <c r="S24" s="10">
        <f t="shared" si="2"/>
        <v>1</v>
      </c>
      <c r="T24" s="10"/>
      <c r="U24" t="s">
        <v>53</v>
      </c>
      <c r="V24" s="11">
        <v>1</v>
      </c>
      <c r="W24" s="10">
        <f t="shared" si="13"/>
        <v>0.33333333333333331</v>
      </c>
      <c r="X24" t="s">
        <v>54</v>
      </c>
      <c r="Y24" s="11">
        <v>2</v>
      </c>
      <c r="Z24" s="10">
        <f t="shared" si="3"/>
        <v>0.5</v>
      </c>
      <c r="AA24" s="10">
        <f t="shared" si="4"/>
        <v>0.83333333333333326</v>
      </c>
      <c r="AB24" s="10">
        <f t="shared" si="5"/>
        <v>0.41666666666666663</v>
      </c>
      <c r="AD24">
        <v>5</v>
      </c>
      <c r="AE24">
        <v>2</v>
      </c>
      <c r="AF24">
        <v>1012</v>
      </c>
      <c r="AG24" s="10">
        <f t="shared" si="6"/>
        <v>40</v>
      </c>
      <c r="AH24">
        <v>3</v>
      </c>
      <c r="AI24">
        <f t="shared" si="7"/>
        <v>0.6</v>
      </c>
      <c r="AJ24" s="10">
        <f t="shared" si="8"/>
        <v>0.5</v>
      </c>
      <c r="AK24">
        <v>2</v>
      </c>
      <c r="AL24">
        <f t="shared" si="9"/>
        <v>0.5</v>
      </c>
      <c r="AM24" s="10">
        <f t="shared" si="10"/>
        <v>1.6</v>
      </c>
      <c r="AN24" s="15">
        <f t="shared" si="11"/>
        <v>0.53333333333333333</v>
      </c>
      <c r="AP24" s="13">
        <f t="shared" si="12"/>
        <v>1.9499999999999997</v>
      </c>
    </row>
    <row r="25" spans="1:42" x14ac:dyDescent="0.25">
      <c r="A25" s="18">
        <v>9530</v>
      </c>
      <c r="B25" s="1" t="s">
        <v>38</v>
      </c>
      <c r="C25" t="s">
        <v>93</v>
      </c>
      <c r="D25" t="s">
        <v>94</v>
      </c>
      <c r="E25" t="s">
        <v>95</v>
      </c>
      <c r="F25">
        <v>4</v>
      </c>
      <c r="G25">
        <v>9</v>
      </c>
      <c r="H25">
        <v>95</v>
      </c>
      <c r="I25" s="20" t="s">
        <v>42</v>
      </c>
      <c r="J25">
        <v>4</v>
      </c>
      <c r="K25" s="1" t="s">
        <v>43</v>
      </c>
      <c r="L25" s="9" t="s">
        <v>44</v>
      </c>
      <c r="M25" s="9">
        <v>1</v>
      </c>
      <c r="N25" t="s">
        <v>59</v>
      </c>
      <c r="O25">
        <v>2</v>
      </c>
      <c r="P25" s="10">
        <f t="shared" si="0"/>
        <v>0.66666666666666663</v>
      </c>
      <c r="Q25">
        <v>0</v>
      </c>
      <c r="R25" s="10">
        <f t="shared" si="1"/>
        <v>1.6666666666666665</v>
      </c>
      <c r="S25" s="10">
        <f t="shared" si="2"/>
        <v>0.55555555555555547</v>
      </c>
      <c r="T25" s="10"/>
      <c r="U25" t="s">
        <v>59</v>
      </c>
      <c r="V25" s="11">
        <v>2</v>
      </c>
      <c r="W25" s="10">
        <f t="shared" si="13"/>
        <v>0.66666666666666663</v>
      </c>
      <c r="X25" t="s">
        <v>60</v>
      </c>
      <c r="Y25" s="11">
        <v>3</v>
      </c>
      <c r="Z25" s="10">
        <f t="shared" si="3"/>
        <v>0.75</v>
      </c>
      <c r="AA25" s="10">
        <f t="shared" si="4"/>
        <v>1.4166666666666665</v>
      </c>
      <c r="AB25" s="10">
        <f t="shared" si="5"/>
        <v>0.70833333333333326</v>
      </c>
      <c r="AD25">
        <v>3</v>
      </c>
      <c r="AE25">
        <v>2</v>
      </c>
      <c r="AF25">
        <v>412</v>
      </c>
      <c r="AG25" s="10">
        <f t="shared" si="6"/>
        <v>66.666666666666657</v>
      </c>
      <c r="AH25">
        <v>4</v>
      </c>
      <c r="AI25">
        <f t="shared" si="7"/>
        <v>0.8</v>
      </c>
      <c r="AJ25" s="10">
        <f t="shared" si="8"/>
        <v>0.5</v>
      </c>
      <c r="AK25">
        <v>3</v>
      </c>
      <c r="AL25">
        <f t="shared" si="9"/>
        <v>0.75</v>
      </c>
      <c r="AM25" s="10">
        <f t="shared" si="10"/>
        <v>2.0499999999999998</v>
      </c>
      <c r="AN25" s="12">
        <f t="shared" si="11"/>
        <v>0.68333333333333324</v>
      </c>
      <c r="AP25" s="13">
        <f t="shared" si="12"/>
        <v>1.947222222222222</v>
      </c>
    </row>
    <row r="26" spans="1:42" x14ac:dyDescent="0.25">
      <c r="A26" s="18">
        <v>9320</v>
      </c>
      <c r="B26" s="1" t="s">
        <v>38</v>
      </c>
      <c r="C26" t="s">
        <v>107</v>
      </c>
      <c r="D26" t="s">
        <v>108</v>
      </c>
      <c r="E26" t="s">
        <v>109</v>
      </c>
      <c r="F26">
        <v>4</v>
      </c>
      <c r="G26">
        <v>9</v>
      </c>
      <c r="H26">
        <v>93</v>
      </c>
      <c r="I26" s="20" t="s">
        <v>42</v>
      </c>
      <c r="J26">
        <v>4</v>
      </c>
      <c r="K26" s="1" t="s">
        <v>43</v>
      </c>
      <c r="L26" s="1" t="s">
        <v>79</v>
      </c>
      <c r="M26" s="1">
        <v>0</v>
      </c>
      <c r="N26" t="s">
        <v>45</v>
      </c>
      <c r="O26">
        <v>3</v>
      </c>
      <c r="P26" s="10">
        <f t="shared" si="0"/>
        <v>1</v>
      </c>
      <c r="Q26">
        <v>1</v>
      </c>
      <c r="R26" s="10">
        <f t="shared" si="1"/>
        <v>2</v>
      </c>
      <c r="S26" s="10">
        <f t="shared" si="2"/>
        <v>0.66666666666666663</v>
      </c>
      <c r="T26" s="10"/>
      <c r="U26" t="s">
        <v>59</v>
      </c>
      <c r="V26" s="11">
        <v>2</v>
      </c>
      <c r="W26" s="10">
        <f t="shared" si="13"/>
        <v>0.66666666666666663</v>
      </c>
      <c r="X26" t="s">
        <v>54</v>
      </c>
      <c r="Y26" s="11">
        <v>2</v>
      </c>
      <c r="Z26" s="10">
        <f t="shared" si="3"/>
        <v>0.5</v>
      </c>
      <c r="AA26" s="10">
        <f t="shared" si="4"/>
        <v>1.1666666666666665</v>
      </c>
      <c r="AB26" s="10">
        <f t="shared" si="5"/>
        <v>0.58333333333333326</v>
      </c>
      <c r="AD26">
        <v>2</v>
      </c>
      <c r="AE26">
        <v>2</v>
      </c>
      <c r="AF26">
        <v>830</v>
      </c>
      <c r="AG26" s="10">
        <f t="shared" si="6"/>
        <v>100</v>
      </c>
      <c r="AH26">
        <v>5</v>
      </c>
      <c r="AI26">
        <f t="shared" si="7"/>
        <v>1</v>
      </c>
      <c r="AJ26" s="10">
        <f t="shared" si="8"/>
        <v>0.5</v>
      </c>
      <c r="AK26">
        <v>2</v>
      </c>
      <c r="AL26">
        <f t="shared" si="9"/>
        <v>0.5</v>
      </c>
      <c r="AM26" s="10">
        <f t="shared" si="10"/>
        <v>2</v>
      </c>
      <c r="AN26" s="15">
        <f t="shared" si="11"/>
        <v>0.66666666666666663</v>
      </c>
      <c r="AP26" s="13">
        <f t="shared" si="12"/>
        <v>1.9166666666666665</v>
      </c>
    </row>
    <row r="27" spans="1:42" x14ac:dyDescent="0.25">
      <c r="A27" s="18">
        <v>1210</v>
      </c>
      <c r="B27" s="1" t="s">
        <v>47</v>
      </c>
      <c r="C27" t="s">
        <v>121</v>
      </c>
      <c r="D27" t="s">
        <v>122</v>
      </c>
      <c r="E27" t="s">
        <v>123</v>
      </c>
      <c r="F27">
        <v>6</v>
      </c>
      <c r="G27">
        <v>1</v>
      </c>
      <c r="H27">
        <v>12</v>
      </c>
      <c r="I27" s="20" t="s">
        <v>42</v>
      </c>
      <c r="J27">
        <v>4</v>
      </c>
      <c r="K27" s="1" t="s">
        <v>43</v>
      </c>
      <c r="L27" s="1" t="s">
        <v>79</v>
      </c>
      <c r="M27" s="1">
        <v>0</v>
      </c>
      <c r="N27" t="s">
        <v>45</v>
      </c>
      <c r="O27">
        <v>3</v>
      </c>
      <c r="P27" s="10">
        <f t="shared" si="0"/>
        <v>1</v>
      </c>
      <c r="Q27">
        <v>0</v>
      </c>
      <c r="R27" s="10">
        <f t="shared" si="1"/>
        <v>1</v>
      </c>
      <c r="S27" s="10">
        <f t="shared" si="2"/>
        <v>0.33333333333333331</v>
      </c>
      <c r="T27" s="10"/>
      <c r="U27" t="s">
        <v>45</v>
      </c>
      <c r="V27" s="11">
        <v>3</v>
      </c>
      <c r="W27" s="10">
        <f t="shared" si="13"/>
        <v>1</v>
      </c>
      <c r="X27" s="14" t="s">
        <v>60</v>
      </c>
      <c r="Y27" s="11">
        <v>3</v>
      </c>
      <c r="Z27" s="10">
        <f t="shared" si="3"/>
        <v>0.75</v>
      </c>
      <c r="AA27" s="10">
        <f t="shared" si="4"/>
        <v>1.75</v>
      </c>
      <c r="AB27" s="10">
        <f t="shared" si="5"/>
        <v>0.875</v>
      </c>
      <c r="AD27">
        <v>6</v>
      </c>
      <c r="AE27">
        <v>3</v>
      </c>
      <c r="AF27">
        <v>221</v>
      </c>
      <c r="AG27" s="10">
        <f t="shared" si="6"/>
        <v>50</v>
      </c>
      <c r="AH27">
        <v>3</v>
      </c>
      <c r="AI27">
        <f t="shared" si="7"/>
        <v>0.6</v>
      </c>
      <c r="AJ27" s="10">
        <f t="shared" si="8"/>
        <v>0.75</v>
      </c>
      <c r="AK27">
        <v>3</v>
      </c>
      <c r="AL27">
        <f t="shared" si="9"/>
        <v>0.75</v>
      </c>
      <c r="AM27" s="10">
        <f t="shared" si="10"/>
        <v>2.1</v>
      </c>
      <c r="AN27" s="12">
        <f t="shared" si="11"/>
        <v>0.70000000000000007</v>
      </c>
      <c r="AP27" s="13">
        <f t="shared" si="12"/>
        <v>1.9083333333333332</v>
      </c>
    </row>
    <row r="28" spans="1:42" x14ac:dyDescent="0.25">
      <c r="A28" s="18" t="s">
        <v>113</v>
      </c>
      <c r="B28" s="1" t="s">
        <v>38</v>
      </c>
      <c r="C28" t="s">
        <v>114</v>
      </c>
      <c r="D28" t="s">
        <v>115</v>
      </c>
      <c r="E28" t="s">
        <v>116</v>
      </c>
      <c r="F28">
        <v>3</v>
      </c>
      <c r="G28">
        <v>9</v>
      </c>
      <c r="H28">
        <v>91</v>
      </c>
      <c r="I28" s="20" t="s">
        <v>42</v>
      </c>
      <c r="J28">
        <v>4</v>
      </c>
      <c r="K28" s="1" t="s">
        <v>43</v>
      </c>
      <c r="L28" s="9" t="s">
        <v>44</v>
      </c>
      <c r="M28" s="9">
        <v>1</v>
      </c>
      <c r="N28" t="s">
        <v>45</v>
      </c>
      <c r="O28">
        <v>3</v>
      </c>
      <c r="P28" s="10">
        <f t="shared" si="0"/>
        <v>1</v>
      </c>
      <c r="Q28">
        <v>0</v>
      </c>
      <c r="R28" s="10">
        <f t="shared" si="1"/>
        <v>2</v>
      </c>
      <c r="S28" s="10">
        <f t="shared" si="2"/>
        <v>0.66666666666666663</v>
      </c>
      <c r="T28" s="10"/>
      <c r="U28" t="s">
        <v>59</v>
      </c>
      <c r="V28" s="11">
        <v>2</v>
      </c>
      <c r="W28" s="10">
        <f t="shared" si="13"/>
        <v>0.66666666666666663</v>
      </c>
      <c r="X28" t="s">
        <v>60</v>
      </c>
      <c r="Y28" s="11">
        <v>3</v>
      </c>
      <c r="Z28" s="10">
        <f t="shared" si="3"/>
        <v>0.75</v>
      </c>
      <c r="AA28" s="10">
        <f t="shared" si="4"/>
        <v>1.4166666666666665</v>
      </c>
      <c r="AB28" s="10">
        <f t="shared" si="5"/>
        <v>0.70833333333333326</v>
      </c>
      <c r="AD28">
        <v>7</v>
      </c>
      <c r="AE28">
        <v>3</v>
      </c>
      <c r="AF28">
        <v>1301</v>
      </c>
      <c r="AG28" s="10">
        <f t="shared" si="6"/>
        <v>42.857142857142854</v>
      </c>
      <c r="AH28">
        <v>3</v>
      </c>
      <c r="AI28">
        <f t="shared" si="7"/>
        <v>0.6</v>
      </c>
      <c r="AJ28" s="10">
        <f t="shared" si="8"/>
        <v>0.75</v>
      </c>
      <c r="AK28">
        <v>1</v>
      </c>
      <c r="AL28">
        <f t="shared" si="9"/>
        <v>0.25</v>
      </c>
      <c r="AM28" s="10">
        <f t="shared" si="10"/>
        <v>1.6</v>
      </c>
      <c r="AN28" s="15">
        <f t="shared" si="11"/>
        <v>0.53333333333333333</v>
      </c>
      <c r="AP28" s="13">
        <f t="shared" si="12"/>
        <v>1.9083333333333332</v>
      </c>
    </row>
    <row r="29" spans="1:42" x14ac:dyDescent="0.25">
      <c r="A29" s="18">
        <v>6170</v>
      </c>
      <c r="B29" s="1" t="s">
        <v>61</v>
      </c>
      <c r="C29" t="s">
        <v>130</v>
      </c>
      <c r="D29" t="s">
        <v>131</v>
      </c>
      <c r="E29" t="s">
        <v>132</v>
      </c>
      <c r="F29">
        <v>2</v>
      </c>
      <c r="G29">
        <v>6</v>
      </c>
      <c r="H29">
        <v>61</v>
      </c>
      <c r="I29" s="20" t="s">
        <v>42</v>
      </c>
      <c r="J29">
        <v>4</v>
      </c>
      <c r="K29" s="1" t="s">
        <v>43</v>
      </c>
      <c r="L29" s="1" t="s">
        <v>79</v>
      </c>
      <c r="M29" s="1">
        <v>0</v>
      </c>
      <c r="N29" t="s">
        <v>45</v>
      </c>
      <c r="O29">
        <v>3</v>
      </c>
      <c r="P29" s="10">
        <f t="shared" si="0"/>
        <v>1</v>
      </c>
      <c r="Q29">
        <v>0</v>
      </c>
      <c r="R29" s="10">
        <f t="shared" si="1"/>
        <v>1</v>
      </c>
      <c r="S29" s="10">
        <f t="shared" si="2"/>
        <v>0.33333333333333331</v>
      </c>
      <c r="T29" s="10"/>
      <c r="U29" t="s">
        <v>45</v>
      </c>
      <c r="V29" s="11">
        <v>3</v>
      </c>
      <c r="W29" s="10">
        <f t="shared" si="13"/>
        <v>1</v>
      </c>
      <c r="X29" t="s">
        <v>60</v>
      </c>
      <c r="Y29" s="11">
        <v>3</v>
      </c>
      <c r="Z29" s="10">
        <f t="shared" si="3"/>
        <v>0.75</v>
      </c>
      <c r="AA29" s="10">
        <f t="shared" si="4"/>
        <v>1.75</v>
      </c>
      <c r="AB29" s="10">
        <f t="shared" si="5"/>
        <v>0.875</v>
      </c>
      <c r="AD29">
        <v>4</v>
      </c>
      <c r="AE29">
        <v>3</v>
      </c>
      <c r="AF29">
        <v>647</v>
      </c>
      <c r="AG29" s="10">
        <f t="shared" si="6"/>
        <v>75</v>
      </c>
      <c r="AH29">
        <v>4</v>
      </c>
      <c r="AI29">
        <f t="shared" si="7"/>
        <v>0.8</v>
      </c>
      <c r="AJ29" s="10">
        <f t="shared" si="8"/>
        <v>0.75</v>
      </c>
      <c r="AK29">
        <v>2</v>
      </c>
      <c r="AL29">
        <f t="shared" si="9"/>
        <v>0.5</v>
      </c>
      <c r="AM29" s="10">
        <f t="shared" si="10"/>
        <v>2.0499999999999998</v>
      </c>
      <c r="AN29" s="12">
        <f t="shared" si="11"/>
        <v>0.68333333333333324</v>
      </c>
      <c r="AP29" s="13">
        <f t="shared" si="12"/>
        <v>1.8916666666666666</v>
      </c>
    </row>
    <row r="30" spans="1:42" x14ac:dyDescent="0.25">
      <c r="A30" s="18">
        <v>9530</v>
      </c>
      <c r="B30" s="1" t="s">
        <v>61</v>
      </c>
      <c r="C30" t="s">
        <v>93</v>
      </c>
      <c r="D30" t="s">
        <v>94</v>
      </c>
      <c r="E30" t="s">
        <v>100</v>
      </c>
      <c r="F30">
        <v>4</v>
      </c>
      <c r="G30">
        <v>9</v>
      </c>
      <c r="H30">
        <v>95</v>
      </c>
      <c r="I30" s="20" t="s">
        <v>42</v>
      </c>
      <c r="J30">
        <v>4</v>
      </c>
      <c r="K30" s="1" t="s">
        <v>43</v>
      </c>
      <c r="L30" s="9" t="s">
        <v>44</v>
      </c>
      <c r="M30" s="9">
        <v>1</v>
      </c>
      <c r="N30" t="s">
        <v>45</v>
      </c>
      <c r="O30">
        <v>3</v>
      </c>
      <c r="P30" s="10">
        <f t="shared" si="0"/>
        <v>1</v>
      </c>
      <c r="Q30">
        <v>0</v>
      </c>
      <c r="R30" s="10">
        <f t="shared" si="1"/>
        <v>2</v>
      </c>
      <c r="S30" s="10">
        <f t="shared" si="2"/>
        <v>0.66666666666666663</v>
      </c>
      <c r="T30" s="10"/>
      <c r="U30" t="s">
        <v>53</v>
      </c>
      <c r="V30" s="11">
        <v>1</v>
      </c>
      <c r="W30" s="10">
        <f t="shared" si="13"/>
        <v>0.33333333333333331</v>
      </c>
      <c r="X30" t="s">
        <v>60</v>
      </c>
      <c r="Y30" s="11">
        <v>3</v>
      </c>
      <c r="Z30" s="10">
        <f t="shared" si="3"/>
        <v>0.75</v>
      </c>
      <c r="AA30" s="10">
        <f t="shared" si="4"/>
        <v>1.0833333333333333</v>
      </c>
      <c r="AB30" s="10">
        <f t="shared" si="5"/>
        <v>0.54166666666666663</v>
      </c>
      <c r="AD30">
        <v>3</v>
      </c>
      <c r="AE30">
        <v>2</v>
      </c>
      <c r="AF30">
        <v>412</v>
      </c>
      <c r="AG30" s="10">
        <f t="shared" si="6"/>
        <v>66.666666666666657</v>
      </c>
      <c r="AH30">
        <v>4</v>
      </c>
      <c r="AI30">
        <f t="shared" si="7"/>
        <v>0.8</v>
      </c>
      <c r="AJ30" s="10">
        <f t="shared" si="8"/>
        <v>0.5</v>
      </c>
      <c r="AK30">
        <v>3</v>
      </c>
      <c r="AL30">
        <f t="shared" si="9"/>
        <v>0.75</v>
      </c>
      <c r="AM30" s="10">
        <f t="shared" si="10"/>
        <v>2.0499999999999998</v>
      </c>
      <c r="AN30" s="12">
        <f t="shared" si="11"/>
        <v>0.68333333333333324</v>
      </c>
      <c r="AP30" s="13">
        <f t="shared" si="12"/>
        <v>1.8916666666666666</v>
      </c>
    </row>
    <row r="31" spans="1:42" x14ac:dyDescent="0.25">
      <c r="A31" s="18">
        <v>4040</v>
      </c>
      <c r="B31" s="1" t="s">
        <v>55</v>
      </c>
      <c r="C31" t="s">
        <v>104</v>
      </c>
      <c r="D31" t="s">
        <v>105</v>
      </c>
      <c r="E31" t="s">
        <v>106</v>
      </c>
      <c r="F31">
        <v>2</v>
      </c>
      <c r="G31">
        <v>4</v>
      </c>
      <c r="H31">
        <v>40</v>
      </c>
      <c r="I31" s="20" t="s">
        <v>42</v>
      </c>
      <c r="J31">
        <v>4</v>
      </c>
      <c r="K31" s="1" t="s">
        <v>43</v>
      </c>
      <c r="L31" s="9" t="s">
        <v>44</v>
      </c>
      <c r="M31" s="9">
        <v>1</v>
      </c>
      <c r="N31" t="s">
        <v>59</v>
      </c>
      <c r="O31">
        <v>2</v>
      </c>
      <c r="P31" s="10">
        <f t="shared" si="0"/>
        <v>0.66666666666666663</v>
      </c>
      <c r="Q31">
        <v>0</v>
      </c>
      <c r="R31" s="10">
        <f t="shared" si="1"/>
        <v>1.6666666666666665</v>
      </c>
      <c r="S31" s="10">
        <f t="shared" si="2"/>
        <v>0.55555555555555547</v>
      </c>
      <c r="T31" s="10"/>
      <c r="U31" t="s">
        <v>59</v>
      </c>
      <c r="V31" s="11">
        <v>2</v>
      </c>
      <c r="W31" s="10">
        <f t="shared" si="13"/>
        <v>0.66666666666666663</v>
      </c>
      <c r="X31" t="s">
        <v>54</v>
      </c>
      <c r="Y31" s="11">
        <v>2</v>
      </c>
      <c r="Z31" s="10">
        <f t="shared" si="3"/>
        <v>0.5</v>
      </c>
      <c r="AA31" s="10">
        <f t="shared" si="4"/>
        <v>1.1666666666666665</v>
      </c>
      <c r="AB31" s="10">
        <f t="shared" si="5"/>
        <v>0.58333333333333326</v>
      </c>
      <c r="AD31">
        <v>1</v>
      </c>
      <c r="AE31">
        <v>1</v>
      </c>
      <c r="AF31">
        <v>37</v>
      </c>
      <c r="AG31" s="10">
        <f t="shared" si="6"/>
        <v>100</v>
      </c>
      <c r="AH31">
        <v>5</v>
      </c>
      <c r="AI31">
        <f t="shared" si="7"/>
        <v>1</v>
      </c>
      <c r="AJ31" s="10">
        <f t="shared" si="8"/>
        <v>0.25</v>
      </c>
      <c r="AK31">
        <v>4</v>
      </c>
      <c r="AL31">
        <f t="shared" si="9"/>
        <v>1</v>
      </c>
      <c r="AM31" s="10">
        <f t="shared" si="10"/>
        <v>2.25</v>
      </c>
      <c r="AN31" s="12">
        <f t="shared" si="11"/>
        <v>0.75</v>
      </c>
      <c r="AP31" s="13">
        <f t="shared" si="12"/>
        <v>1.8888888888888888</v>
      </c>
    </row>
    <row r="32" spans="1:42" x14ac:dyDescent="0.25">
      <c r="A32" s="18">
        <v>3260</v>
      </c>
      <c r="B32" s="1" t="s">
        <v>38</v>
      </c>
      <c r="C32" t="s">
        <v>110</v>
      </c>
      <c r="D32" t="s">
        <v>111</v>
      </c>
      <c r="E32" t="s">
        <v>112</v>
      </c>
      <c r="F32">
        <v>3</v>
      </c>
      <c r="G32">
        <v>3</v>
      </c>
      <c r="H32">
        <v>32</v>
      </c>
      <c r="I32" s="20" t="s">
        <v>42</v>
      </c>
      <c r="J32">
        <v>4</v>
      </c>
      <c r="K32" s="1" t="s">
        <v>43</v>
      </c>
      <c r="L32" s="1" t="s">
        <v>79</v>
      </c>
      <c r="M32" s="1">
        <v>0</v>
      </c>
      <c r="N32" t="s">
        <v>59</v>
      </c>
      <c r="O32">
        <v>2</v>
      </c>
      <c r="P32" s="10">
        <f t="shared" si="0"/>
        <v>0.66666666666666663</v>
      </c>
      <c r="Q32">
        <v>1</v>
      </c>
      <c r="R32" s="10">
        <f t="shared" si="1"/>
        <v>1.6666666666666665</v>
      </c>
      <c r="S32" s="10">
        <f t="shared" si="2"/>
        <v>0.55555555555555547</v>
      </c>
      <c r="T32" s="10"/>
      <c r="U32" t="s">
        <v>59</v>
      </c>
      <c r="V32" s="11">
        <v>2</v>
      </c>
      <c r="W32" s="10">
        <f t="shared" si="13"/>
        <v>0.66666666666666663</v>
      </c>
      <c r="X32" t="s">
        <v>60</v>
      </c>
      <c r="Y32" s="11">
        <v>3</v>
      </c>
      <c r="Z32" s="10">
        <f t="shared" si="3"/>
        <v>0.75</v>
      </c>
      <c r="AA32" s="10">
        <f t="shared" si="4"/>
        <v>1.4166666666666665</v>
      </c>
      <c r="AB32" s="10">
        <f t="shared" si="5"/>
        <v>0.70833333333333326</v>
      </c>
      <c r="AD32">
        <v>8</v>
      </c>
      <c r="AE32">
        <v>3</v>
      </c>
      <c r="AF32">
        <v>1073</v>
      </c>
      <c r="AG32" s="10">
        <f t="shared" si="6"/>
        <v>37.5</v>
      </c>
      <c r="AH32">
        <v>3</v>
      </c>
      <c r="AI32">
        <f t="shared" si="7"/>
        <v>0.6</v>
      </c>
      <c r="AJ32" s="10">
        <f t="shared" si="8"/>
        <v>0.75</v>
      </c>
      <c r="AK32">
        <v>2</v>
      </c>
      <c r="AL32">
        <f t="shared" si="9"/>
        <v>0.5</v>
      </c>
      <c r="AM32" s="10">
        <f t="shared" si="10"/>
        <v>1.85</v>
      </c>
      <c r="AN32" s="15">
        <f t="shared" si="11"/>
        <v>0.6166666666666667</v>
      </c>
      <c r="AP32" s="13">
        <f t="shared" si="12"/>
        <v>1.8805555555555555</v>
      </c>
    </row>
    <row r="33" spans="1:42" x14ac:dyDescent="0.25">
      <c r="A33" s="18">
        <v>2270</v>
      </c>
      <c r="B33" s="1" t="s">
        <v>38</v>
      </c>
      <c r="C33" t="s">
        <v>124</v>
      </c>
      <c r="D33" t="s">
        <v>125</v>
      </c>
      <c r="E33" t="s">
        <v>126</v>
      </c>
      <c r="F33">
        <v>6</v>
      </c>
      <c r="G33">
        <v>2</v>
      </c>
      <c r="H33">
        <v>22</v>
      </c>
      <c r="I33" s="20" t="s">
        <v>42</v>
      </c>
      <c r="J33">
        <v>4</v>
      </c>
      <c r="K33" s="1" t="s">
        <v>43</v>
      </c>
      <c r="L33" s="9" t="s">
        <v>44</v>
      </c>
      <c r="M33" s="9">
        <v>1</v>
      </c>
      <c r="N33" t="s">
        <v>45</v>
      </c>
      <c r="O33">
        <v>3</v>
      </c>
      <c r="P33" s="10">
        <f t="shared" si="0"/>
        <v>1</v>
      </c>
      <c r="Q33">
        <v>0</v>
      </c>
      <c r="R33" s="10">
        <f t="shared" si="1"/>
        <v>2</v>
      </c>
      <c r="S33" s="10">
        <f t="shared" si="2"/>
        <v>0.66666666666666663</v>
      </c>
      <c r="T33" s="10"/>
      <c r="U33" t="s">
        <v>59</v>
      </c>
      <c r="V33" s="11">
        <v>2</v>
      </c>
      <c r="W33" s="10">
        <f t="shared" si="13"/>
        <v>0.66666666666666663</v>
      </c>
      <c r="X33" t="s">
        <v>54</v>
      </c>
      <c r="Y33" s="11">
        <v>2</v>
      </c>
      <c r="Z33" s="10">
        <f t="shared" si="3"/>
        <v>0.5</v>
      </c>
      <c r="AA33" s="10">
        <f t="shared" si="4"/>
        <v>1.1666666666666665</v>
      </c>
      <c r="AB33" s="10">
        <f t="shared" si="5"/>
        <v>0.58333333333333326</v>
      </c>
      <c r="AD33">
        <v>2</v>
      </c>
      <c r="AE33">
        <v>1</v>
      </c>
      <c r="AF33">
        <v>53</v>
      </c>
      <c r="AG33" s="10">
        <f t="shared" si="6"/>
        <v>50</v>
      </c>
      <c r="AH33">
        <v>3</v>
      </c>
      <c r="AI33">
        <f t="shared" si="7"/>
        <v>0.6</v>
      </c>
      <c r="AJ33" s="10">
        <f t="shared" si="8"/>
        <v>0.25</v>
      </c>
      <c r="AK33">
        <v>4</v>
      </c>
      <c r="AL33">
        <f t="shared" si="9"/>
        <v>1</v>
      </c>
      <c r="AM33" s="10">
        <f t="shared" si="10"/>
        <v>1.85</v>
      </c>
      <c r="AN33" s="15">
        <f t="shared" si="11"/>
        <v>0.6166666666666667</v>
      </c>
      <c r="AP33" s="13">
        <f t="shared" si="12"/>
        <v>1.8666666666666667</v>
      </c>
    </row>
    <row r="34" spans="1:42" x14ac:dyDescent="0.25">
      <c r="A34" s="18">
        <v>7220</v>
      </c>
      <c r="B34" s="1" t="s">
        <v>38</v>
      </c>
      <c r="C34" t="s">
        <v>87</v>
      </c>
      <c r="D34" t="s">
        <v>88</v>
      </c>
      <c r="E34" t="s">
        <v>120</v>
      </c>
      <c r="F34">
        <v>1</v>
      </c>
      <c r="G34">
        <v>7</v>
      </c>
      <c r="H34">
        <v>72</v>
      </c>
      <c r="I34" s="20" t="s">
        <v>42</v>
      </c>
      <c r="J34">
        <v>4</v>
      </c>
      <c r="K34" s="1" t="s">
        <v>43</v>
      </c>
      <c r="L34" s="9" t="s">
        <v>44</v>
      </c>
      <c r="M34" s="9">
        <v>1</v>
      </c>
      <c r="N34" t="s">
        <v>59</v>
      </c>
      <c r="O34">
        <v>2</v>
      </c>
      <c r="P34" s="10">
        <f t="shared" si="0"/>
        <v>0.66666666666666663</v>
      </c>
      <c r="Q34">
        <v>0</v>
      </c>
      <c r="R34" s="10">
        <f t="shared" si="1"/>
        <v>1.6666666666666665</v>
      </c>
      <c r="S34" s="10">
        <f t="shared" si="2"/>
        <v>0.55555555555555547</v>
      </c>
      <c r="T34" s="10"/>
      <c r="U34" t="s">
        <v>59</v>
      </c>
      <c r="V34" s="11">
        <v>2</v>
      </c>
      <c r="W34" s="10">
        <f t="shared" si="13"/>
        <v>0.66666666666666663</v>
      </c>
      <c r="X34" t="s">
        <v>54</v>
      </c>
      <c r="Y34" s="11">
        <v>2</v>
      </c>
      <c r="Z34" s="10">
        <f t="shared" si="3"/>
        <v>0.5</v>
      </c>
      <c r="AA34" s="10">
        <f t="shared" si="4"/>
        <v>1.1666666666666665</v>
      </c>
      <c r="AB34" s="10">
        <f t="shared" si="5"/>
        <v>0.58333333333333326</v>
      </c>
      <c r="AD34">
        <v>7</v>
      </c>
      <c r="AE34">
        <v>3</v>
      </c>
      <c r="AF34">
        <v>426</v>
      </c>
      <c r="AG34" s="10">
        <f t="shared" si="6"/>
        <v>42.857142857142854</v>
      </c>
      <c r="AH34">
        <v>3</v>
      </c>
      <c r="AI34">
        <f t="shared" si="7"/>
        <v>0.6</v>
      </c>
      <c r="AJ34" s="10">
        <f t="shared" si="8"/>
        <v>0.75</v>
      </c>
      <c r="AK34">
        <v>3</v>
      </c>
      <c r="AL34">
        <f t="shared" si="9"/>
        <v>0.75</v>
      </c>
      <c r="AM34" s="10">
        <f t="shared" si="10"/>
        <v>2.1</v>
      </c>
      <c r="AN34" s="12">
        <f t="shared" si="11"/>
        <v>0.70000000000000007</v>
      </c>
      <c r="AP34" s="13">
        <f t="shared" si="12"/>
        <v>1.838888888888889</v>
      </c>
    </row>
    <row r="35" spans="1:42" x14ac:dyDescent="0.25">
      <c r="A35" s="18">
        <v>6210</v>
      </c>
      <c r="B35" s="1" t="s">
        <v>38</v>
      </c>
      <c r="C35" t="s">
        <v>155</v>
      </c>
      <c r="D35" t="s">
        <v>156</v>
      </c>
      <c r="E35" t="s">
        <v>157</v>
      </c>
      <c r="F35">
        <v>2</v>
      </c>
      <c r="G35">
        <v>6</v>
      </c>
      <c r="H35">
        <v>62</v>
      </c>
      <c r="I35" s="20" t="s">
        <v>42</v>
      </c>
      <c r="J35">
        <v>4</v>
      </c>
      <c r="K35" s="1" t="s">
        <v>43</v>
      </c>
      <c r="L35" s="1" t="s">
        <v>79</v>
      </c>
      <c r="M35" s="1">
        <v>0</v>
      </c>
      <c r="N35" t="s">
        <v>45</v>
      </c>
      <c r="O35">
        <v>3</v>
      </c>
      <c r="P35" s="10">
        <f t="shared" si="0"/>
        <v>1</v>
      </c>
      <c r="Q35">
        <v>0</v>
      </c>
      <c r="R35" s="10">
        <f t="shared" si="1"/>
        <v>1</v>
      </c>
      <c r="S35" s="10">
        <f t="shared" si="2"/>
        <v>0.33333333333333331</v>
      </c>
      <c r="T35" s="10"/>
      <c r="U35" t="s">
        <v>45</v>
      </c>
      <c r="V35" s="11">
        <v>3</v>
      </c>
      <c r="W35" s="10">
        <f t="shared" si="13"/>
        <v>1</v>
      </c>
      <c r="X35" t="s">
        <v>60</v>
      </c>
      <c r="Y35" s="11">
        <v>3</v>
      </c>
      <c r="Z35" s="10">
        <f t="shared" si="3"/>
        <v>0.75</v>
      </c>
      <c r="AA35" s="10">
        <f t="shared" si="4"/>
        <v>1.75</v>
      </c>
      <c r="AB35" s="10">
        <f t="shared" si="5"/>
        <v>0.875</v>
      </c>
      <c r="AD35">
        <v>7</v>
      </c>
      <c r="AE35">
        <v>3</v>
      </c>
      <c r="AF35">
        <v>697</v>
      </c>
      <c r="AG35" s="10">
        <f t="shared" si="6"/>
        <v>42.857142857142854</v>
      </c>
      <c r="AH35">
        <v>3</v>
      </c>
      <c r="AI35">
        <f t="shared" si="7"/>
        <v>0.6</v>
      </c>
      <c r="AJ35" s="10">
        <f t="shared" si="8"/>
        <v>0.75</v>
      </c>
      <c r="AK35">
        <v>2</v>
      </c>
      <c r="AL35">
        <f t="shared" si="9"/>
        <v>0.5</v>
      </c>
      <c r="AM35" s="10">
        <f t="shared" si="10"/>
        <v>1.85</v>
      </c>
      <c r="AN35" s="15">
        <f t="shared" si="11"/>
        <v>0.6166666666666667</v>
      </c>
      <c r="AP35" s="13">
        <f t="shared" si="12"/>
        <v>1.825</v>
      </c>
    </row>
    <row r="36" spans="1:42" x14ac:dyDescent="0.25">
      <c r="A36" s="18">
        <v>3230</v>
      </c>
      <c r="B36" s="1" t="s">
        <v>38</v>
      </c>
      <c r="C36" t="s">
        <v>133</v>
      </c>
      <c r="D36" t="s">
        <v>134</v>
      </c>
      <c r="E36" t="s">
        <v>135</v>
      </c>
      <c r="F36">
        <v>3</v>
      </c>
      <c r="G36">
        <v>3</v>
      </c>
      <c r="H36">
        <v>32</v>
      </c>
      <c r="I36" s="20" t="s">
        <v>42</v>
      </c>
      <c r="J36">
        <v>4</v>
      </c>
      <c r="K36" s="1" t="s">
        <v>43</v>
      </c>
      <c r="L36" s="1" t="s">
        <v>79</v>
      </c>
      <c r="M36" s="1">
        <v>0</v>
      </c>
      <c r="N36" t="s">
        <v>59</v>
      </c>
      <c r="O36">
        <v>2</v>
      </c>
      <c r="P36" s="10">
        <f t="shared" si="0"/>
        <v>0.66666666666666663</v>
      </c>
      <c r="Q36">
        <v>0</v>
      </c>
      <c r="R36" s="10">
        <f t="shared" si="1"/>
        <v>0.66666666666666663</v>
      </c>
      <c r="S36" s="10">
        <f t="shared" si="2"/>
        <v>0.22222222222222221</v>
      </c>
      <c r="T36" s="10"/>
      <c r="U36" t="s">
        <v>59</v>
      </c>
      <c r="V36" s="11">
        <v>2</v>
      </c>
      <c r="W36" s="10">
        <f t="shared" si="13"/>
        <v>0.66666666666666663</v>
      </c>
      <c r="X36" s="14" t="s">
        <v>46</v>
      </c>
      <c r="Y36" s="11">
        <v>4</v>
      </c>
      <c r="Z36" s="10">
        <f t="shared" si="3"/>
        <v>1</v>
      </c>
      <c r="AA36" s="10">
        <f t="shared" si="4"/>
        <v>1.6666666666666665</v>
      </c>
      <c r="AB36" s="10">
        <f t="shared" si="5"/>
        <v>0.83333333333333326</v>
      </c>
      <c r="AD36">
        <v>3</v>
      </c>
      <c r="AE36">
        <v>2</v>
      </c>
      <c r="AF36">
        <v>12</v>
      </c>
      <c r="AG36" s="10">
        <f t="shared" si="6"/>
        <v>66.666666666666657</v>
      </c>
      <c r="AH36">
        <v>4</v>
      </c>
      <c r="AI36">
        <f t="shared" si="7"/>
        <v>0.8</v>
      </c>
      <c r="AJ36" s="10">
        <f t="shared" si="8"/>
        <v>0.5</v>
      </c>
      <c r="AK36">
        <v>4</v>
      </c>
      <c r="AL36">
        <f t="shared" si="9"/>
        <v>1</v>
      </c>
      <c r="AM36" s="10">
        <f t="shared" si="10"/>
        <v>2.2999999999999998</v>
      </c>
      <c r="AN36" s="12">
        <f t="shared" si="11"/>
        <v>0.76666666666666661</v>
      </c>
      <c r="AP36" s="13">
        <f t="shared" si="12"/>
        <v>1.822222222222222</v>
      </c>
    </row>
    <row r="37" spans="1:42" x14ac:dyDescent="0.25">
      <c r="A37" s="18" t="s">
        <v>136</v>
      </c>
      <c r="B37" s="1" t="s">
        <v>55</v>
      </c>
      <c r="C37" t="s">
        <v>137</v>
      </c>
      <c r="D37" t="s">
        <v>138</v>
      </c>
      <c r="E37" t="s">
        <v>139</v>
      </c>
      <c r="F37">
        <v>3</v>
      </c>
      <c r="G37">
        <v>9</v>
      </c>
      <c r="H37">
        <v>92</v>
      </c>
      <c r="I37" s="20" t="s">
        <v>42</v>
      </c>
      <c r="J37">
        <v>4</v>
      </c>
      <c r="K37" s="1" t="s">
        <v>43</v>
      </c>
      <c r="L37" s="1" t="s">
        <v>79</v>
      </c>
      <c r="M37" s="1">
        <v>0</v>
      </c>
      <c r="N37" t="s">
        <v>59</v>
      </c>
      <c r="O37">
        <v>2</v>
      </c>
      <c r="P37" s="10">
        <f t="shared" si="0"/>
        <v>0.66666666666666663</v>
      </c>
      <c r="Q37">
        <v>1</v>
      </c>
      <c r="R37" s="10">
        <f t="shared" si="1"/>
        <v>1.6666666666666665</v>
      </c>
      <c r="S37" s="10">
        <f t="shared" si="2"/>
        <v>0.55555555555555547</v>
      </c>
      <c r="T37" s="10"/>
      <c r="U37" t="s">
        <v>59</v>
      </c>
      <c r="V37" s="11">
        <v>2</v>
      </c>
      <c r="W37" s="10">
        <f t="shared" si="13"/>
        <v>0.66666666666666663</v>
      </c>
      <c r="X37" t="s">
        <v>60</v>
      </c>
      <c r="Y37" s="11">
        <v>3</v>
      </c>
      <c r="Z37" s="10">
        <f t="shared" si="3"/>
        <v>0.75</v>
      </c>
      <c r="AA37" s="10">
        <f t="shared" si="4"/>
        <v>1.4166666666666665</v>
      </c>
      <c r="AB37" s="10">
        <f t="shared" si="5"/>
        <v>0.70833333333333326</v>
      </c>
      <c r="AD37">
        <v>7</v>
      </c>
      <c r="AE37">
        <v>3</v>
      </c>
      <c r="AF37">
        <v>2681</v>
      </c>
      <c r="AG37" s="10">
        <f t="shared" si="6"/>
        <v>42.857142857142854</v>
      </c>
      <c r="AH37">
        <v>3</v>
      </c>
      <c r="AI37">
        <f t="shared" si="7"/>
        <v>0.6</v>
      </c>
      <c r="AJ37" s="10">
        <f t="shared" si="8"/>
        <v>0.75</v>
      </c>
      <c r="AK37">
        <v>1</v>
      </c>
      <c r="AL37">
        <f t="shared" si="9"/>
        <v>0.25</v>
      </c>
      <c r="AM37" s="10">
        <f t="shared" si="10"/>
        <v>1.6</v>
      </c>
      <c r="AN37" s="15">
        <f t="shared" si="11"/>
        <v>0.53333333333333333</v>
      </c>
      <c r="AP37" s="13">
        <f t="shared" si="12"/>
        <v>1.7972222222222221</v>
      </c>
    </row>
    <row r="38" spans="1:42" x14ac:dyDescent="0.25">
      <c r="A38" s="18" t="s">
        <v>113</v>
      </c>
      <c r="B38" s="1" t="s">
        <v>61</v>
      </c>
      <c r="C38" t="s">
        <v>114</v>
      </c>
      <c r="D38" t="s">
        <v>115</v>
      </c>
      <c r="E38" t="s">
        <v>140</v>
      </c>
      <c r="F38">
        <v>3</v>
      </c>
      <c r="G38">
        <v>9</v>
      </c>
      <c r="H38">
        <v>91</v>
      </c>
      <c r="I38" s="20" t="s">
        <v>42</v>
      </c>
      <c r="J38">
        <v>4</v>
      </c>
      <c r="K38" s="1" t="s">
        <v>43</v>
      </c>
      <c r="L38" s="9" t="s">
        <v>44</v>
      </c>
      <c r="M38" s="9">
        <v>1</v>
      </c>
      <c r="N38" t="s">
        <v>59</v>
      </c>
      <c r="O38">
        <v>2</v>
      </c>
      <c r="P38" s="10">
        <f t="shared" si="0"/>
        <v>0.66666666666666663</v>
      </c>
      <c r="Q38">
        <v>0</v>
      </c>
      <c r="R38" s="10">
        <f t="shared" si="1"/>
        <v>1.6666666666666665</v>
      </c>
      <c r="S38" s="10">
        <f t="shared" si="2"/>
        <v>0.55555555555555547</v>
      </c>
      <c r="T38" s="10"/>
      <c r="U38" t="s">
        <v>59</v>
      </c>
      <c r="V38" s="11">
        <v>2</v>
      </c>
      <c r="W38" s="10">
        <f t="shared" si="13"/>
        <v>0.66666666666666663</v>
      </c>
      <c r="X38" t="s">
        <v>60</v>
      </c>
      <c r="Y38" s="11">
        <v>3</v>
      </c>
      <c r="Z38" s="10">
        <f t="shared" si="3"/>
        <v>0.75</v>
      </c>
      <c r="AA38" s="10">
        <f t="shared" si="4"/>
        <v>1.4166666666666665</v>
      </c>
      <c r="AB38" s="10">
        <f t="shared" si="5"/>
        <v>0.70833333333333326</v>
      </c>
      <c r="AD38">
        <v>7</v>
      </c>
      <c r="AE38">
        <v>3</v>
      </c>
      <c r="AF38">
        <v>1301</v>
      </c>
      <c r="AG38" s="10">
        <f t="shared" si="6"/>
        <v>42.857142857142854</v>
      </c>
      <c r="AH38">
        <v>3</v>
      </c>
      <c r="AI38">
        <f t="shared" si="7"/>
        <v>0.6</v>
      </c>
      <c r="AJ38" s="10">
        <f t="shared" si="8"/>
        <v>0.75</v>
      </c>
      <c r="AK38">
        <v>1</v>
      </c>
      <c r="AL38">
        <f t="shared" si="9"/>
        <v>0.25</v>
      </c>
      <c r="AM38" s="10">
        <f t="shared" si="10"/>
        <v>1.6</v>
      </c>
      <c r="AN38" s="15">
        <f t="shared" si="11"/>
        <v>0.53333333333333333</v>
      </c>
      <c r="AP38" s="13">
        <f t="shared" si="12"/>
        <v>1.7972222222222221</v>
      </c>
    </row>
    <row r="39" spans="1:42" x14ac:dyDescent="0.25">
      <c r="A39" s="18">
        <v>3250</v>
      </c>
      <c r="B39" s="1" t="s">
        <v>38</v>
      </c>
      <c r="C39" t="s">
        <v>144</v>
      </c>
      <c r="D39" t="s">
        <v>145</v>
      </c>
      <c r="E39" t="s">
        <v>146</v>
      </c>
      <c r="F39">
        <v>3</v>
      </c>
      <c r="G39">
        <v>3</v>
      </c>
      <c r="H39">
        <v>32</v>
      </c>
      <c r="I39" s="20" t="s">
        <v>42</v>
      </c>
      <c r="J39">
        <v>4</v>
      </c>
      <c r="K39" s="1" t="s">
        <v>43</v>
      </c>
      <c r="L39" s="1" t="s">
        <v>79</v>
      </c>
      <c r="M39" s="1">
        <v>0</v>
      </c>
      <c r="N39" t="s">
        <v>59</v>
      </c>
      <c r="O39">
        <v>2</v>
      </c>
      <c r="P39" s="10">
        <f t="shared" si="0"/>
        <v>0.66666666666666663</v>
      </c>
      <c r="Q39">
        <v>1</v>
      </c>
      <c r="R39" s="10">
        <f t="shared" si="1"/>
        <v>1.6666666666666665</v>
      </c>
      <c r="S39" s="10">
        <f t="shared" si="2"/>
        <v>0.55555555555555547</v>
      </c>
      <c r="T39" s="10"/>
      <c r="U39" t="s">
        <v>59</v>
      </c>
      <c r="V39" s="11">
        <v>2</v>
      </c>
      <c r="W39" s="10">
        <f t="shared" si="13"/>
        <v>0.66666666666666663</v>
      </c>
      <c r="X39" t="s">
        <v>60</v>
      </c>
      <c r="Y39" s="11">
        <v>3</v>
      </c>
      <c r="Z39" s="10">
        <f t="shared" si="3"/>
        <v>0.75</v>
      </c>
      <c r="AA39" s="10">
        <f t="shared" si="4"/>
        <v>1.4166666666666665</v>
      </c>
      <c r="AB39" s="10">
        <f t="shared" si="5"/>
        <v>0.70833333333333326</v>
      </c>
      <c r="AD39">
        <v>3</v>
      </c>
      <c r="AE39">
        <v>1</v>
      </c>
      <c r="AF39">
        <v>430</v>
      </c>
      <c r="AG39" s="10">
        <f t="shared" si="6"/>
        <v>33.333333333333329</v>
      </c>
      <c r="AH39">
        <v>3</v>
      </c>
      <c r="AI39">
        <f t="shared" si="7"/>
        <v>0.6</v>
      </c>
      <c r="AJ39" s="10">
        <f t="shared" si="8"/>
        <v>0.25</v>
      </c>
      <c r="AK39">
        <v>3</v>
      </c>
      <c r="AL39">
        <f t="shared" si="9"/>
        <v>0.75</v>
      </c>
      <c r="AM39" s="10">
        <f t="shared" si="10"/>
        <v>1.6</v>
      </c>
      <c r="AN39" s="15">
        <f t="shared" si="11"/>
        <v>0.53333333333333333</v>
      </c>
      <c r="AP39" s="13">
        <f t="shared" si="12"/>
        <v>1.7972222222222221</v>
      </c>
    </row>
    <row r="40" spans="1:42" x14ac:dyDescent="0.25">
      <c r="A40" s="18">
        <v>1510</v>
      </c>
      <c r="B40" s="1" t="s">
        <v>38</v>
      </c>
      <c r="C40" t="s">
        <v>152</v>
      </c>
      <c r="D40" t="s">
        <v>153</v>
      </c>
      <c r="E40" t="s">
        <v>154</v>
      </c>
      <c r="F40">
        <v>5</v>
      </c>
      <c r="G40">
        <v>1</v>
      </c>
      <c r="H40">
        <v>15</v>
      </c>
      <c r="I40" s="20" t="s">
        <v>42</v>
      </c>
      <c r="J40">
        <v>4</v>
      </c>
      <c r="K40" s="1" t="s">
        <v>43</v>
      </c>
      <c r="L40" s="9" t="s">
        <v>44</v>
      </c>
      <c r="M40" s="9">
        <v>1</v>
      </c>
      <c r="N40" t="s">
        <v>45</v>
      </c>
      <c r="O40">
        <v>3</v>
      </c>
      <c r="P40" s="10">
        <f t="shared" si="0"/>
        <v>1</v>
      </c>
      <c r="Q40">
        <v>0</v>
      </c>
      <c r="R40" s="10">
        <f t="shared" si="1"/>
        <v>2</v>
      </c>
      <c r="S40" s="10">
        <f t="shared" si="2"/>
        <v>0.66666666666666663</v>
      </c>
      <c r="T40" s="10"/>
      <c r="U40" t="s">
        <v>53</v>
      </c>
      <c r="V40" s="11">
        <v>1</v>
      </c>
      <c r="W40" s="10">
        <f t="shared" si="13"/>
        <v>0.33333333333333331</v>
      </c>
      <c r="X40" t="s">
        <v>54</v>
      </c>
      <c r="Y40" s="11">
        <v>2</v>
      </c>
      <c r="Z40" s="10">
        <f t="shared" si="3"/>
        <v>0.5</v>
      </c>
      <c r="AA40" s="10">
        <f t="shared" si="4"/>
        <v>0.83333333333333326</v>
      </c>
      <c r="AB40" s="10">
        <f t="shared" si="5"/>
        <v>0.41666666666666663</v>
      </c>
      <c r="AD40">
        <v>1</v>
      </c>
      <c r="AE40">
        <v>1</v>
      </c>
      <c r="AF40">
        <v>406</v>
      </c>
      <c r="AG40" s="10">
        <f t="shared" si="6"/>
        <v>100</v>
      </c>
      <c r="AH40">
        <v>5</v>
      </c>
      <c r="AI40">
        <f t="shared" si="7"/>
        <v>1</v>
      </c>
      <c r="AJ40" s="10">
        <f t="shared" si="8"/>
        <v>0.25</v>
      </c>
      <c r="AK40">
        <v>3</v>
      </c>
      <c r="AL40">
        <f t="shared" si="9"/>
        <v>0.75</v>
      </c>
      <c r="AM40" s="10">
        <f t="shared" si="10"/>
        <v>2</v>
      </c>
      <c r="AN40" s="15">
        <f t="shared" si="11"/>
        <v>0.66666666666666663</v>
      </c>
      <c r="AP40" s="13">
        <f t="shared" si="12"/>
        <v>1.75</v>
      </c>
    </row>
    <row r="41" spans="1:42" x14ac:dyDescent="0.25">
      <c r="A41" s="18">
        <v>9150</v>
      </c>
      <c r="B41" s="1" t="s">
        <v>38</v>
      </c>
      <c r="C41" t="s">
        <v>164</v>
      </c>
      <c r="D41" t="s">
        <v>165</v>
      </c>
      <c r="E41" t="s">
        <v>166</v>
      </c>
      <c r="F41">
        <v>4</v>
      </c>
      <c r="G41">
        <v>9</v>
      </c>
      <c r="H41">
        <v>91</v>
      </c>
      <c r="I41" s="20" t="s">
        <v>42</v>
      </c>
      <c r="J41">
        <v>4</v>
      </c>
      <c r="K41" s="1" t="s">
        <v>43</v>
      </c>
      <c r="L41" s="1" t="s">
        <v>79</v>
      </c>
      <c r="M41" s="1">
        <v>0</v>
      </c>
      <c r="N41" t="s">
        <v>45</v>
      </c>
      <c r="O41">
        <v>3</v>
      </c>
      <c r="P41" s="10">
        <f t="shared" si="0"/>
        <v>1</v>
      </c>
      <c r="Q41">
        <v>0</v>
      </c>
      <c r="R41" s="10">
        <f t="shared" si="1"/>
        <v>1</v>
      </c>
      <c r="S41" s="10">
        <f t="shared" si="2"/>
        <v>0.33333333333333331</v>
      </c>
      <c r="T41" s="10"/>
      <c r="U41" t="s">
        <v>59</v>
      </c>
      <c r="V41" s="11">
        <v>2</v>
      </c>
      <c r="W41" s="10">
        <f t="shared" si="13"/>
        <v>0.66666666666666663</v>
      </c>
      <c r="X41" t="s">
        <v>60</v>
      </c>
      <c r="Y41" s="11">
        <v>3</v>
      </c>
      <c r="Z41" s="10">
        <f t="shared" si="3"/>
        <v>0.75</v>
      </c>
      <c r="AA41" s="10">
        <f t="shared" si="4"/>
        <v>1.4166666666666665</v>
      </c>
      <c r="AB41" s="10">
        <f t="shared" si="5"/>
        <v>0.70833333333333326</v>
      </c>
      <c r="AD41">
        <v>6</v>
      </c>
      <c r="AE41">
        <v>3</v>
      </c>
      <c r="AF41">
        <v>250</v>
      </c>
      <c r="AG41" s="10">
        <f t="shared" si="6"/>
        <v>50</v>
      </c>
      <c r="AH41">
        <v>3</v>
      </c>
      <c r="AI41">
        <f t="shared" si="7"/>
        <v>0.6</v>
      </c>
      <c r="AJ41" s="10">
        <f t="shared" si="8"/>
        <v>0.75</v>
      </c>
      <c r="AK41">
        <v>3</v>
      </c>
      <c r="AL41">
        <f t="shared" si="9"/>
        <v>0.75</v>
      </c>
      <c r="AM41" s="10">
        <f t="shared" si="10"/>
        <v>2.1</v>
      </c>
      <c r="AN41" s="12">
        <f t="shared" si="11"/>
        <v>0.70000000000000007</v>
      </c>
      <c r="AP41" s="13">
        <f t="shared" si="12"/>
        <v>1.7416666666666667</v>
      </c>
    </row>
    <row r="42" spans="1:42" x14ac:dyDescent="0.25">
      <c r="A42" s="18">
        <v>2120</v>
      </c>
      <c r="B42" s="1" t="s">
        <v>38</v>
      </c>
      <c r="C42" t="s">
        <v>167</v>
      </c>
      <c r="D42" t="s">
        <v>168</v>
      </c>
      <c r="E42" t="s">
        <v>169</v>
      </c>
      <c r="F42">
        <v>6</v>
      </c>
      <c r="G42">
        <v>2</v>
      </c>
      <c r="H42">
        <v>21</v>
      </c>
      <c r="I42" s="20" t="s">
        <v>42</v>
      </c>
      <c r="J42">
        <v>4</v>
      </c>
      <c r="K42" s="1" t="s">
        <v>43</v>
      </c>
      <c r="L42" s="1" t="s">
        <v>79</v>
      </c>
      <c r="M42" s="1">
        <v>0</v>
      </c>
      <c r="N42" t="s">
        <v>45</v>
      </c>
      <c r="O42">
        <v>3</v>
      </c>
      <c r="P42" s="10">
        <f t="shared" si="0"/>
        <v>1</v>
      </c>
      <c r="Q42">
        <v>0</v>
      </c>
      <c r="R42" s="10">
        <f t="shared" si="1"/>
        <v>1</v>
      </c>
      <c r="S42" s="10">
        <f t="shared" si="2"/>
        <v>0.33333333333333331</v>
      </c>
      <c r="T42" s="10"/>
      <c r="U42" t="s">
        <v>59</v>
      </c>
      <c r="V42" s="11">
        <v>2</v>
      </c>
      <c r="W42" s="10">
        <f t="shared" si="13"/>
        <v>0.66666666666666663</v>
      </c>
      <c r="X42" t="s">
        <v>60</v>
      </c>
      <c r="Y42" s="11">
        <v>3</v>
      </c>
      <c r="Z42" s="10">
        <f t="shared" si="3"/>
        <v>0.75</v>
      </c>
      <c r="AA42" s="10">
        <f t="shared" si="4"/>
        <v>1.4166666666666665</v>
      </c>
      <c r="AB42" s="10">
        <f t="shared" si="5"/>
        <v>0.70833333333333326</v>
      </c>
      <c r="AD42">
        <v>6</v>
      </c>
      <c r="AE42">
        <v>3</v>
      </c>
      <c r="AF42">
        <v>328</v>
      </c>
      <c r="AG42" s="10">
        <f t="shared" si="6"/>
        <v>50</v>
      </c>
      <c r="AH42">
        <v>3</v>
      </c>
      <c r="AI42">
        <f t="shared" si="7"/>
        <v>0.6</v>
      </c>
      <c r="AJ42" s="10">
        <f t="shared" si="8"/>
        <v>0.75</v>
      </c>
      <c r="AK42">
        <v>3</v>
      </c>
      <c r="AL42">
        <f t="shared" si="9"/>
        <v>0.75</v>
      </c>
      <c r="AM42" s="10">
        <f t="shared" si="10"/>
        <v>2.1</v>
      </c>
      <c r="AN42" s="12">
        <f t="shared" si="11"/>
        <v>0.70000000000000007</v>
      </c>
      <c r="AP42" s="13">
        <f t="shared" si="12"/>
        <v>1.7416666666666667</v>
      </c>
    </row>
    <row r="43" spans="1:42" x14ac:dyDescent="0.25">
      <c r="A43" s="18">
        <v>2130</v>
      </c>
      <c r="B43" s="1" t="s">
        <v>38</v>
      </c>
      <c r="C43" t="s">
        <v>170</v>
      </c>
      <c r="D43" t="s">
        <v>171</v>
      </c>
      <c r="E43" t="s">
        <v>172</v>
      </c>
      <c r="F43">
        <v>6</v>
      </c>
      <c r="G43">
        <v>2</v>
      </c>
      <c r="H43">
        <v>21</v>
      </c>
      <c r="I43" s="20" t="s">
        <v>42</v>
      </c>
      <c r="J43">
        <v>4</v>
      </c>
      <c r="K43" s="1" t="s">
        <v>43</v>
      </c>
      <c r="L43" s="9" t="s">
        <v>44</v>
      </c>
      <c r="M43" s="9">
        <v>1</v>
      </c>
      <c r="N43" t="s">
        <v>45</v>
      </c>
      <c r="O43">
        <v>3</v>
      </c>
      <c r="P43" s="10">
        <f t="shared" si="0"/>
        <v>1</v>
      </c>
      <c r="Q43">
        <v>0</v>
      </c>
      <c r="R43" s="10">
        <f t="shared" si="1"/>
        <v>2</v>
      </c>
      <c r="S43" s="10">
        <f t="shared" si="2"/>
        <v>0.66666666666666663</v>
      </c>
      <c r="T43" s="10"/>
      <c r="U43" t="s">
        <v>59</v>
      </c>
      <c r="V43" s="11">
        <v>2</v>
      </c>
      <c r="W43" s="10">
        <f t="shared" si="13"/>
        <v>0.66666666666666663</v>
      </c>
      <c r="X43" s="14" t="s">
        <v>99</v>
      </c>
      <c r="Y43" s="11">
        <v>1</v>
      </c>
      <c r="Z43" s="10">
        <f t="shared" si="3"/>
        <v>0.25</v>
      </c>
      <c r="AA43" s="10">
        <f t="shared" si="4"/>
        <v>0.91666666666666663</v>
      </c>
      <c r="AB43" s="10">
        <f t="shared" si="5"/>
        <v>0.45833333333333331</v>
      </c>
      <c r="AD43">
        <v>6</v>
      </c>
      <c r="AE43">
        <v>3</v>
      </c>
      <c r="AF43">
        <v>507</v>
      </c>
      <c r="AG43" s="10">
        <f t="shared" si="6"/>
        <v>50</v>
      </c>
      <c r="AH43">
        <v>3</v>
      </c>
      <c r="AI43">
        <f t="shared" si="7"/>
        <v>0.6</v>
      </c>
      <c r="AJ43" s="10">
        <f t="shared" si="8"/>
        <v>0.75</v>
      </c>
      <c r="AK43">
        <v>2</v>
      </c>
      <c r="AL43">
        <f t="shared" si="9"/>
        <v>0.5</v>
      </c>
      <c r="AM43" s="10">
        <f t="shared" si="10"/>
        <v>1.85</v>
      </c>
      <c r="AN43" s="15">
        <f t="shared" si="11"/>
        <v>0.6166666666666667</v>
      </c>
      <c r="AP43" s="13">
        <f t="shared" si="12"/>
        <v>1.7416666666666667</v>
      </c>
    </row>
    <row r="44" spans="1:42" x14ac:dyDescent="0.25">
      <c r="A44" s="18">
        <v>5230</v>
      </c>
      <c r="B44" s="1" t="s">
        <v>55</v>
      </c>
      <c r="C44" t="s">
        <v>80</v>
      </c>
      <c r="D44" t="s">
        <v>81</v>
      </c>
      <c r="E44" t="s">
        <v>147</v>
      </c>
      <c r="F44">
        <v>5</v>
      </c>
      <c r="G44">
        <v>5</v>
      </c>
      <c r="H44">
        <v>52</v>
      </c>
      <c r="I44" s="20" t="s">
        <v>42</v>
      </c>
      <c r="J44">
        <v>4</v>
      </c>
      <c r="K44" s="1" t="s">
        <v>43</v>
      </c>
      <c r="L44" s="9" t="s">
        <v>44</v>
      </c>
      <c r="M44" s="9">
        <v>1</v>
      </c>
      <c r="N44" t="s">
        <v>59</v>
      </c>
      <c r="O44">
        <v>2</v>
      </c>
      <c r="P44" s="10">
        <f t="shared" si="0"/>
        <v>0.66666666666666663</v>
      </c>
      <c r="Q44">
        <v>0</v>
      </c>
      <c r="R44" s="10">
        <f t="shared" si="1"/>
        <v>1.6666666666666665</v>
      </c>
      <c r="S44" s="10">
        <f t="shared" si="2"/>
        <v>0.55555555555555547</v>
      </c>
      <c r="T44" s="10"/>
      <c r="U44" t="s">
        <v>53</v>
      </c>
      <c r="V44" s="11">
        <v>1</v>
      </c>
      <c r="W44" s="10">
        <f t="shared" si="13"/>
        <v>0.33333333333333331</v>
      </c>
      <c r="X44" t="s">
        <v>54</v>
      </c>
      <c r="Y44" s="11">
        <v>2</v>
      </c>
      <c r="Z44" s="10">
        <f t="shared" si="3"/>
        <v>0.5</v>
      </c>
      <c r="AA44" s="10">
        <f t="shared" si="4"/>
        <v>0.83333333333333326</v>
      </c>
      <c r="AB44" s="10">
        <f t="shared" si="5"/>
        <v>0.41666666666666663</v>
      </c>
      <c r="AD44">
        <v>3</v>
      </c>
      <c r="AE44">
        <v>2</v>
      </c>
      <c r="AF44">
        <v>91</v>
      </c>
      <c r="AG44" s="10">
        <f t="shared" si="6"/>
        <v>66.666666666666657</v>
      </c>
      <c r="AH44">
        <v>4</v>
      </c>
      <c r="AI44">
        <f t="shared" si="7"/>
        <v>0.8</v>
      </c>
      <c r="AJ44" s="10">
        <f t="shared" si="8"/>
        <v>0.5</v>
      </c>
      <c r="AK44">
        <v>4</v>
      </c>
      <c r="AL44">
        <f t="shared" si="9"/>
        <v>1</v>
      </c>
      <c r="AM44" s="10">
        <f t="shared" si="10"/>
        <v>2.2999999999999998</v>
      </c>
      <c r="AN44" s="12">
        <f t="shared" si="11"/>
        <v>0.76666666666666661</v>
      </c>
      <c r="AP44" s="13">
        <f t="shared" si="12"/>
        <v>1.7388888888888887</v>
      </c>
    </row>
    <row r="45" spans="1:42" x14ac:dyDescent="0.25">
      <c r="A45" s="18">
        <v>1140</v>
      </c>
      <c r="B45" s="1" t="s">
        <v>148</v>
      </c>
      <c r="C45" t="s">
        <v>149</v>
      </c>
      <c r="D45" t="s">
        <v>150</v>
      </c>
      <c r="E45" t="s">
        <v>151</v>
      </c>
      <c r="F45">
        <v>1</v>
      </c>
      <c r="G45">
        <v>1</v>
      </c>
      <c r="H45">
        <v>11</v>
      </c>
      <c r="I45" s="19" t="s">
        <v>71</v>
      </c>
      <c r="J45">
        <v>3</v>
      </c>
      <c r="K45" s="1" t="s">
        <v>43</v>
      </c>
      <c r="L45" s="1" t="s">
        <v>79</v>
      </c>
      <c r="M45" s="1">
        <v>0</v>
      </c>
      <c r="N45" t="s">
        <v>59</v>
      </c>
      <c r="O45">
        <v>2</v>
      </c>
      <c r="P45" s="10">
        <f t="shared" si="0"/>
        <v>0.66666666666666663</v>
      </c>
      <c r="Q45">
        <v>1</v>
      </c>
      <c r="R45" s="10">
        <f t="shared" si="1"/>
        <v>1.6666666666666665</v>
      </c>
      <c r="S45" s="10">
        <f t="shared" si="2"/>
        <v>0.55555555555555547</v>
      </c>
      <c r="T45" s="10"/>
      <c r="U45" t="s">
        <v>53</v>
      </c>
      <c r="V45" s="11">
        <v>1</v>
      </c>
      <c r="W45" s="10">
        <f t="shared" si="13"/>
        <v>0.33333333333333331</v>
      </c>
      <c r="X45" t="s">
        <v>54</v>
      </c>
      <c r="Y45" s="11">
        <v>2</v>
      </c>
      <c r="Z45" s="10">
        <f t="shared" si="3"/>
        <v>0.5</v>
      </c>
      <c r="AA45" s="10">
        <f t="shared" si="4"/>
        <v>0.83333333333333326</v>
      </c>
      <c r="AB45" s="10">
        <f t="shared" si="5"/>
        <v>0.41666666666666663</v>
      </c>
      <c r="AD45">
        <v>5</v>
      </c>
      <c r="AE45">
        <v>2</v>
      </c>
      <c r="AF45">
        <v>150</v>
      </c>
      <c r="AG45" s="10">
        <f t="shared" si="6"/>
        <v>40</v>
      </c>
      <c r="AH45">
        <v>3</v>
      </c>
      <c r="AI45">
        <f t="shared" si="7"/>
        <v>0.6</v>
      </c>
      <c r="AJ45" s="10">
        <f t="shared" si="8"/>
        <v>0.66666666666666663</v>
      </c>
      <c r="AK45">
        <v>4</v>
      </c>
      <c r="AL45">
        <f t="shared" si="9"/>
        <v>1</v>
      </c>
      <c r="AM45" s="10">
        <f t="shared" si="10"/>
        <v>2.2666666666666666</v>
      </c>
      <c r="AN45" s="12">
        <f t="shared" si="11"/>
        <v>0.75555555555555554</v>
      </c>
      <c r="AP45" s="13">
        <f t="shared" si="12"/>
        <v>1.7277777777777776</v>
      </c>
    </row>
    <row r="46" spans="1:42" x14ac:dyDescent="0.25">
      <c r="A46" s="18">
        <v>9260</v>
      </c>
      <c r="B46" s="1" t="s">
        <v>61</v>
      </c>
      <c r="C46" t="s">
        <v>176</v>
      </c>
      <c r="D46" t="s">
        <v>177</v>
      </c>
      <c r="E46" t="s">
        <v>178</v>
      </c>
      <c r="F46">
        <v>4</v>
      </c>
      <c r="G46">
        <v>9</v>
      </c>
      <c r="H46">
        <v>92</v>
      </c>
      <c r="I46" s="20" t="s">
        <v>42</v>
      </c>
      <c r="J46">
        <v>4</v>
      </c>
      <c r="K46" s="1" t="s">
        <v>43</v>
      </c>
      <c r="L46" s="1" t="s">
        <v>79</v>
      </c>
      <c r="M46" s="1">
        <v>0</v>
      </c>
      <c r="N46" t="s">
        <v>45</v>
      </c>
      <c r="O46">
        <v>3</v>
      </c>
      <c r="P46" s="10">
        <f t="shared" si="0"/>
        <v>1</v>
      </c>
      <c r="Q46">
        <v>0</v>
      </c>
      <c r="R46" s="10">
        <f t="shared" si="1"/>
        <v>1</v>
      </c>
      <c r="S46" s="10">
        <f t="shared" si="2"/>
        <v>0.33333333333333331</v>
      </c>
      <c r="T46" s="10"/>
      <c r="U46" t="s">
        <v>59</v>
      </c>
      <c r="V46" s="11">
        <v>2</v>
      </c>
      <c r="W46" s="10">
        <f t="shared" si="13"/>
        <v>0.66666666666666663</v>
      </c>
      <c r="X46" t="s">
        <v>60</v>
      </c>
      <c r="Y46" s="11">
        <v>3</v>
      </c>
      <c r="Z46" s="10">
        <f t="shared" si="3"/>
        <v>0.75</v>
      </c>
      <c r="AA46" s="10">
        <f t="shared" si="4"/>
        <v>1.4166666666666665</v>
      </c>
      <c r="AB46" s="10">
        <f t="shared" si="5"/>
        <v>0.70833333333333326</v>
      </c>
      <c r="AD46">
        <v>4</v>
      </c>
      <c r="AE46">
        <v>3</v>
      </c>
      <c r="AF46">
        <v>494</v>
      </c>
      <c r="AG46" s="10">
        <f t="shared" si="6"/>
        <v>75</v>
      </c>
      <c r="AH46">
        <v>4</v>
      </c>
      <c r="AI46">
        <f t="shared" si="7"/>
        <v>0.8</v>
      </c>
      <c r="AJ46" s="10">
        <f t="shared" si="8"/>
        <v>0.75</v>
      </c>
      <c r="AK46">
        <v>2</v>
      </c>
      <c r="AL46">
        <f t="shared" si="9"/>
        <v>0.5</v>
      </c>
      <c r="AM46" s="10">
        <f t="shared" si="10"/>
        <v>2.0499999999999998</v>
      </c>
      <c r="AN46" s="12">
        <f t="shared" si="11"/>
        <v>0.68333333333333324</v>
      </c>
      <c r="AP46" s="13">
        <f t="shared" si="12"/>
        <v>1.7249999999999996</v>
      </c>
    </row>
    <row r="47" spans="1:42" x14ac:dyDescent="0.25">
      <c r="A47" s="18">
        <v>9330</v>
      </c>
      <c r="B47" s="1" t="s">
        <v>38</v>
      </c>
      <c r="C47" t="s">
        <v>187</v>
      </c>
      <c r="D47" t="s">
        <v>188</v>
      </c>
      <c r="E47" t="s">
        <v>189</v>
      </c>
      <c r="F47">
        <v>4</v>
      </c>
      <c r="G47">
        <v>9</v>
      </c>
      <c r="H47">
        <v>93</v>
      </c>
      <c r="I47" s="20" t="s">
        <v>42</v>
      </c>
      <c r="J47">
        <v>4</v>
      </c>
      <c r="K47" s="1" t="s">
        <v>43</v>
      </c>
      <c r="L47" s="1" t="s">
        <v>79</v>
      </c>
      <c r="M47" s="1">
        <v>0</v>
      </c>
      <c r="N47" t="s">
        <v>45</v>
      </c>
      <c r="O47">
        <v>3</v>
      </c>
      <c r="P47" s="10">
        <f t="shared" si="0"/>
        <v>1</v>
      </c>
      <c r="Q47">
        <v>0</v>
      </c>
      <c r="R47" s="10">
        <f t="shared" si="1"/>
        <v>1</v>
      </c>
      <c r="S47" s="10">
        <f t="shared" si="2"/>
        <v>0.33333333333333331</v>
      </c>
      <c r="T47" s="10"/>
      <c r="U47" t="s">
        <v>59</v>
      </c>
      <c r="V47" s="11">
        <v>2</v>
      </c>
      <c r="W47" s="10">
        <f t="shared" si="13"/>
        <v>0.66666666666666663</v>
      </c>
      <c r="X47" t="s">
        <v>60</v>
      </c>
      <c r="Y47" s="11">
        <v>3</v>
      </c>
      <c r="Z47" s="10">
        <f t="shared" si="3"/>
        <v>0.75</v>
      </c>
      <c r="AA47" s="10">
        <f t="shared" si="4"/>
        <v>1.4166666666666665</v>
      </c>
      <c r="AB47" s="10">
        <f t="shared" si="5"/>
        <v>0.70833333333333326</v>
      </c>
      <c r="AD47">
        <v>2</v>
      </c>
      <c r="AE47">
        <v>2</v>
      </c>
      <c r="AF47">
        <v>643</v>
      </c>
      <c r="AG47" s="10">
        <f t="shared" si="6"/>
        <v>100</v>
      </c>
      <c r="AH47">
        <v>5</v>
      </c>
      <c r="AI47">
        <f t="shared" si="7"/>
        <v>1</v>
      </c>
      <c r="AJ47" s="10">
        <f t="shared" si="8"/>
        <v>0.5</v>
      </c>
      <c r="AK47">
        <v>2</v>
      </c>
      <c r="AL47">
        <f t="shared" si="9"/>
        <v>0.5</v>
      </c>
      <c r="AM47" s="10">
        <f t="shared" si="10"/>
        <v>2</v>
      </c>
      <c r="AN47" s="15">
        <f t="shared" si="11"/>
        <v>0.66666666666666663</v>
      </c>
      <c r="AP47" s="13">
        <f t="shared" si="12"/>
        <v>1.708333333333333</v>
      </c>
    </row>
    <row r="48" spans="1:42" x14ac:dyDescent="0.25">
      <c r="A48" s="18">
        <v>6510</v>
      </c>
      <c r="B48" s="1" t="s">
        <v>61</v>
      </c>
      <c r="C48" t="s">
        <v>226</v>
      </c>
      <c r="D48" t="s">
        <v>227</v>
      </c>
      <c r="E48" t="s">
        <v>228</v>
      </c>
      <c r="F48">
        <v>2</v>
      </c>
      <c r="G48">
        <v>6</v>
      </c>
      <c r="H48">
        <v>65</v>
      </c>
      <c r="I48" s="20" t="s">
        <v>42</v>
      </c>
      <c r="J48">
        <v>4</v>
      </c>
      <c r="K48" s="1" t="s">
        <v>43</v>
      </c>
      <c r="L48" s="1" t="s">
        <v>79</v>
      </c>
      <c r="M48" s="1">
        <v>0</v>
      </c>
      <c r="N48" t="s">
        <v>45</v>
      </c>
      <c r="O48">
        <v>3</v>
      </c>
      <c r="P48" s="10">
        <f t="shared" si="0"/>
        <v>1</v>
      </c>
      <c r="Q48">
        <v>0</v>
      </c>
      <c r="R48" s="10">
        <f t="shared" si="1"/>
        <v>1</v>
      </c>
      <c r="S48" s="10">
        <f t="shared" si="2"/>
        <v>0.33333333333333331</v>
      </c>
      <c r="T48" s="10"/>
      <c r="U48" t="s">
        <v>45</v>
      </c>
      <c r="V48" s="11">
        <v>3</v>
      </c>
      <c r="W48" s="10">
        <f t="shared" si="13"/>
        <v>1</v>
      </c>
      <c r="X48" t="s">
        <v>54</v>
      </c>
      <c r="Y48" s="11">
        <v>2</v>
      </c>
      <c r="Z48" s="10">
        <f t="shared" si="3"/>
        <v>0.5</v>
      </c>
      <c r="AA48" s="10">
        <f t="shared" si="4"/>
        <v>1.5</v>
      </c>
      <c r="AB48" s="10">
        <f t="shared" si="5"/>
        <v>0.75</v>
      </c>
      <c r="AD48">
        <v>8</v>
      </c>
      <c r="AE48">
        <v>3</v>
      </c>
      <c r="AF48">
        <v>855</v>
      </c>
      <c r="AG48" s="10">
        <f t="shared" si="6"/>
        <v>37.5</v>
      </c>
      <c r="AH48">
        <v>3</v>
      </c>
      <c r="AI48">
        <f t="shared" si="7"/>
        <v>0.6</v>
      </c>
      <c r="AJ48" s="10">
        <f t="shared" si="8"/>
        <v>0.75</v>
      </c>
      <c r="AK48">
        <v>2</v>
      </c>
      <c r="AL48">
        <f t="shared" si="9"/>
        <v>0.5</v>
      </c>
      <c r="AM48" s="10">
        <f t="shared" si="10"/>
        <v>1.85</v>
      </c>
      <c r="AN48" s="15">
        <f t="shared" si="11"/>
        <v>0.6166666666666667</v>
      </c>
      <c r="AP48" s="13">
        <f t="shared" si="12"/>
        <v>1.7</v>
      </c>
    </row>
    <row r="49" spans="1:42" x14ac:dyDescent="0.25">
      <c r="A49" s="18">
        <v>7210</v>
      </c>
      <c r="B49" s="1" t="s">
        <v>38</v>
      </c>
      <c r="C49" t="s">
        <v>173</v>
      </c>
      <c r="D49" t="s">
        <v>174</v>
      </c>
      <c r="E49" t="s">
        <v>175</v>
      </c>
      <c r="F49">
        <v>1</v>
      </c>
      <c r="G49">
        <v>7</v>
      </c>
      <c r="H49">
        <v>72</v>
      </c>
      <c r="I49" s="20" t="s">
        <v>42</v>
      </c>
      <c r="J49">
        <v>4</v>
      </c>
      <c r="K49" s="1" t="s">
        <v>43</v>
      </c>
      <c r="L49" s="9" t="s">
        <v>44</v>
      </c>
      <c r="M49" s="9">
        <v>1</v>
      </c>
      <c r="N49" t="s">
        <v>45</v>
      </c>
      <c r="O49">
        <v>3</v>
      </c>
      <c r="P49" s="10">
        <f t="shared" si="0"/>
        <v>1</v>
      </c>
      <c r="Q49">
        <v>0</v>
      </c>
      <c r="R49" s="10">
        <f t="shared" si="1"/>
        <v>2</v>
      </c>
      <c r="S49" s="10">
        <f t="shared" si="2"/>
        <v>0.66666666666666663</v>
      </c>
      <c r="T49" s="10"/>
      <c r="U49" t="s">
        <v>53</v>
      </c>
      <c r="V49" s="11">
        <v>1</v>
      </c>
      <c r="W49" s="10">
        <f t="shared" si="13"/>
        <v>0.33333333333333331</v>
      </c>
      <c r="X49" t="s">
        <v>54</v>
      </c>
      <c r="Y49" s="11">
        <v>2</v>
      </c>
      <c r="Z49" s="10">
        <f t="shared" si="3"/>
        <v>0.5</v>
      </c>
      <c r="AA49" s="10">
        <f t="shared" si="4"/>
        <v>0.83333333333333326</v>
      </c>
      <c r="AB49" s="10">
        <f t="shared" si="5"/>
        <v>0.41666666666666663</v>
      </c>
      <c r="AD49">
        <v>6</v>
      </c>
      <c r="AE49">
        <v>2</v>
      </c>
      <c r="AF49">
        <v>163</v>
      </c>
      <c r="AG49" s="10">
        <f t="shared" si="6"/>
        <v>33.333333333333329</v>
      </c>
      <c r="AH49">
        <v>3</v>
      </c>
      <c r="AI49">
        <f t="shared" si="7"/>
        <v>0.6</v>
      </c>
      <c r="AJ49" s="10">
        <f t="shared" si="8"/>
        <v>0.5</v>
      </c>
      <c r="AK49">
        <v>3</v>
      </c>
      <c r="AL49">
        <f t="shared" si="9"/>
        <v>0.75</v>
      </c>
      <c r="AM49" s="10">
        <f t="shared" si="10"/>
        <v>1.85</v>
      </c>
      <c r="AN49" s="15">
        <f t="shared" si="11"/>
        <v>0.6166666666666667</v>
      </c>
      <c r="AP49" s="13">
        <f t="shared" si="12"/>
        <v>1.7</v>
      </c>
    </row>
    <row r="50" spans="1:42" x14ac:dyDescent="0.25">
      <c r="A50" s="18">
        <v>3160</v>
      </c>
      <c r="B50" s="1" t="s">
        <v>38</v>
      </c>
      <c r="C50" t="s">
        <v>201</v>
      </c>
      <c r="D50" t="s">
        <v>202</v>
      </c>
      <c r="E50" t="s">
        <v>203</v>
      </c>
      <c r="F50">
        <v>3</v>
      </c>
      <c r="G50">
        <v>3</v>
      </c>
      <c r="H50">
        <v>31</v>
      </c>
      <c r="I50" s="20" t="s">
        <v>42</v>
      </c>
      <c r="J50">
        <v>4</v>
      </c>
      <c r="K50" s="1" t="s">
        <v>43</v>
      </c>
      <c r="L50" s="1" t="s">
        <v>79</v>
      </c>
      <c r="M50" s="1">
        <v>0</v>
      </c>
      <c r="N50" t="s">
        <v>45</v>
      </c>
      <c r="O50">
        <v>3</v>
      </c>
      <c r="P50" s="10">
        <f t="shared" si="0"/>
        <v>1</v>
      </c>
      <c r="Q50" s="25">
        <v>0</v>
      </c>
      <c r="R50" s="10">
        <f t="shared" si="1"/>
        <v>1</v>
      </c>
      <c r="S50" s="10">
        <f t="shared" si="2"/>
        <v>0.33333333333333331</v>
      </c>
      <c r="T50" s="10"/>
      <c r="U50" t="s">
        <v>59</v>
      </c>
      <c r="V50" s="11">
        <v>2</v>
      </c>
      <c r="W50" s="10">
        <f t="shared" si="13"/>
        <v>0.66666666666666663</v>
      </c>
      <c r="X50" t="s">
        <v>54</v>
      </c>
      <c r="Y50" s="11">
        <v>2</v>
      </c>
      <c r="Z50" s="10">
        <f t="shared" si="3"/>
        <v>0.5</v>
      </c>
      <c r="AA50" s="10">
        <f t="shared" si="4"/>
        <v>1.1666666666666665</v>
      </c>
      <c r="AB50" s="10">
        <f t="shared" si="5"/>
        <v>0.58333333333333326</v>
      </c>
      <c r="AD50">
        <v>8</v>
      </c>
      <c r="AE50">
        <v>3</v>
      </c>
      <c r="AF50">
        <v>135</v>
      </c>
      <c r="AG50" s="10">
        <f t="shared" si="6"/>
        <v>37.5</v>
      </c>
      <c r="AH50">
        <v>3</v>
      </c>
      <c r="AI50">
        <f t="shared" si="7"/>
        <v>0.6</v>
      </c>
      <c r="AJ50" s="10">
        <f t="shared" si="8"/>
        <v>0.75</v>
      </c>
      <c r="AK50">
        <v>4</v>
      </c>
      <c r="AL50">
        <f t="shared" si="9"/>
        <v>1</v>
      </c>
      <c r="AM50" s="10">
        <f t="shared" si="10"/>
        <v>2.35</v>
      </c>
      <c r="AN50" s="12">
        <f t="shared" si="11"/>
        <v>0.78333333333333333</v>
      </c>
      <c r="AP50" s="13">
        <f t="shared" si="12"/>
        <v>1.6999999999999997</v>
      </c>
    </row>
    <row r="51" spans="1:42" x14ac:dyDescent="0.25">
      <c r="A51" s="18">
        <v>9120</v>
      </c>
      <c r="B51" s="1" t="s">
        <v>38</v>
      </c>
      <c r="C51" t="s">
        <v>179</v>
      </c>
      <c r="D51" t="s">
        <v>180</v>
      </c>
      <c r="E51" t="s">
        <v>181</v>
      </c>
      <c r="F51">
        <v>4</v>
      </c>
      <c r="G51">
        <v>9</v>
      </c>
      <c r="H51">
        <v>91</v>
      </c>
      <c r="I51" s="20" t="s">
        <v>42</v>
      </c>
      <c r="J51">
        <v>4</v>
      </c>
      <c r="K51" s="1" t="s">
        <v>43</v>
      </c>
      <c r="L51" s="1" t="s">
        <v>79</v>
      </c>
      <c r="M51" s="1">
        <v>0</v>
      </c>
      <c r="N51" t="s">
        <v>59</v>
      </c>
      <c r="O51">
        <v>2</v>
      </c>
      <c r="P51" s="10">
        <f t="shared" si="0"/>
        <v>0.66666666666666663</v>
      </c>
      <c r="Q51">
        <v>0</v>
      </c>
      <c r="R51" s="10">
        <f t="shared" si="1"/>
        <v>0.66666666666666663</v>
      </c>
      <c r="S51" s="10">
        <f t="shared" si="2"/>
        <v>0.22222222222222221</v>
      </c>
      <c r="T51" s="10"/>
      <c r="U51" t="s">
        <v>59</v>
      </c>
      <c r="V51" s="11">
        <v>2</v>
      </c>
      <c r="W51" s="10">
        <f t="shared" si="13"/>
        <v>0.66666666666666663</v>
      </c>
      <c r="X51" t="s">
        <v>60</v>
      </c>
      <c r="Y51" s="11">
        <v>3</v>
      </c>
      <c r="Z51" s="10">
        <f t="shared" si="3"/>
        <v>0.75</v>
      </c>
      <c r="AA51" s="10">
        <f t="shared" si="4"/>
        <v>1.4166666666666665</v>
      </c>
      <c r="AB51" s="10">
        <f t="shared" si="5"/>
        <v>0.70833333333333326</v>
      </c>
      <c r="AD51">
        <v>4</v>
      </c>
      <c r="AE51">
        <v>3</v>
      </c>
      <c r="AF51">
        <v>334</v>
      </c>
      <c r="AG51" s="10">
        <f t="shared" si="6"/>
        <v>75</v>
      </c>
      <c r="AH51">
        <v>4</v>
      </c>
      <c r="AI51">
        <f t="shared" si="7"/>
        <v>0.8</v>
      </c>
      <c r="AJ51" s="10">
        <f t="shared" si="8"/>
        <v>0.75</v>
      </c>
      <c r="AK51">
        <v>3</v>
      </c>
      <c r="AL51">
        <f t="shared" si="9"/>
        <v>0.75</v>
      </c>
      <c r="AM51" s="10">
        <f t="shared" si="10"/>
        <v>2.2999999999999998</v>
      </c>
      <c r="AN51" s="12">
        <f t="shared" si="11"/>
        <v>0.76666666666666661</v>
      </c>
      <c r="AP51" s="13">
        <f t="shared" si="12"/>
        <v>1.697222222222222</v>
      </c>
    </row>
    <row r="52" spans="1:42" x14ac:dyDescent="0.25">
      <c r="A52" s="18">
        <v>9430</v>
      </c>
      <c r="B52" s="1" t="s">
        <v>38</v>
      </c>
      <c r="C52" t="s">
        <v>183</v>
      </c>
      <c r="D52" t="s">
        <v>184</v>
      </c>
      <c r="E52" t="s">
        <v>185</v>
      </c>
      <c r="F52">
        <v>4</v>
      </c>
      <c r="G52">
        <v>9</v>
      </c>
      <c r="H52">
        <v>94</v>
      </c>
      <c r="I52" s="20" t="s">
        <v>42</v>
      </c>
      <c r="J52">
        <v>4</v>
      </c>
      <c r="K52" s="1" t="s">
        <v>43</v>
      </c>
      <c r="L52" s="1" t="s">
        <v>79</v>
      </c>
      <c r="M52" s="1">
        <v>0</v>
      </c>
      <c r="N52" t="s">
        <v>59</v>
      </c>
      <c r="O52">
        <v>2</v>
      </c>
      <c r="P52" s="10">
        <f t="shared" si="0"/>
        <v>0.66666666666666663</v>
      </c>
      <c r="Q52">
        <v>0</v>
      </c>
      <c r="R52" s="10">
        <f t="shared" si="1"/>
        <v>0.66666666666666663</v>
      </c>
      <c r="S52" s="10">
        <f t="shared" si="2"/>
        <v>0.22222222222222221</v>
      </c>
      <c r="T52" s="10"/>
      <c r="U52" t="s">
        <v>59</v>
      </c>
      <c r="V52" s="11">
        <v>2</v>
      </c>
      <c r="W52" s="10">
        <f t="shared" si="13"/>
        <v>0.66666666666666663</v>
      </c>
      <c r="X52" t="s">
        <v>60</v>
      </c>
      <c r="Y52" s="11">
        <v>3</v>
      </c>
      <c r="Z52" s="10">
        <f t="shared" si="3"/>
        <v>0.75</v>
      </c>
      <c r="AA52" s="10">
        <f t="shared" si="4"/>
        <v>1.4166666666666665</v>
      </c>
      <c r="AB52" s="10">
        <f t="shared" si="5"/>
        <v>0.70833333333333326</v>
      </c>
      <c r="AD52">
        <v>3</v>
      </c>
      <c r="AE52">
        <v>2</v>
      </c>
      <c r="AF52">
        <v>112</v>
      </c>
      <c r="AG52" s="10">
        <f t="shared" si="6"/>
        <v>66.666666666666657</v>
      </c>
      <c r="AH52">
        <v>4</v>
      </c>
      <c r="AI52">
        <f t="shared" si="7"/>
        <v>0.8</v>
      </c>
      <c r="AJ52" s="10">
        <f t="shared" si="8"/>
        <v>0.5</v>
      </c>
      <c r="AK52">
        <v>4</v>
      </c>
      <c r="AL52">
        <f t="shared" si="9"/>
        <v>1</v>
      </c>
      <c r="AM52" s="10">
        <f t="shared" si="10"/>
        <v>2.2999999999999998</v>
      </c>
      <c r="AN52" s="12">
        <f t="shared" si="11"/>
        <v>0.76666666666666661</v>
      </c>
      <c r="AP52" s="13">
        <f t="shared" si="12"/>
        <v>1.697222222222222</v>
      </c>
    </row>
    <row r="53" spans="1:42" x14ac:dyDescent="0.25">
      <c r="A53" s="18" t="s">
        <v>190</v>
      </c>
      <c r="B53" s="1" t="s">
        <v>38</v>
      </c>
      <c r="C53" t="s">
        <v>191</v>
      </c>
      <c r="D53" t="s">
        <v>192</v>
      </c>
      <c r="E53" t="s">
        <v>193</v>
      </c>
      <c r="F53">
        <v>3</v>
      </c>
      <c r="G53">
        <v>9</v>
      </c>
      <c r="H53">
        <v>92</v>
      </c>
      <c r="I53" s="20" t="s">
        <v>42</v>
      </c>
      <c r="J53">
        <v>4</v>
      </c>
      <c r="K53" s="1" t="s">
        <v>43</v>
      </c>
      <c r="L53" s="1" t="s">
        <v>79</v>
      </c>
      <c r="M53" s="1">
        <v>0</v>
      </c>
      <c r="N53" t="s">
        <v>59</v>
      </c>
      <c r="O53">
        <v>2</v>
      </c>
      <c r="P53" s="10">
        <f t="shared" si="0"/>
        <v>0.66666666666666663</v>
      </c>
      <c r="Q53">
        <v>0</v>
      </c>
      <c r="R53" s="10">
        <f t="shared" si="1"/>
        <v>0.66666666666666663</v>
      </c>
      <c r="S53" s="10">
        <f t="shared" si="2"/>
        <v>0.22222222222222221</v>
      </c>
      <c r="T53" s="10"/>
      <c r="U53" t="s">
        <v>59</v>
      </c>
      <c r="V53" s="11">
        <v>2</v>
      </c>
      <c r="W53" s="10">
        <f t="shared" si="13"/>
        <v>0.66666666666666663</v>
      </c>
      <c r="X53" t="s">
        <v>60</v>
      </c>
      <c r="Y53" s="11">
        <v>3</v>
      </c>
      <c r="Z53" s="10">
        <f t="shared" si="3"/>
        <v>0.75</v>
      </c>
      <c r="AA53" s="10">
        <f t="shared" si="4"/>
        <v>1.4166666666666665</v>
      </c>
      <c r="AB53" s="10">
        <f t="shared" si="5"/>
        <v>0.70833333333333326</v>
      </c>
      <c r="AD53">
        <v>1</v>
      </c>
      <c r="AE53">
        <v>1</v>
      </c>
      <c r="AF53">
        <v>34</v>
      </c>
      <c r="AG53" s="10">
        <f t="shared" si="6"/>
        <v>100</v>
      </c>
      <c r="AH53">
        <v>5</v>
      </c>
      <c r="AI53">
        <f t="shared" si="7"/>
        <v>1</v>
      </c>
      <c r="AJ53" s="10">
        <f t="shared" si="8"/>
        <v>0.25</v>
      </c>
      <c r="AK53">
        <v>4</v>
      </c>
      <c r="AL53">
        <f t="shared" si="9"/>
        <v>1</v>
      </c>
      <c r="AM53" s="10">
        <f t="shared" si="10"/>
        <v>2.25</v>
      </c>
      <c r="AN53" s="12">
        <f t="shared" si="11"/>
        <v>0.75</v>
      </c>
      <c r="AP53" s="13">
        <f t="shared" si="12"/>
        <v>1.6805555555555554</v>
      </c>
    </row>
    <row r="54" spans="1:42" x14ac:dyDescent="0.25">
      <c r="A54" s="18">
        <v>6160</v>
      </c>
      <c r="B54" s="1" t="s">
        <v>38</v>
      </c>
      <c r="C54" t="s">
        <v>194</v>
      </c>
      <c r="D54" t="s">
        <v>195</v>
      </c>
      <c r="E54" t="s">
        <v>196</v>
      </c>
      <c r="F54">
        <v>2</v>
      </c>
      <c r="G54">
        <v>6</v>
      </c>
      <c r="H54">
        <v>61</v>
      </c>
      <c r="I54" s="20" t="s">
        <v>42</v>
      </c>
      <c r="J54">
        <v>4</v>
      </c>
      <c r="K54" s="1" t="s">
        <v>43</v>
      </c>
      <c r="L54" s="1" t="s">
        <v>79</v>
      </c>
      <c r="M54" s="1">
        <v>0</v>
      </c>
      <c r="N54" t="s">
        <v>59</v>
      </c>
      <c r="O54">
        <v>2</v>
      </c>
      <c r="P54" s="10">
        <f t="shared" si="0"/>
        <v>0.66666666666666663</v>
      </c>
      <c r="Q54">
        <v>0</v>
      </c>
      <c r="R54" s="10">
        <f t="shared" si="1"/>
        <v>0.66666666666666663</v>
      </c>
      <c r="S54" s="10">
        <f t="shared" si="2"/>
        <v>0.22222222222222221</v>
      </c>
      <c r="T54" s="10"/>
      <c r="U54" t="s">
        <v>59</v>
      </c>
      <c r="V54" s="11">
        <v>2</v>
      </c>
      <c r="W54" s="10">
        <f t="shared" si="13"/>
        <v>0.66666666666666663</v>
      </c>
      <c r="X54" t="s">
        <v>60</v>
      </c>
      <c r="Y54" s="11">
        <v>3</v>
      </c>
      <c r="Z54" s="10">
        <f t="shared" si="3"/>
        <v>0.75</v>
      </c>
      <c r="AA54" s="10">
        <f t="shared" si="4"/>
        <v>1.4166666666666665</v>
      </c>
      <c r="AB54" s="10">
        <f t="shared" si="5"/>
        <v>0.70833333333333326</v>
      </c>
      <c r="AD54">
        <v>2</v>
      </c>
      <c r="AE54">
        <v>2</v>
      </c>
      <c r="AF54">
        <v>241</v>
      </c>
      <c r="AG54" s="10">
        <f t="shared" si="6"/>
        <v>100</v>
      </c>
      <c r="AH54">
        <v>5</v>
      </c>
      <c r="AI54">
        <f t="shared" si="7"/>
        <v>1</v>
      </c>
      <c r="AJ54" s="10">
        <f t="shared" si="8"/>
        <v>0.5</v>
      </c>
      <c r="AK54">
        <v>3</v>
      </c>
      <c r="AL54">
        <f t="shared" si="9"/>
        <v>0.75</v>
      </c>
      <c r="AM54" s="10">
        <f t="shared" si="10"/>
        <v>2.25</v>
      </c>
      <c r="AN54" s="12">
        <f t="shared" si="11"/>
        <v>0.75</v>
      </c>
      <c r="AP54" s="13">
        <f t="shared" si="12"/>
        <v>1.6805555555555554</v>
      </c>
    </row>
    <row r="55" spans="1:42" x14ac:dyDescent="0.25">
      <c r="A55" s="18">
        <v>3150</v>
      </c>
      <c r="B55" s="1" t="s">
        <v>55</v>
      </c>
      <c r="C55" t="s">
        <v>127</v>
      </c>
      <c r="D55" t="s">
        <v>128</v>
      </c>
      <c r="E55" t="s">
        <v>329</v>
      </c>
      <c r="F55">
        <v>3</v>
      </c>
      <c r="G55">
        <v>3</v>
      </c>
      <c r="H55">
        <v>31</v>
      </c>
      <c r="I55" s="20" t="s">
        <v>42</v>
      </c>
      <c r="J55">
        <v>4</v>
      </c>
      <c r="K55" s="1" t="s">
        <v>43</v>
      </c>
      <c r="L55" s="1" t="s">
        <v>79</v>
      </c>
      <c r="M55" s="1">
        <v>0</v>
      </c>
      <c r="N55" t="s">
        <v>59</v>
      </c>
      <c r="O55">
        <v>2</v>
      </c>
      <c r="P55" s="10">
        <f t="shared" si="0"/>
        <v>0.66666666666666663</v>
      </c>
      <c r="Q55" s="25">
        <v>1</v>
      </c>
      <c r="R55" s="10">
        <f t="shared" si="1"/>
        <v>1.6666666666666665</v>
      </c>
      <c r="S55" s="10">
        <f t="shared" si="2"/>
        <v>0.55555555555555547</v>
      </c>
      <c r="T55" s="10"/>
      <c r="U55" t="s">
        <v>53</v>
      </c>
      <c r="V55" s="11">
        <v>1</v>
      </c>
      <c r="W55" s="10">
        <f t="shared" si="13"/>
        <v>0.33333333333333331</v>
      </c>
      <c r="X55" t="s">
        <v>54</v>
      </c>
      <c r="Y55" s="11">
        <v>2</v>
      </c>
      <c r="Z55" s="10">
        <f t="shared" si="3"/>
        <v>0.5</v>
      </c>
      <c r="AA55" s="10">
        <f t="shared" si="4"/>
        <v>0.83333333333333326</v>
      </c>
      <c r="AB55" s="10">
        <f t="shared" si="5"/>
        <v>0.41666666666666663</v>
      </c>
      <c r="AD55">
        <v>9</v>
      </c>
      <c r="AE55">
        <v>4</v>
      </c>
      <c r="AF55">
        <v>951</v>
      </c>
      <c r="AG55" s="10">
        <f t="shared" si="6"/>
        <v>44.444444444444443</v>
      </c>
      <c r="AH55">
        <v>3</v>
      </c>
      <c r="AI55">
        <f t="shared" si="7"/>
        <v>0.6</v>
      </c>
      <c r="AJ55" s="10">
        <f t="shared" si="8"/>
        <v>1</v>
      </c>
      <c r="AK55">
        <v>2</v>
      </c>
      <c r="AL55">
        <f t="shared" si="9"/>
        <v>0.5</v>
      </c>
      <c r="AM55" s="10">
        <f t="shared" si="10"/>
        <v>2.1</v>
      </c>
      <c r="AN55" s="12">
        <f t="shared" si="11"/>
        <v>0.70000000000000007</v>
      </c>
      <c r="AP55" s="13">
        <f t="shared" si="12"/>
        <v>1.6722222222222221</v>
      </c>
    </row>
    <row r="56" spans="1:42" x14ac:dyDescent="0.25">
      <c r="A56" s="18">
        <v>3140</v>
      </c>
      <c r="B56" s="1" t="s">
        <v>55</v>
      </c>
      <c r="C56" t="s">
        <v>251</v>
      </c>
      <c r="D56" t="s">
        <v>252</v>
      </c>
      <c r="E56" t="s">
        <v>337</v>
      </c>
      <c r="F56">
        <v>3</v>
      </c>
      <c r="G56">
        <v>3</v>
      </c>
      <c r="H56">
        <v>31</v>
      </c>
      <c r="I56" s="20" t="s">
        <v>42</v>
      </c>
      <c r="J56">
        <v>4</v>
      </c>
      <c r="K56" s="1" t="s">
        <v>43</v>
      </c>
      <c r="L56" s="1" t="s">
        <v>79</v>
      </c>
      <c r="M56" s="1">
        <v>0</v>
      </c>
      <c r="N56" t="s">
        <v>59</v>
      </c>
      <c r="O56">
        <v>2</v>
      </c>
      <c r="P56" s="10">
        <f t="shared" si="0"/>
        <v>0.66666666666666663</v>
      </c>
      <c r="Q56" s="25">
        <v>1</v>
      </c>
      <c r="R56" s="10">
        <f t="shared" si="1"/>
        <v>1.6666666666666665</v>
      </c>
      <c r="S56" s="10">
        <f t="shared" si="2"/>
        <v>0.55555555555555547</v>
      </c>
      <c r="T56" s="10"/>
      <c r="U56" t="s">
        <v>53</v>
      </c>
      <c r="V56" s="11">
        <v>1</v>
      </c>
      <c r="W56" s="10">
        <f t="shared" si="13"/>
        <v>0.33333333333333331</v>
      </c>
      <c r="X56" t="s">
        <v>54</v>
      </c>
      <c r="Y56" s="11">
        <v>2</v>
      </c>
      <c r="Z56" s="10">
        <f t="shared" si="3"/>
        <v>0.5</v>
      </c>
      <c r="AA56" s="10">
        <f t="shared" si="4"/>
        <v>0.83333333333333326</v>
      </c>
      <c r="AB56" s="10">
        <f t="shared" si="5"/>
        <v>0.41666666666666663</v>
      </c>
      <c r="AD56">
        <v>8</v>
      </c>
      <c r="AE56">
        <v>3</v>
      </c>
      <c r="AF56">
        <v>407</v>
      </c>
      <c r="AG56" s="10">
        <f t="shared" si="6"/>
        <v>37.5</v>
      </c>
      <c r="AH56">
        <v>3</v>
      </c>
      <c r="AI56">
        <f t="shared" si="7"/>
        <v>0.6</v>
      </c>
      <c r="AJ56" s="10">
        <f t="shared" si="8"/>
        <v>0.75</v>
      </c>
      <c r="AK56">
        <v>3</v>
      </c>
      <c r="AL56">
        <f t="shared" si="9"/>
        <v>0.75</v>
      </c>
      <c r="AM56" s="10">
        <f t="shared" si="10"/>
        <v>2.1</v>
      </c>
      <c r="AN56" s="12">
        <f t="shared" si="11"/>
        <v>0.70000000000000007</v>
      </c>
      <c r="AP56" s="13">
        <f t="shared" si="12"/>
        <v>1.6722222222222221</v>
      </c>
    </row>
    <row r="57" spans="1:42" x14ac:dyDescent="0.25">
      <c r="A57" s="18">
        <v>1110</v>
      </c>
      <c r="B57" s="1" t="s">
        <v>67</v>
      </c>
      <c r="C57" t="s">
        <v>158</v>
      </c>
      <c r="D57" t="s">
        <v>159</v>
      </c>
      <c r="E57" t="s">
        <v>160</v>
      </c>
      <c r="F57">
        <v>0</v>
      </c>
      <c r="G57">
        <v>1</v>
      </c>
      <c r="H57">
        <v>11</v>
      </c>
      <c r="I57" s="19" t="s">
        <v>71</v>
      </c>
      <c r="J57">
        <v>3</v>
      </c>
      <c r="K57" s="1" t="s">
        <v>43</v>
      </c>
      <c r="L57" s="1" t="s">
        <v>79</v>
      </c>
      <c r="M57" s="1">
        <v>0</v>
      </c>
      <c r="N57" t="s">
        <v>53</v>
      </c>
      <c r="O57">
        <v>1</v>
      </c>
      <c r="P57" s="10">
        <f t="shared" si="0"/>
        <v>0.33333333333333331</v>
      </c>
      <c r="Q57">
        <v>1</v>
      </c>
      <c r="R57" s="10">
        <f t="shared" si="1"/>
        <v>1.3333333333333333</v>
      </c>
      <c r="S57" s="10">
        <f t="shared" si="2"/>
        <v>0.44444444444444442</v>
      </c>
      <c r="T57" s="10"/>
      <c r="U57" t="s">
        <v>53</v>
      </c>
      <c r="V57" s="11">
        <v>1</v>
      </c>
      <c r="W57" s="10">
        <f t="shared" si="13"/>
        <v>0.33333333333333331</v>
      </c>
      <c r="X57" t="s">
        <v>60</v>
      </c>
      <c r="Y57" s="11">
        <v>3</v>
      </c>
      <c r="Z57" s="10">
        <f t="shared" si="3"/>
        <v>0.75</v>
      </c>
      <c r="AA57" s="10">
        <f t="shared" si="4"/>
        <v>1.0833333333333333</v>
      </c>
      <c r="AB57" s="10">
        <f t="shared" si="5"/>
        <v>0.54166666666666663</v>
      </c>
      <c r="AD57">
        <v>5</v>
      </c>
      <c r="AE57">
        <v>3</v>
      </c>
      <c r="AF57">
        <v>6791</v>
      </c>
      <c r="AG57" s="10">
        <f t="shared" si="6"/>
        <v>60</v>
      </c>
      <c r="AH57">
        <v>4</v>
      </c>
      <c r="AI57">
        <f t="shared" si="7"/>
        <v>0.8</v>
      </c>
      <c r="AJ57" s="10">
        <f t="shared" si="8"/>
        <v>1</v>
      </c>
      <c r="AK57">
        <v>1</v>
      </c>
      <c r="AL57">
        <f t="shared" si="9"/>
        <v>0.25</v>
      </c>
      <c r="AM57" s="10">
        <f t="shared" si="10"/>
        <v>2.0499999999999998</v>
      </c>
      <c r="AN57" s="12">
        <f t="shared" si="11"/>
        <v>0.68333333333333324</v>
      </c>
      <c r="AP57" s="13">
        <f t="shared" si="12"/>
        <v>1.6694444444444443</v>
      </c>
    </row>
    <row r="58" spans="1:42" x14ac:dyDescent="0.25">
      <c r="A58" s="18">
        <v>1110</v>
      </c>
      <c r="B58" s="1" t="s">
        <v>161</v>
      </c>
      <c r="C58" t="s">
        <v>158</v>
      </c>
      <c r="D58" t="s">
        <v>159</v>
      </c>
      <c r="E58" t="s">
        <v>162</v>
      </c>
      <c r="F58">
        <v>0</v>
      </c>
      <c r="G58">
        <v>1</v>
      </c>
      <c r="H58">
        <v>11</v>
      </c>
      <c r="I58" s="19" t="s">
        <v>71</v>
      </c>
      <c r="J58">
        <v>3</v>
      </c>
      <c r="K58" s="1" t="s">
        <v>43</v>
      </c>
      <c r="L58" s="1" t="s">
        <v>79</v>
      </c>
      <c r="M58" s="1">
        <v>0</v>
      </c>
      <c r="N58" t="s">
        <v>53</v>
      </c>
      <c r="O58">
        <v>1</v>
      </c>
      <c r="P58" s="10">
        <f t="shared" si="0"/>
        <v>0.33333333333333331</v>
      </c>
      <c r="Q58">
        <v>1</v>
      </c>
      <c r="R58" s="10">
        <f t="shared" si="1"/>
        <v>1.3333333333333333</v>
      </c>
      <c r="S58" s="10">
        <f t="shared" si="2"/>
        <v>0.44444444444444442</v>
      </c>
      <c r="T58" s="10"/>
      <c r="U58" t="s">
        <v>53</v>
      </c>
      <c r="V58" s="11">
        <v>1</v>
      </c>
      <c r="W58" s="10">
        <f t="shared" si="13"/>
        <v>0.33333333333333331</v>
      </c>
      <c r="X58" t="s">
        <v>60</v>
      </c>
      <c r="Y58" s="11">
        <v>3</v>
      </c>
      <c r="Z58" s="10">
        <f t="shared" si="3"/>
        <v>0.75</v>
      </c>
      <c r="AA58" s="10">
        <f t="shared" si="4"/>
        <v>1.0833333333333333</v>
      </c>
      <c r="AB58" s="10">
        <f t="shared" si="5"/>
        <v>0.54166666666666663</v>
      </c>
      <c r="AD58">
        <v>5</v>
      </c>
      <c r="AE58">
        <v>3</v>
      </c>
      <c r="AF58">
        <v>6791</v>
      </c>
      <c r="AG58" s="10">
        <f t="shared" si="6"/>
        <v>60</v>
      </c>
      <c r="AH58">
        <v>4</v>
      </c>
      <c r="AI58">
        <f t="shared" si="7"/>
        <v>0.8</v>
      </c>
      <c r="AJ58" s="10">
        <f t="shared" si="8"/>
        <v>1</v>
      </c>
      <c r="AK58">
        <v>1</v>
      </c>
      <c r="AL58">
        <f t="shared" si="9"/>
        <v>0.25</v>
      </c>
      <c r="AM58" s="10">
        <f t="shared" si="10"/>
        <v>2.0499999999999998</v>
      </c>
      <c r="AN58" s="12">
        <f t="shared" si="11"/>
        <v>0.68333333333333324</v>
      </c>
      <c r="AP58" s="13">
        <f t="shared" si="12"/>
        <v>1.6694444444444443</v>
      </c>
    </row>
    <row r="59" spans="1:42" x14ac:dyDescent="0.25">
      <c r="A59" s="18">
        <v>1110</v>
      </c>
      <c r="B59" s="1" t="s">
        <v>148</v>
      </c>
      <c r="C59" t="s">
        <v>158</v>
      </c>
      <c r="D59" t="s">
        <v>159</v>
      </c>
      <c r="E59" t="s">
        <v>163</v>
      </c>
      <c r="F59">
        <v>0</v>
      </c>
      <c r="G59">
        <v>1</v>
      </c>
      <c r="H59">
        <v>11</v>
      </c>
      <c r="I59" s="19" t="s">
        <v>71</v>
      </c>
      <c r="J59">
        <v>3</v>
      </c>
      <c r="K59" s="1" t="s">
        <v>43</v>
      </c>
      <c r="L59" s="1" t="s">
        <v>79</v>
      </c>
      <c r="M59" s="1">
        <v>0</v>
      </c>
      <c r="N59" t="s">
        <v>53</v>
      </c>
      <c r="O59">
        <v>1</v>
      </c>
      <c r="P59" s="10">
        <f t="shared" si="0"/>
        <v>0.33333333333333331</v>
      </c>
      <c r="Q59">
        <v>1</v>
      </c>
      <c r="R59" s="10">
        <f t="shared" si="1"/>
        <v>1.3333333333333333</v>
      </c>
      <c r="S59" s="10">
        <f t="shared" si="2"/>
        <v>0.44444444444444442</v>
      </c>
      <c r="T59" s="10"/>
      <c r="U59" t="s">
        <v>53</v>
      </c>
      <c r="V59" s="11">
        <v>1</v>
      </c>
      <c r="W59" s="10">
        <f t="shared" si="13"/>
        <v>0.33333333333333331</v>
      </c>
      <c r="X59" t="s">
        <v>60</v>
      </c>
      <c r="Y59" s="11">
        <v>3</v>
      </c>
      <c r="Z59" s="10">
        <f t="shared" si="3"/>
        <v>0.75</v>
      </c>
      <c r="AA59" s="10">
        <f t="shared" si="4"/>
        <v>1.0833333333333333</v>
      </c>
      <c r="AB59" s="10">
        <f t="shared" si="5"/>
        <v>0.54166666666666663</v>
      </c>
      <c r="AD59">
        <v>5</v>
      </c>
      <c r="AE59">
        <v>3</v>
      </c>
      <c r="AF59">
        <v>6791</v>
      </c>
      <c r="AG59" s="10">
        <f t="shared" si="6"/>
        <v>60</v>
      </c>
      <c r="AH59">
        <v>4</v>
      </c>
      <c r="AI59">
        <f t="shared" si="7"/>
        <v>0.8</v>
      </c>
      <c r="AJ59" s="10">
        <f t="shared" si="8"/>
        <v>1</v>
      </c>
      <c r="AK59">
        <v>1</v>
      </c>
      <c r="AL59">
        <f t="shared" si="9"/>
        <v>0.25</v>
      </c>
      <c r="AM59" s="10">
        <f t="shared" si="10"/>
        <v>2.0499999999999998</v>
      </c>
      <c r="AN59" s="12">
        <f t="shared" si="11"/>
        <v>0.68333333333333324</v>
      </c>
      <c r="AP59" s="13">
        <f t="shared" si="12"/>
        <v>1.6694444444444443</v>
      </c>
    </row>
    <row r="60" spans="1:42" x14ac:dyDescent="0.25">
      <c r="A60" s="18">
        <v>9160</v>
      </c>
      <c r="B60" s="1" t="s">
        <v>61</v>
      </c>
      <c r="C60" t="s">
        <v>90</v>
      </c>
      <c r="D60" t="s">
        <v>91</v>
      </c>
      <c r="E60" t="s">
        <v>200</v>
      </c>
      <c r="F60">
        <v>3</v>
      </c>
      <c r="G60">
        <v>9</v>
      </c>
      <c r="H60">
        <v>91</v>
      </c>
      <c r="I60" s="20" t="s">
        <v>42</v>
      </c>
      <c r="J60">
        <v>4</v>
      </c>
      <c r="K60" s="1" t="s">
        <v>43</v>
      </c>
      <c r="L60" s="1" t="s">
        <v>79</v>
      </c>
      <c r="M60" s="1">
        <v>0</v>
      </c>
      <c r="N60" t="s">
        <v>45</v>
      </c>
      <c r="O60">
        <v>3</v>
      </c>
      <c r="P60" s="10">
        <f t="shared" si="0"/>
        <v>1</v>
      </c>
      <c r="Q60">
        <v>1</v>
      </c>
      <c r="R60" s="10">
        <f t="shared" si="1"/>
        <v>2</v>
      </c>
      <c r="S60" s="10">
        <f t="shared" si="2"/>
        <v>0.66666666666666663</v>
      </c>
      <c r="T60" s="10"/>
      <c r="U60" t="s">
        <v>53</v>
      </c>
      <c r="V60" s="11">
        <v>1</v>
      </c>
      <c r="W60" s="10">
        <f t="shared" si="13"/>
        <v>0.33333333333333331</v>
      </c>
      <c r="X60" t="s">
        <v>99</v>
      </c>
      <c r="Y60" s="11">
        <v>1</v>
      </c>
      <c r="Z60" s="10">
        <f t="shared" si="3"/>
        <v>0.25</v>
      </c>
      <c r="AA60" s="10">
        <f t="shared" si="4"/>
        <v>0.58333333333333326</v>
      </c>
      <c r="AB60" s="10">
        <f t="shared" si="5"/>
        <v>0.29166666666666663</v>
      </c>
      <c r="AD60">
        <v>5</v>
      </c>
      <c r="AE60">
        <v>2</v>
      </c>
      <c r="AF60">
        <v>133</v>
      </c>
      <c r="AG60" s="10">
        <f t="shared" si="6"/>
        <v>40</v>
      </c>
      <c r="AH60">
        <v>3</v>
      </c>
      <c r="AI60">
        <f t="shared" si="7"/>
        <v>0.6</v>
      </c>
      <c r="AJ60" s="10">
        <f t="shared" si="8"/>
        <v>0.5</v>
      </c>
      <c r="AK60">
        <v>4</v>
      </c>
      <c r="AL60">
        <f t="shared" si="9"/>
        <v>1</v>
      </c>
      <c r="AM60" s="10">
        <f t="shared" si="10"/>
        <v>2.1</v>
      </c>
      <c r="AN60" s="12">
        <f t="shared" si="11"/>
        <v>0.70000000000000007</v>
      </c>
      <c r="AP60" s="13">
        <f t="shared" si="12"/>
        <v>1.6583333333333332</v>
      </c>
    </row>
    <row r="61" spans="1:42" x14ac:dyDescent="0.25">
      <c r="A61" s="18">
        <v>3110</v>
      </c>
      <c r="B61" s="1" t="s">
        <v>38</v>
      </c>
      <c r="C61" t="s">
        <v>204</v>
      </c>
      <c r="D61" t="s">
        <v>205</v>
      </c>
      <c r="E61" t="s">
        <v>206</v>
      </c>
      <c r="F61">
        <v>3</v>
      </c>
      <c r="G61">
        <v>3</v>
      </c>
      <c r="H61">
        <v>31</v>
      </c>
      <c r="I61" s="20" t="s">
        <v>42</v>
      </c>
      <c r="J61">
        <v>4</v>
      </c>
      <c r="K61" s="1" t="s">
        <v>43</v>
      </c>
      <c r="L61" s="1" t="s">
        <v>79</v>
      </c>
      <c r="M61" s="1">
        <v>0</v>
      </c>
      <c r="N61" t="s">
        <v>59</v>
      </c>
      <c r="O61">
        <v>2</v>
      </c>
      <c r="P61" s="10">
        <f t="shared" si="0"/>
        <v>0.66666666666666663</v>
      </c>
      <c r="Q61" s="25">
        <v>0</v>
      </c>
      <c r="R61" s="10">
        <f t="shared" si="1"/>
        <v>0.66666666666666663</v>
      </c>
      <c r="S61" s="10">
        <f t="shared" si="2"/>
        <v>0.22222222222222221</v>
      </c>
      <c r="T61" s="10"/>
      <c r="U61" t="s">
        <v>59</v>
      </c>
      <c r="V61" s="11">
        <v>2</v>
      </c>
      <c r="W61" s="10">
        <f t="shared" si="13"/>
        <v>0.66666666666666663</v>
      </c>
      <c r="X61" t="s">
        <v>54</v>
      </c>
      <c r="Y61" s="11">
        <v>2</v>
      </c>
      <c r="Z61" s="10">
        <f t="shared" si="3"/>
        <v>0.5</v>
      </c>
      <c r="AA61" s="10">
        <f t="shared" si="4"/>
        <v>1.1666666666666665</v>
      </c>
      <c r="AB61" s="10">
        <f t="shared" si="5"/>
        <v>0.58333333333333326</v>
      </c>
      <c r="AD61">
        <v>5</v>
      </c>
      <c r="AE61">
        <v>3</v>
      </c>
      <c r="AF61">
        <v>154</v>
      </c>
      <c r="AG61" s="10">
        <f t="shared" si="6"/>
        <v>60</v>
      </c>
      <c r="AH61">
        <v>4</v>
      </c>
      <c r="AI61">
        <f t="shared" si="7"/>
        <v>0.8</v>
      </c>
      <c r="AJ61" s="10">
        <f t="shared" si="8"/>
        <v>0.75</v>
      </c>
      <c r="AK61">
        <v>4</v>
      </c>
      <c r="AL61">
        <f t="shared" si="9"/>
        <v>1</v>
      </c>
      <c r="AM61" s="10">
        <f t="shared" si="10"/>
        <v>2.5499999999999998</v>
      </c>
      <c r="AN61" s="12">
        <f t="shared" si="11"/>
        <v>0.85</v>
      </c>
      <c r="AP61" s="13">
        <f t="shared" si="12"/>
        <v>1.6555555555555554</v>
      </c>
    </row>
    <row r="62" spans="1:42" x14ac:dyDescent="0.25">
      <c r="A62" s="18">
        <v>4020</v>
      </c>
      <c r="B62" s="1" t="s">
        <v>55</v>
      </c>
      <c r="C62" t="s">
        <v>96</v>
      </c>
      <c r="D62" t="s">
        <v>97</v>
      </c>
      <c r="E62" t="s">
        <v>182</v>
      </c>
      <c r="F62">
        <v>1</v>
      </c>
      <c r="G62">
        <v>4</v>
      </c>
      <c r="H62">
        <v>40</v>
      </c>
      <c r="I62" s="20" t="s">
        <v>42</v>
      </c>
      <c r="J62">
        <v>4</v>
      </c>
      <c r="K62" s="1" t="s">
        <v>43</v>
      </c>
      <c r="L62" s="9" t="s">
        <v>44</v>
      </c>
      <c r="M62" s="9">
        <v>1</v>
      </c>
      <c r="N62" t="s">
        <v>59</v>
      </c>
      <c r="O62">
        <v>2</v>
      </c>
      <c r="P62" s="10">
        <f t="shared" si="0"/>
        <v>0.66666666666666663</v>
      </c>
      <c r="Q62">
        <v>0</v>
      </c>
      <c r="R62" s="10">
        <f t="shared" si="1"/>
        <v>1.6666666666666665</v>
      </c>
      <c r="S62" s="10">
        <f t="shared" si="2"/>
        <v>0.55555555555555547</v>
      </c>
      <c r="T62" s="10"/>
      <c r="U62" t="s">
        <v>53</v>
      </c>
      <c r="V62" s="11">
        <v>1</v>
      </c>
      <c r="W62" s="10">
        <f t="shared" si="13"/>
        <v>0.33333333333333331</v>
      </c>
      <c r="X62" t="s">
        <v>54</v>
      </c>
      <c r="Y62" s="11">
        <v>2</v>
      </c>
      <c r="Z62" s="10">
        <f t="shared" si="3"/>
        <v>0.5</v>
      </c>
      <c r="AA62" s="10">
        <f t="shared" si="4"/>
        <v>0.83333333333333326</v>
      </c>
      <c r="AB62" s="10">
        <f t="shared" si="5"/>
        <v>0.41666666666666663</v>
      </c>
      <c r="AD62">
        <v>4</v>
      </c>
      <c r="AE62">
        <v>3</v>
      </c>
      <c r="AF62">
        <v>668</v>
      </c>
      <c r="AG62" s="10">
        <f t="shared" si="6"/>
        <v>75</v>
      </c>
      <c r="AH62">
        <v>4</v>
      </c>
      <c r="AI62">
        <f t="shared" si="7"/>
        <v>0.8</v>
      </c>
      <c r="AJ62" s="10">
        <f t="shared" si="8"/>
        <v>0.75</v>
      </c>
      <c r="AK62">
        <v>2</v>
      </c>
      <c r="AL62">
        <f t="shared" si="9"/>
        <v>0.5</v>
      </c>
      <c r="AM62" s="10">
        <f t="shared" si="10"/>
        <v>2.0499999999999998</v>
      </c>
      <c r="AN62" s="12">
        <f t="shared" si="11"/>
        <v>0.68333333333333324</v>
      </c>
      <c r="AP62" s="13">
        <f t="shared" si="12"/>
        <v>1.6555555555555554</v>
      </c>
    </row>
    <row r="63" spans="1:42" x14ac:dyDescent="0.25">
      <c r="A63" s="18">
        <v>1320</v>
      </c>
      <c r="B63" s="1" t="s">
        <v>55</v>
      </c>
      <c r="C63" t="s">
        <v>211</v>
      </c>
      <c r="D63" t="s">
        <v>212</v>
      </c>
      <c r="E63" t="s">
        <v>213</v>
      </c>
      <c r="F63">
        <v>1</v>
      </c>
      <c r="G63">
        <v>1</v>
      </c>
      <c r="H63">
        <v>13</v>
      </c>
      <c r="I63" s="20" t="s">
        <v>42</v>
      </c>
      <c r="J63">
        <v>4</v>
      </c>
      <c r="K63" s="1" t="s">
        <v>43</v>
      </c>
      <c r="L63" s="1" t="s">
        <v>79</v>
      </c>
      <c r="M63" s="1">
        <v>0</v>
      </c>
      <c r="N63" t="s">
        <v>59</v>
      </c>
      <c r="O63">
        <v>2</v>
      </c>
      <c r="P63" s="10">
        <f t="shared" si="0"/>
        <v>0.66666666666666663</v>
      </c>
      <c r="Q63">
        <v>0</v>
      </c>
      <c r="R63" s="10">
        <f t="shared" si="1"/>
        <v>0.66666666666666663</v>
      </c>
      <c r="S63" s="10">
        <f t="shared" si="2"/>
        <v>0.22222222222222221</v>
      </c>
      <c r="T63" s="10"/>
      <c r="U63" t="s">
        <v>59</v>
      </c>
      <c r="V63" s="11">
        <v>2</v>
      </c>
      <c r="W63" s="10">
        <f t="shared" si="13"/>
        <v>0.66666666666666663</v>
      </c>
      <c r="X63" t="s">
        <v>60</v>
      </c>
      <c r="Y63" s="11">
        <v>3</v>
      </c>
      <c r="Z63" s="10">
        <f t="shared" si="3"/>
        <v>0.75</v>
      </c>
      <c r="AA63" s="10">
        <f t="shared" si="4"/>
        <v>1.4166666666666665</v>
      </c>
      <c r="AB63" s="10">
        <f t="shared" si="5"/>
        <v>0.70833333333333326</v>
      </c>
      <c r="AD63">
        <v>4</v>
      </c>
      <c r="AE63">
        <v>2</v>
      </c>
      <c r="AF63">
        <v>86</v>
      </c>
      <c r="AG63" s="10">
        <f t="shared" si="6"/>
        <v>50</v>
      </c>
      <c r="AH63">
        <v>3</v>
      </c>
      <c r="AI63">
        <f t="shared" si="7"/>
        <v>0.6</v>
      </c>
      <c r="AJ63" s="10">
        <f t="shared" si="8"/>
        <v>0.5</v>
      </c>
      <c r="AK63">
        <v>4</v>
      </c>
      <c r="AL63">
        <f t="shared" si="9"/>
        <v>1</v>
      </c>
      <c r="AM63" s="10">
        <f t="shared" si="10"/>
        <v>2.1</v>
      </c>
      <c r="AN63" s="12">
        <f t="shared" si="11"/>
        <v>0.70000000000000007</v>
      </c>
      <c r="AP63" s="13">
        <f t="shared" si="12"/>
        <v>1.6305555555555555</v>
      </c>
    </row>
    <row r="64" spans="1:42" x14ac:dyDescent="0.25">
      <c r="A64" s="18">
        <v>7140</v>
      </c>
      <c r="B64" s="1" t="s">
        <v>61</v>
      </c>
      <c r="C64" t="s">
        <v>214</v>
      </c>
      <c r="D64" t="s">
        <v>215</v>
      </c>
      <c r="E64" t="s">
        <v>216</v>
      </c>
      <c r="F64">
        <v>1</v>
      </c>
      <c r="G64">
        <v>7</v>
      </c>
      <c r="H64">
        <v>71</v>
      </c>
      <c r="I64" s="20" t="s">
        <v>42</v>
      </c>
      <c r="J64">
        <v>4</v>
      </c>
      <c r="K64" s="1" t="s">
        <v>43</v>
      </c>
      <c r="L64" s="1" t="s">
        <v>79</v>
      </c>
      <c r="M64" s="1">
        <v>0</v>
      </c>
      <c r="N64" t="s">
        <v>59</v>
      </c>
      <c r="O64">
        <v>2</v>
      </c>
      <c r="P64" s="10">
        <f t="shared" si="0"/>
        <v>0.66666666666666663</v>
      </c>
      <c r="Q64">
        <v>0</v>
      </c>
      <c r="R64" s="10">
        <f t="shared" si="1"/>
        <v>0.66666666666666663</v>
      </c>
      <c r="S64" s="10">
        <f t="shared" si="2"/>
        <v>0.22222222222222221</v>
      </c>
      <c r="T64" s="10"/>
      <c r="U64" t="s">
        <v>59</v>
      </c>
      <c r="V64" s="11">
        <v>2</v>
      </c>
      <c r="W64" s="10">
        <f t="shared" si="13"/>
        <v>0.66666666666666663</v>
      </c>
      <c r="X64" t="s">
        <v>60</v>
      </c>
      <c r="Y64" s="11">
        <v>3</v>
      </c>
      <c r="Z64" s="10">
        <f t="shared" si="3"/>
        <v>0.75</v>
      </c>
      <c r="AA64" s="10">
        <f t="shared" si="4"/>
        <v>1.4166666666666665</v>
      </c>
      <c r="AB64" s="10">
        <f t="shared" si="5"/>
        <v>0.70833333333333326</v>
      </c>
      <c r="AD64">
        <v>7</v>
      </c>
      <c r="AE64">
        <v>3</v>
      </c>
      <c r="AF64">
        <v>368</v>
      </c>
      <c r="AG64" s="10">
        <f t="shared" si="6"/>
        <v>42.857142857142854</v>
      </c>
      <c r="AH64">
        <v>3</v>
      </c>
      <c r="AI64">
        <f t="shared" si="7"/>
        <v>0.6</v>
      </c>
      <c r="AJ64" s="10">
        <f t="shared" si="8"/>
        <v>0.75</v>
      </c>
      <c r="AK64">
        <v>3</v>
      </c>
      <c r="AL64">
        <f t="shared" si="9"/>
        <v>0.75</v>
      </c>
      <c r="AM64" s="10">
        <f t="shared" si="10"/>
        <v>2.1</v>
      </c>
      <c r="AN64" s="12">
        <f t="shared" si="11"/>
        <v>0.70000000000000007</v>
      </c>
      <c r="AP64" s="13">
        <f t="shared" si="12"/>
        <v>1.6305555555555555</v>
      </c>
    </row>
    <row r="65" spans="1:42" x14ac:dyDescent="0.25">
      <c r="A65" s="18">
        <v>7110</v>
      </c>
      <c r="B65" s="1" t="s">
        <v>38</v>
      </c>
      <c r="C65" t="s">
        <v>222</v>
      </c>
      <c r="D65" t="s">
        <v>223</v>
      </c>
      <c r="E65" t="s">
        <v>224</v>
      </c>
      <c r="F65">
        <v>1</v>
      </c>
      <c r="G65">
        <v>7</v>
      </c>
      <c r="H65">
        <v>71</v>
      </c>
      <c r="I65" s="20" t="s">
        <v>42</v>
      </c>
      <c r="J65">
        <v>4</v>
      </c>
      <c r="K65" s="1" t="s">
        <v>43</v>
      </c>
      <c r="L65" s="9" t="s">
        <v>44</v>
      </c>
      <c r="M65" s="9">
        <v>1</v>
      </c>
      <c r="N65" t="s">
        <v>59</v>
      </c>
      <c r="O65">
        <v>2</v>
      </c>
      <c r="P65" s="10">
        <f t="shared" si="0"/>
        <v>0.66666666666666663</v>
      </c>
      <c r="Q65">
        <v>0</v>
      </c>
      <c r="R65" s="10">
        <f t="shared" si="1"/>
        <v>1.6666666666666665</v>
      </c>
      <c r="S65" s="10">
        <f t="shared" si="2"/>
        <v>0.55555555555555547</v>
      </c>
      <c r="T65" s="10"/>
      <c r="U65" t="s">
        <v>59</v>
      </c>
      <c r="V65" s="11">
        <v>2</v>
      </c>
      <c r="W65" s="10">
        <f t="shared" si="13"/>
        <v>0.66666666666666663</v>
      </c>
      <c r="X65" t="s">
        <v>99</v>
      </c>
      <c r="Y65" s="11">
        <v>1</v>
      </c>
      <c r="Z65" s="10">
        <f t="shared" si="3"/>
        <v>0.25</v>
      </c>
      <c r="AA65" s="10">
        <f t="shared" si="4"/>
        <v>0.91666666666666663</v>
      </c>
      <c r="AB65" s="10">
        <f t="shared" si="5"/>
        <v>0.45833333333333331</v>
      </c>
      <c r="AD65">
        <v>7</v>
      </c>
      <c r="AE65">
        <v>2</v>
      </c>
      <c r="AF65">
        <v>172</v>
      </c>
      <c r="AG65" s="10">
        <f t="shared" si="6"/>
        <v>28.571428571428569</v>
      </c>
      <c r="AH65">
        <v>3</v>
      </c>
      <c r="AI65">
        <f t="shared" si="7"/>
        <v>0.6</v>
      </c>
      <c r="AJ65" s="10">
        <f t="shared" si="8"/>
        <v>0.5</v>
      </c>
      <c r="AK65">
        <v>3</v>
      </c>
      <c r="AL65">
        <f t="shared" si="9"/>
        <v>0.75</v>
      </c>
      <c r="AM65" s="10">
        <f t="shared" si="10"/>
        <v>1.85</v>
      </c>
      <c r="AN65" s="15">
        <f t="shared" si="11"/>
        <v>0.6166666666666667</v>
      </c>
      <c r="AP65" s="13">
        <f t="shared" si="12"/>
        <v>1.6305555555555555</v>
      </c>
    </row>
    <row r="66" spans="1:42" x14ac:dyDescent="0.25">
      <c r="A66" s="18">
        <v>1210</v>
      </c>
      <c r="B66" s="1" t="s">
        <v>38</v>
      </c>
      <c r="C66" t="s">
        <v>121</v>
      </c>
      <c r="D66" t="s">
        <v>122</v>
      </c>
      <c r="E66" t="s">
        <v>249</v>
      </c>
      <c r="F66">
        <v>6</v>
      </c>
      <c r="G66">
        <v>1</v>
      </c>
      <c r="H66">
        <v>12</v>
      </c>
      <c r="I66" s="20" t="s">
        <v>42</v>
      </c>
      <c r="J66">
        <v>4</v>
      </c>
      <c r="K66" s="1" t="s">
        <v>43</v>
      </c>
      <c r="L66" s="1" t="s">
        <v>79</v>
      </c>
      <c r="M66" s="1">
        <v>0</v>
      </c>
      <c r="N66" t="s">
        <v>45</v>
      </c>
      <c r="O66">
        <v>3</v>
      </c>
      <c r="P66" s="10">
        <f t="shared" ref="P66:P129" si="14">O66/3</f>
        <v>1</v>
      </c>
      <c r="Q66">
        <v>0</v>
      </c>
      <c r="R66" s="10">
        <f t="shared" ref="R66:R129" si="15">M66+P66+Q66</f>
        <v>1</v>
      </c>
      <c r="S66" s="10">
        <f t="shared" ref="S66:S129" si="16">R66/3</f>
        <v>0.33333333333333331</v>
      </c>
      <c r="T66" s="10"/>
      <c r="U66" t="s">
        <v>59</v>
      </c>
      <c r="V66" s="11">
        <v>2</v>
      </c>
      <c r="W66" s="10">
        <f t="shared" ref="W66:W129" si="17">V66/3</f>
        <v>0.66666666666666663</v>
      </c>
      <c r="X66" t="s">
        <v>54</v>
      </c>
      <c r="Y66" s="11">
        <v>2</v>
      </c>
      <c r="Z66" s="10">
        <f t="shared" ref="Z66:Z129" si="18">Y66/4</f>
        <v>0.5</v>
      </c>
      <c r="AA66" s="10">
        <f t="shared" ref="AA66:AA129" si="19">W66+Z66</f>
        <v>1.1666666666666665</v>
      </c>
      <c r="AB66" s="10">
        <f t="shared" ref="AB66:AB129" si="20">AA66/2</f>
        <v>0.58333333333333326</v>
      </c>
      <c r="AD66">
        <v>6</v>
      </c>
      <c r="AE66">
        <v>3</v>
      </c>
      <c r="AF66">
        <v>221</v>
      </c>
      <c r="AG66" s="10">
        <f t="shared" ref="AG66:AG129" si="21">(AE66/AD66)*100</f>
        <v>50</v>
      </c>
      <c r="AH66">
        <v>3</v>
      </c>
      <c r="AI66">
        <f t="shared" ref="AI66:AI129" si="22">AH66/5</f>
        <v>0.6</v>
      </c>
      <c r="AJ66" s="10">
        <f t="shared" ref="AJ66:AJ129" si="23">AE66/J66</f>
        <v>0.75</v>
      </c>
      <c r="AK66">
        <v>3</v>
      </c>
      <c r="AL66">
        <f t="shared" ref="AL66:AL129" si="24">AK66/4</f>
        <v>0.75</v>
      </c>
      <c r="AM66" s="10">
        <f t="shared" ref="AM66:AM129" si="25">AI66+AJ66+AL66</f>
        <v>2.1</v>
      </c>
      <c r="AN66" s="12">
        <f t="shared" ref="AN66:AN129" si="26">AM66/3</f>
        <v>0.70000000000000007</v>
      </c>
      <c r="AP66" s="13">
        <f t="shared" ref="AP66:AP129" si="27">S66+AB66+AN66</f>
        <v>1.6166666666666667</v>
      </c>
    </row>
    <row r="67" spans="1:42" x14ac:dyDescent="0.25">
      <c r="A67" s="18">
        <v>1140</v>
      </c>
      <c r="B67" s="1" t="s">
        <v>67</v>
      </c>
      <c r="C67" t="s">
        <v>149</v>
      </c>
      <c r="D67" t="s">
        <v>150</v>
      </c>
      <c r="E67" t="s">
        <v>186</v>
      </c>
      <c r="F67">
        <v>1</v>
      </c>
      <c r="G67">
        <v>1</v>
      </c>
      <c r="H67">
        <v>11</v>
      </c>
      <c r="I67" s="19" t="s">
        <v>71</v>
      </c>
      <c r="J67">
        <v>3</v>
      </c>
      <c r="K67" s="1" t="s">
        <v>43</v>
      </c>
      <c r="L67" s="1" t="s">
        <v>79</v>
      </c>
      <c r="M67" s="1">
        <v>0</v>
      </c>
      <c r="N67" t="s">
        <v>53</v>
      </c>
      <c r="O67">
        <v>1</v>
      </c>
      <c r="P67" s="10">
        <f t="shared" si="14"/>
        <v>0.33333333333333331</v>
      </c>
      <c r="Q67">
        <v>1</v>
      </c>
      <c r="R67" s="10">
        <f t="shared" si="15"/>
        <v>1.3333333333333333</v>
      </c>
      <c r="S67" s="10">
        <f t="shared" si="16"/>
        <v>0.44444444444444442</v>
      </c>
      <c r="T67" s="10"/>
      <c r="U67" t="s">
        <v>53</v>
      </c>
      <c r="V67" s="11">
        <v>1</v>
      </c>
      <c r="W67" s="10">
        <f t="shared" si="17"/>
        <v>0.33333333333333331</v>
      </c>
      <c r="X67" t="s">
        <v>54</v>
      </c>
      <c r="Y67" s="11">
        <v>2</v>
      </c>
      <c r="Z67" s="10">
        <f t="shared" si="18"/>
        <v>0.5</v>
      </c>
      <c r="AA67" s="10">
        <f t="shared" si="19"/>
        <v>0.83333333333333326</v>
      </c>
      <c r="AB67" s="10">
        <f t="shared" si="20"/>
        <v>0.41666666666666663</v>
      </c>
      <c r="AD67">
        <v>5</v>
      </c>
      <c r="AE67">
        <v>2</v>
      </c>
      <c r="AF67">
        <v>150</v>
      </c>
      <c r="AG67" s="10">
        <f t="shared" si="21"/>
        <v>40</v>
      </c>
      <c r="AH67">
        <v>3</v>
      </c>
      <c r="AI67">
        <f t="shared" si="22"/>
        <v>0.6</v>
      </c>
      <c r="AJ67" s="10">
        <f t="shared" si="23"/>
        <v>0.66666666666666663</v>
      </c>
      <c r="AK67">
        <v>4</v>
      </c>
      <c r="AL67">
        <f t="shared" si="24"/>
        <v>1</v>
      </c>
      <c r="AM67" s="10">
        <f t="shared" si="25"/>
        <v>2.2666666666666666</v>
      </c>
      <c r="AN67" s="12">
        <f t="shared" si="26"/>
        <v>0.75555555555555554</v>
      </c>
      <c r="AP67" s="13">
        <f t="shared" si="27"/>
        <v>1.6166666666666667</v>
      </c>
    </row>
    <row r="68" spans="1:42" x14ac:dyDescent="0.25">
      <c r="A68" s="18">
        <v>9260</v>
      </c>
      <c r="B68" s="1" t="s">
        <v>55</v>
      </c>
      <c r="C68" t="s">
        <v>176</v>
      </c>
      <c r="D68" t="s">
        <v>177</v>
      </c>
      <c r="E68" t="s">
        <v>234</v>
      </c>
      <c r="F68">
        <v>4</v>
      </c>
      <c r="G68">
        <v>9</v>
      </c>
      <c r="H68">
        <v>92</v>
      </c>
      <c r="I68" s="20" t="s">
        <v>42</v>
      </c>
      <c r="J68">
        <v>4</v>
      </c>
      <c r="K68" s="1" t="s">
        <v>43</v>
      </c>
      <c r="L68" s="1" t="s">
        <v>79</v>
      </c>
      <c r="M68" s="1">
        <v>0</v>
      </c>
      <c r="N68" t="s">
        <v>59</v>
      </c>
      <c r="O68">
        <v>2</v>
      </c>
      <c r="P68" s="10">
        <f t="shared" si="14"/>
        <v>0.66666666666666663</v>
      </c>
      <c r="Q68">
        <v>0</v>
      </c>
      <c r="R68" s="10">
        <f t="shared" si="15"/>
        <v>0.66666666666666663</v>
      </c>
      <c r="S68" s="10">
        <f t="shared" si="16"/>
        <v>0.22222222222222221</v>
      </c>
      <c r="T68" s="10"/>
      <c r="U68" t="s">
        <v>59</v>
      </c>
      <c r="V68" s="11">
        <v>2</v>
      </c>
      <c r="W68" s="10">
        <f t="shared" si="17"/>
        <v>0.66666666666666663</v>
      </c>
      <c r="X68" t="s">
        <v>60</v>
      </c>
      <c r="Y68" s="11">
        <v>3</v>
      </c>
      <c r="Z68" s="10">
        <f t="shared" si="18"/>
        <v>0.75</v>
      </c>
      <c r="AA68" s="10">
        <f t="shared" si="19"/>
        <v>1.4166666666666665</v>
      </c>
      <c r="AB68" s="10">
        <f t="shared" si="20"/>
        <v>0.70833333333333326</v>
      </c>
      <c r="AD68">
        <v>4</v>
      </c>
      <c r="AE68">
        <v>3</v>
      </c>
      <c r="AF68">
        <v>494</v>
      </c>
      <c r="AG68" s="10">
        <f t="shared" si="21"/>
        <v>75</v>
      </c>
      <c r="AH68">
        <v>4</v>
      </c>
      <c r="AI68">
        <f t="shared" si="22"/>
        <v>0.8</v>
      </c>
      <c r="AJ68" s="10">
        <f t="shared" si="23"/>
        <v>0.75</v>
      </c>
      <c r="AK68">
        <v>2</v>
      </c>
      <c r="AL68">
        <f t="shared" si="24"/>
        <v>0.5</v>
      </c>
      <c r="AM68" s="10">
        <f t="shared" si="25"/>
        <v>2.0499999999999998</v>
      </c>
      <c r="AN68" s="12">
        <f t="shared" si="26"/>
        <v>0.68333333333333324</v>
      </c>
      <c r="AP68" s="13">
        <f t="shared" si="27"/>
        <v>1.6138888888888887</v>
      </c>
    </row>
    <row r="69" spans="1:42" x14ac:dyDescent="0.25">
      <c r="A69" s="18">
        <v>1420</v>
      </c>
      <c r="B69" s="1" t="s">
        <v>55</v>
      </c>
      <c r="C69" t="s">
        <v>235</v>
      </c>
      <c r="D69" t="s">
        <v>236</v>
      </c>
      <c r="E69" t="s">
        <v>237</v>
      </c>
      <c r="F69">
        <v>1</v>
      </c>
      <c r="G69">
        <v>1</v>
      </c>
      <c r="H69">
        <v>14</v>
      </c>
      <c r="I69" s="20" t="s">
        <v>42</v>
      </c>
      <c r="J69">
        <v>4</v>
      </c>
      <c r="K69" s="1" t="s">
        <v>43</v>
      </c>
      <c r="L69" s="1" t="s">
        <v>79</v>
      </c>
      <c r="M69" s="1">
        <v>0</v>
      </c>
      <c r="N69" t="s">
        <v>59</v>
      </c>
      <c r="O69">
        <v>2</v>
      </c>
      <c r="P69" s="10">
        <f t="shared" si="14"/>
        <v>0.66666666666666663</v>
      </c>
      <c r="Q69">
        <v>0</v>
      </c>
      <c r="R69" s="10">
        <f t="shared" si="15"/>
        <v>0.66666666666666663</v>
      </c>
      <c r="S69" s="10">
        <f t="shared" si="16"/>
        <v>0.22222222222222221</v>
      </c>
      <c r="T69" s="10"/>
      <c r="U69" t="s">
        <v>59</v>
      </c>
      <c r="V69" s="11">
        <v>2</v>
      </c>
      <c r="W69" s="10">
        <f t="shared" si="17"/>
        <v>0.66666666666666663</v>
      </c>
      <c r="X69" t="s">
        <v>60</v>
      </c>
      <c r="Y69" s="11">
        <v>3</v>
      </c>
      <c r="Z69" s="10">
        <f t="shared" si="18"/>
        <v>0.75</v>
      </c>
      <c r="AA69" s="10">
        <f t="shared" si="19"/>
        <v>1.4166666666666665</v>
      </c>
      <c r="AB69" s="10">
        <f t="shared" si="20"/>
        <v>0.70833333333333326</v>
      </c>
      <c r="AD69">
        <v>4</v>
      </c>
      <c r="AE69">
        <v>3</v>
      </c>
      <c r="AF69">
        <v>532</v>
      </c>
      <c r="AG69" s="10">
        <f t="shared" si="21"/>
        <v>75</v>
      </c>
      <c r="AH69">
        <v>4</v>
      </c>
      <c r="AI69">
        <f t="shared" si="22"/>
        <v>0.8</v>
      </c>
      <c r="AJ69" s="10">
        <f t="shared" si="23"/>
        <v>0.75</v>
      </c>
      <c r="AK69">
        <v>2</v>
      </c>
      <c r="AL69">
        <f t="shared" si="24"/>
        <v>0.5</v>
      </c>
      <c r="AM69" s="10">
        <f t="shared" si="25"/>
        <v>2.0499999999999998</v>
      </c>
      <c r="AN69" s="12">
        <f t="shared" si="26"/>
        <v>0.68333333333333324</v>
      </c>
      <c r="AP69" s="13">
        <f t="shared" si="27"/>
        <v>1.6138888888888887</v>
      </c>
    </row>
    <row r="70" spans="1:42" x14ac:dyDescent="0.25">
      <c r="A70" s="18">
        <v>2260</v>
      </c>
      <c r="B70" s="1" t="s">
        <v>38</v>
      </c>
      <c r="C70" t="s">
        <v>240</v>
      </c>
      <c r="D70" t="s">
        <v>241</v>
      </c>
      <c r="E70" t="s">
        <v>242</v>
      </c>
      <c r="F70">
        <v>6</v>
      </c>
      <c r="G70">
        <v>2</v>
      </c>
      <c r="H70">
        <v>22</v>
      </c>
      <c r="I70" s="20" t="s">
        <v>42</v>
      </c>
      <c r="J70">
        <v>4</v>
      </c>
      <c r="K70" s="1" t="s">
        <v>43</v>
      </c>
      <c r="L70" s="1" t="s">
        <v>79</v>
      </c>
      <c r="M70" s="1">
        <v>0</v>
      </c>
      <c r="N70" t="s">
        <v>59</v>
      </c>
      <c r="O70">
        <v>2</v>
      </c>
      <c r="P70" s="10">
        <f t="shared" si="14"/>
        <v>0.66666666666666663</v>
      </c>
      <c r="Q70">
        <v>0</v>
      </c>
      <c r="R70" s="10">
        <f t="shared" si="15"/>
        <v>0.66666666666666663</v>
      </c>
      <c r="S70" s="10">
        <f t="shared" si="16"/>
        <v>0.22222222222222221</v>
      </c>
      <c r="T70" s="10"/>
      <c r="U70" t="s">
        <v>59</v>
      </c>
      <c r="V70" s="11">
        <v>2</v>
      </c>
      <c r="W70" s="10">
        <f t="shared" si="17"/>
        <v>0.66666666666666663</v>
      </c>
      <c r="X70" t="s">
        <v>60</v>
      </c>
      <c r="Y70" s="11">
        <v>3</v>
      </c>
      <c r="Z70" s="10">
        <f t="shared" si="18"/>
        <v>0.75</v>
      </c>
      <c r="AA70" s="10">
        <f t="shared" si="19"/>
        <v>1.4166666666666665</v>
      </c>
      <c r="AB70" s="10">
        <f t="shared" si="20"/>
        <v>0.70833333333333326</v>
      </c>
      <c r="AD70">
        <v>3</v>
      </c>
      <c r="AE70">
        <v>2</v>
      </c>
      <c r="AF70">
        <v>159</v>
      </c>
      <c r="AG70" s="10">
        <f t="shared" si="21"/>
        <v>66.666666666666657</v>
      </c>
      <c r="AH70">
        <v>4</v>
      </c>
      <c r="AI70">
        <f t="shared" si="22"/>
        <v>0.8</v>
      </c>
      <c r="AJ70" s="10">
        <f t="shared" si="23"/>
        <v>0.5</v>
      </c>
      <c r="AK70">
        <v>3</v>
      </c>
      <c r="AL70">
        <f t="shared" si="24"/>
        <v>0.75</v>
      </c>
      <c r="AM70" s="10">
        <f t="shared" si="25"/>
        <v>2.0499999999999998</v>
      </c>
      <c r="AN70" s="12">
        <f t="shared" si="26"/>
        <v>0.68333333333333324</v>
      </c>
      <c r="AP70" s="13">
        <f t="shared" si="27"/>
        <v>1.6138888888888887</v>
      </c>
    </row>
    <row r="71" spans="1:42" x14ac:dyDescent="0.25">
      <c r="A71" s="18">
        <v>3290</v>
      </c>
      <c r="B71" s="1" t="s">
        <v>38</v>
      </c>
      <c r="C71" t="s">
        <v>197</v>
      </c>
      <c r="D71" t="s">
        <v>198</v>
      </c>
      <c r="E71" t="s">
        <v>199</v>
      </c>
      <c r="F71">
        <v>3</v>
      </c>
      <c r="G71">
        <v>3</v>
      </c>
      <c r="H71">
        <v>32</v>
      </c>
      <c r="I71" s="20" t="s">
        <v>42</v>
      </c>
      <c r="J71">
        <v>4</v>
      </c>
      <c r="K71" s="1" t="s">
        <v>43</v>
      </c>
      <c r="L71" s="1" t="s">
        <v>79</v>
      </c>
      <c r="M71" s="1">
        <v>0</v>
      </c>
      <c r="N71" t="s">
        <v>53</v>
      </c>
      <c r="O71">
        <v>1</v>
      </c>
      <c r="P71" s="10">
        <f t="shared" si="14"/>
        <v>0.33333333333333331</v>
      </c>
      <c r="Q71">
        <v>1</v>
      </c>
      <c r="R71" s="10">
        <f t="shared" si="15"/>
        <v>1.3333333333333333</v>
      </c>
      <c r="S71" s="10">
        <f t="shared" si="16"/>
        <v>0.44444444444444442</v>
      </c>
      <c r="T71" s="10"/>
      <c r="U71" t="s">
        <v>53</v>
      </c>
      <c r="V71" s="11">
        <v>1</v>
      </c>
      <c r="W71" s="10">
        <f t="shared" si="17"/>
        <v>0.33333333333333331</v>
      </c>
      <c r="X71" t="s">
        <v>54</v>
      </c>
      <c r="Y71" s="11">
        <v>2</v>
      </c>
      <c r="Z71" s="10">
        <f t="shared" si="18"/>
        <v>0.5</v>
      </c>
      <c r="AA71" s="10">
        <f t="shared" si="19"/>
        <v>0.83333333333333326</v>
      </c>
      <c r="AB71" s="10">
        <f t="shared" si="20"/>
        <v>0.41666666666666663</v>
      </c>
      <c r="AD71">
        <v>1</v>
      </c>
      <c r="AE71">
        <v>1</v>
      </c>
      <c r="AF71">
        <v>91</v>
      </c>
      <c r="AG71" s="10">
        <f t="shared" si="21"/>
        <v>100</v>
      </c>
      <c r="AH71">
        <v>5</v>
      </c>
      <c r="AI71">
        <f t="shared" si="22"/>
        <v>1</v>
      </c>
      <c r="AJ71" s="10">
        <f t="shared" si="23"/>
        <v>0.25</v>
      </c>
      <c r="AK71">
        <v>4</v>
      </c>
      <c r="AL71">
        <f t="shared" si="24"/>
        <v>1</v>
      </c>
      <c r="AM71" s="10">
        <f t="shared" si="25"/>
        <v>2.25</v>
      </c>
      <c r="AN71" s="12">
        <f t="shared" si="26"/>
        <v>0.75</v>
      </c>
      <c r="AP71" s="13">
        <f t="shared" si="27"/>
        <v>1.6111111111111112</v>
      </c>
    </row>
    <row r="72" spans="1:42" x14ac:dyDescent="0.25">
      <c r="A72" s="18">
        <v>9260</v>
      </c>
      <c r="B72" s="1" t="s">
        <v>38</v>
      </c>
      <c r="C72" t="s">
        <v>176</v>
      </c>
      <c r="D72" t="s">
        <v>177</v>
      </c>
      <c r="E72" t="s">
        <v>254</v>
      </c>
      <c r="F72">
        <v>4</v>
      </c>
      <c r="G72">
        <v>9</v>
      </c>
      <c r="H72">
        <v>92</v>
      </c>
      <c r="I72" s="20" t="s">
        <v>42</v>
      </c>
      <c r="J72">
        <v>4</v>
      </c>
      <c r="K72" s="1" t="s">
        <v>43</v>
      </c>
      <c r="L72" s="1" t="s">
        <v>79</v>
      </c>
      <c r="M72" s="1">
        <v>0</v>
      </c>
      <c r="N72" t="s">
        <v>45</v>
      </c>
      <c r="O72">
        <v>3</v>
      </c>
      <c r="P72" s="10">
        <f t="shared" si="14"/>
        <v>1</v>
      </c>
      <c r="Q72">
        <v>0</v>
      </c>
      <c r="R72" s="10">
        <f t="shared" si="15"/>
        <v>1</v>
      </c>
      <c r="S72" s="10">
        <f t="shared" si="16"/>
        <v>0.33333333333333331</v>
      </c>
      <c r="T72" s="10"/>
      <c r="U72" t="s">
        <v>59</v>
      </c>
      <c r="V72" s="11">
        <v>2</v>
      </c>
      <c r="W72" s="10">
        <f t="shared" si="17"/>
        <v>0.66666666666666663</v>
      </c>
      <c r="X72" t="s">
        <v>54</v>
      </c>
      <c r="Y72" s="11">
        <v>2</v>
      </c>
      <c r="Z72" s="10">
        <f t="shared" si="18"/>
        <v>0.5</v>
      </c>
      <c r="AA72" s="10">
        <f t="shared" si="19"/>
        <v>1.1666666666666665</v>
      </c>
      <c r="AB72" s="10">
        <f t="shared" si="20"/>
        <v>0.58333333333333326</v>
      </c>
      <c r="AD72">
        <v>4</v>
      </c>
      <c r="AE72">
        <v>3</v>
      </c>
      <c r="AF72">
        <v>494</v>
      </c>
      <c r="AG72" s="10">
        <f t="shared" si="21"/>
        <v>75</v>
      </c>
      <c r="AH72">
        <v>4</v>
      </c>
      <c r="AI72">
        <f t="shared" si="22"/>
        <v>0.8</v>
      </c>
      <c r="AJ72" s="10">
        <f t="shared" si="23"/>
        <v>0.75</v>
      </c>
      <c r="AK72">
        <v>2</v>
      </c>
      <c r="AL72">
        <f t="shared" si="24"/>
        <v>0.5</v>
      </c>
      <c r="AM72" s="10">
        <f t="shared" si="25"/>
        <v>2.0499999999999998</v>
      </c>
      <c r="AN72" s="12">
        <f t="shared" si="26"/>
        <v>0.68333333333333324</v>
      </c>
      <c r="AP72" s="13">
        <f t="shared" si="27"/>
        <v>1.5999999999999996</v>
      </c>
    </row>
    <row r="73" spans="1:42" x14ac:dyDescent="0.25">
      <c r="A73" s="18">
        <v>9330</v>
      </c>
      <c r="B73" s="1" t="s">
        <v>55</v>
      </c>
      <c r="C73" t="s">
        <v>187</v>
      </c>
      <c r="D73" t="s">
        <v>188</v>
      </c>
      <c r="E73" t="s">
        <v>244</v>
      </c>
      <c r="F73">
        <v>4</v>
      </c>
      <c r="G73">
        <v>9</v>
      </c>
      <c r="H73">
        <v>93</v>
      </c>
      <c r="I73" s="20" t="s">
        <v>42</v>
      </c>
      <c r="J73">
        <v>4</v>
      </c>
      <c r="K73" s="1" t="s">
        <v>43</v>
      </c>
      <c r="L73" s="1" t="s">
        <v>79</v>
      </c>
      <c r="M73" s="1">
        <v>0</v>
      </c>
      <c r="N73" t="s">
        <v>59</v>
      </c>
      <c r="O73">
        <v>2</v>
      </c>
      <c r="P73" s="10">
        <f t="shared" si="14"/>
        <v>0.66666666666666663</v>
      </c>
      <c r="Q73">
        <v>0</v>
      </c>
      <c r="R73" s="10">
        <f t="shared" si="15"/>
        <v>0.66666666666666663</v>
      </c>
      <c r="S73" s="10">
        <f t="shared" si="16"/>
        <v>0.22222222222222221</v>
      </c>
      <c r="T73" s="10"/>
      <c r="U73" t="s">
        <v>59</v>
      </c>
      <c r="V73" s="11">
        <v>2</v>
      </c>
      <c r="W73" s="10">
        <f t="shared" si="17"/>
        <v>0.66666666666666663</v>
      </c>
      <c r="X73" t="s">
        <v>60</v>
      </c>
      <c r="Y73" s="11">
        <v>3</v>
      </c>
      <c r="Z73" s="10">
        <f t="shared" si="18"/>
        <v>0.75</v>
      </c>
      <c r="AA73" s="10">
        <f t="shared" si="19"/>
        <v>1.4166666666666665</v>
      </c>
      <c r="AB73" s="10">
        <f t="shared" si="20"/>
        <v>0.70833333333333326</v>
      </c>
      <c r="AD73">
        <v>2</v>
      </c>
      <c r="AE73">
        <v>2</v>
      </c>
      <c r="AF73">
        <v>643</v>
      </c>
      <c r="AG73" s="10">
        <f t="shared" si="21"/>
        <v>100</v>
      </c>
      <c r="AH73">
        <v>5</v>
      </c>
      <c r="AI73">
        <f t="shared" si="22"/>
        <v>1</v>
      </c>
      <c r="AJ73" s="10">
        <f t="shared" si="23"/>
        <v>0.5</v>
      </c>
      <c r="AK73">
        <v>2</v>
      </c>
      <c r="AL73">
        <f t="shared" si="24"/>
        <v>0.5</v>
      </c>
      <c r="AM73" s="10">
        <f t="shared" si="25"/>
        <v>2</v>
      </c>
      <c r="AN73" s="15">
        <f t="shared" si="26"/>
        <v>0.66666666666666663</v>
      </c>
      <c r="AP73" s="13">
        <f t="shared" si="27"/>
        <v>1.5972222222222221</v>
      </c>
    </row>
    <row r="74" spans="1:42" x14ac:dyDescent="0.25">
      <c r="A74" s="18">
        <v>9240</v>
      </c>
      <c r="B74" s="1" t="s">
        <v>38</v>
      </c>
      <c r="C74" t="s">
        <v>245</v>
      </c>
      <c r="D74" t="s">
        <v>246</v>
      </c>
      <c r="E74" t="s">
        <v>247</v>
      </c>
      <c r="F74">
        <v>4</v>
      </c>
      <c r="G74">
        <v>9</v>
      </c>
      <c r="H74">
        <v>92</v>
      </c>
      <c r="I74" s="20" t="s">
        <v>42</v>
      </c>
      <c r="J74">
        <v>4</v>
      </c>
      <c r="K74" s="1" t="s">
        <v>43</v>
      </c>
      <c r="L74" s="1" t="s">
        <v>79</v>
      </c>
      <c r="M74" s="1">
        <v>0</v>
      </c>
      <c r="N74" t="s">
        <v>59</v>
      </c>
      <c r="O74">
        <v>2</v>
      </c>
      <c r="P74" s="10">
        <f t="shared" si="14"/>
        <v>0.66666666666666663</v>
      </c>
      <c r="Q74">
        <v>0</v>
      </c>
      <c r="R74" s="10">
        <f t="shared" si="15"/>
        <v>0.66666666666666663</v>
      </c>
      <c r="S74" s="10">
        <f t="shared" si="16"/>
        <v>0.22222222222222221</v>
      </c>
      <c r="T74" s="10"/>
      <c r="U74" t="s">
        <v>59</v>
      </c>
      <c r="V74" s="11">
        <v>2</v>
      </c>
      <c r="W74" s="10">
        <f t="shared" si="17"/>
        <v>0.66666666666666663</v>
      </c>
      <c r="X74" t="s">
        <v>60</v>
      </c>
      <c r="Y74" s="11">
        <v>3</v>
      </c>
      <c r="Z74" s="10">
        <f t="shared" si="18"/>
        <v>0.75</v>
      </c>
      <c r="AA74" s="10">
        <f t="shared" si="19"/>
        <v>1.4166666666666665</v>
      </c>
      <c r="AB74" s="10">
        <f t="shared" si="20"/>
        <v>0.70833333333333326</v>
      </c>
      <c r="AD74">
        <v>3</v>
      </c>
      <c r="AE74">
        <v>3</v>
      </c>
      <c r="AF74">
        <v>1204</v>
      </c>
      <c r="AG74" s="10">
        <f t="shared" si="21"/>
        <v>100</v>
      </c>
      <c r="AH74">
        <v>5</v>
      </c>
      <c r="AI74">
        <f t="shared" si="22"/>
        <v>1</v>
      </c>
      <c r="AJ74" s="10">
        <f t="shared" si="23"/>
        <v>0.75</v>
      </c>
      <c r="AK74">
        <v>1</v>
      </c>
      <c r="AL74">
        <f t="shared" si="24"/>
        <v>0.25</v>
      </c>
      <c r="AM74" s="10">
        <f t="shared" si="25"/>
        <v>2</v>
      </c>
      <c r="AN74" s="15">
        <f t="shared" si="26"/>
        <v>0.66666666666666663</v>
      </c>
      <c r="AP74" s="13">
        <f t="shared" si="27"/>
        <v>1.5972222222222221</v>
      </c>
    </row>
    <row r="75" spans="1:42" x14ac:dyDescent="0.25">
      <c r="A75" s="18">
        <v>9240</v>
      </c>
      <c r="B75" s="1" t="s">
        <v>61</v>
      </c>
      <c r="C75" t="s">
        <v>245</v>
      </c>
      <c r="D75" t="s">
        <v>246</v>
      </c>
      <c r="E75" t="s">
        <v>248</v>
      </c>
      <c r="F75">
        <v>4</v>
      </c>
      <c r="G75">
        <v>9</v>
      </c>
      <c r="H75">
        <v>92</v>
      </c>
      <c r="I75" s="20" t="s">
        <v>42</v>
      </c>
      <c r="J75">
        <v>4</v>
      </c>
      <c r="K75" s="1" t="s">
        <v>43</v>
      </c>
      <c r="L75" s="1" t="s">
        <v>79</v>
      </c>
      <c r="M75" s="1">
        <v>0</v>
      </c>
      <c r="N75" t="s">
        <v>59</v>
      </c>
      <c r="O75">
        <v>2</v>
      </c>
      <c r="P75" s="10">
        <f t="shared" si="14"/>
        <v>0.66666666666666663</v>
      </c>
      <c r="Q75">
        <v>0</v>
      </c>
      <c r="R75" s="10">
        <f t="shared" si="15"/>
        <v>0.66666666666666663</v>
      </c>
      <c r="S75" s="10">
        <f t="shared" si="16"/>
        <v>0.22222222222222221</v>
      </c>
      <c r="T75" s="10"/>
      <c r="U75" t="s">
        <v>59</v>
      </c>
      <c r="V75" s="11">
        <v>2</v>
      </c>
      <c r="W75" s="10">
        <f t="shared" si="17"/>
        <v>0.66666666666666663</v>
      </c>
      <c r="X75" t="s">
        <v>60</v>
      </c>
      <c r="Y75" s="11">
        <v>3</v>
      </c>
      <c r="Z75" s="10">
        <f t="shared" si="18"/>
        <v>0.75</v>
      </c>
      <c r="AA75" s="10">
        <f t="shared" si="19"/>
        <v>1.4166666666666665</v>
      </c>
      <c r="AB75" s="10">
        <f t="shared" si="20"/>
        <v>0.70833333333333326</v>
      </c>
      <c r="AD75">
        <v>3</v>
      </c>
      <c r="AE75">
        <v>3</v>
      </c>
      <c r="AF75">
        <v>1204</v>
      </c>
      <c r="AG75" s="10">
        <f t="shared" si="21"/>
        <v>100</v>
      </c>
      <c r="AH75">
        <v>5</v>
      </c>
      <c r="AI75">
        <f t="shared" si="22"/>
        <v>1</v>
      </c>
      <c r="AJ75" s="10">
        <f t="shared" si="23"/>
        <v>0.75</v>
      </c>
      <c r="AK75">
        <v>1</v>
      </c>
      <c r="AL75">
        <f t="shared" si="24"/>
        <v>0.25</v>
      </c>
      <c r="AM75" s="10">
        <f t="shared" si="25"/>
        <v>2</v>
      </c>
      <c r="AN75" s="15">
        <f t="shared" si="26"/>
        <v>0.66666666666666663</v>
      </c>
      <c r="AP75" s="13">
        <f t="shared" si="27"/>
        <v>1.5972222222222221</v>
      </c>
    </row>
    <row r="76" spans="1:42" x14ac:dyDescent="0.25">
      <c r="A76" s="18">
        <v>9570</v>
      </c>
      <c r="B76" s="1" t="s">
        <v>38</v>
      </c>
      <c r="C76" t="s">
        <v>207</v>
      </c>
      <c r="D76" t="s">
        <v>208</v>
      </c>
      <c r="E76" t="s">
        <v>209</v>
      </c>
      <c r="F76">
        <v>4</v>
      </c>
      <c r="G76">
        <v>9</v>
      </c>
      <c r="H76">
        <v>95</v>
      </c>
      <c r="I76" s="20" t="s">
        <v>42</v>
      </c>
      <c r="J76">
        <v>4</v>
      </c>
      <c r="K76" s="1" t="s">
        <v>43</v>
      </c>
      <c r="L76" s="9" t="s">
        <v>44</v>
      </c>
      <c r="M76" s="9">
        <v>1</v>
      </c>
      <c r="N76" t="s">
        <v>59</v>
      </c>
      <c r="O76">
        <v>2</v>
      </c>
      <c r="P76" s="10">
        <f t="shared" si="14"/>
        <v>0.66666666666666663</v>
      </c>
      <c r="Q76">
        <v>0</v>
      </c>
      <c r="R76" s="10">
        <f t="shared" si="15"/>
        <v>1.6666666666666665</v>
      </c>
      <c r="S76" s="10">
        <f t="shared" si="16"/>
        <v>0.55555555555555547</v>
      </c>
      <c r="T76" s="10"/>
      <c r="U76" t="s">
        <v>53</v>
      </c>
      <c r="V76" s="11">
        <v>1</v>
      </c>
      <c r="W76" s="10">
        <f t="shared" si="17"/>
        <v>0.33333333333333331</v>
      </c>
      <c r="X76" t="s">
        <v>99</v>
      </c>
      <c r="Y76" s="11">
        <v>1</v>
      </c>
      <c r="Z76" s="10">
        <f t="shared" si="18"/>
        <v>0.25</v>
      </c>
      <c r="AA76" s="10">
        <f t="shared" si="19"/>
        <v>0.58333333333333326</v>
      </c>
      <c r="AB76" s="10">
        <f t="shared" si="20"/>
        <v>0.29166666666666663</v>
      </c>
      <c r="AD76">
        <v>1</v>
      </c>
      <c r="AE76">
        <v>1</v>
      </c>
      <c r="AF76">
        <v>5</v>
      </c>
      <c r="AG76" s="10">
        <f t="shared" si="21"/>
        <v>100</v>
      </c>
      <c r="AH76">
        <v>5</v>
      </c>
      <c r="AI76">
        <f t="shared" si="22"/>
        <v>1</v>
      </c>
      <c r="AJ76" s="10">
        <f t="shared" si="23"/>
        <v>0.25</v>
      </c>
      <c r="AK76">
        <v>4</v>
      </c>
      <c r="AL76">
        <f t="shared" si="24"/>
        <v>1</v>
      </c>
      <c r="AM76" s="10">
        <f t="shared" si="25"/>
        <v>2.25</v>
      </c>
      <c r="AN76" s="12">
        <f t="shared" si="26"/>
        <v>0.75</v>
      </c>
      <c r="AP76" s="13">
        <f t="shared" si="27"/>
        <v>1.5972222222222221</v>
      </c>
    </row>
    <row r="77" spans="1:42" x14ac:dyDescent="0.25">
      <c r="A77" s="18">
        <v>3260</v>
      </c>
      <c r="B77" s="1" t="s">
        <v>55</v>
      </c>
      <c r="C77" t="s">
        <v>110</v>
      </c>
      <c r="D77" t="s">
        <v>111</v>
      </c>
      <c r="E77" t="s">
        <v>218</v>
      </c>
      <c r="F77">
        <v>3</v>
      </c>
      <c r="G77">
        <v>3</v>
      </c>
      <c r="H77">
        <v>32</v>
      </c>
      <c r="I77" s="20" t="s">
        <v>42</v>
      </c>
      <c r="J77">
        <v>4</v>
      </c>
      <c r="K77" s="1" t="s">
        <v>43</v>
      </c>
      <c r="L77" s="1" t="s">
        <v>79</v>
      </c>
      <c r="M77" s="1">
        <v>0</v>
      </c>
      <c r="N77" t="s">
        <v>59</v>
      </c>
      <c r="O77">
        <v>2</v>
      </c>
      <c r="P77" s="10">
        <f t="shared" si="14"/>
        <v>0.66666666666666663</v>
      </c>
      <c r="Q77">
        <v>1</v>
      </c>
      <c r="R77" s="10">
        <f t="shared" si="15"/>
        <v>1.6666666666666665</v>
      </c>
      <c r="S77" s="10">
        <f t="shared" si="16"/>
        <v>0.55555555555555547</v>
      </c>
      <c r="T77" s="10"/>
      <c r="U77" t="s">
        <v>53</v>
      </c>
      <c r="V77" s="11">
        <v>1</v>
      </c>
      <c r="W77" s="10">
        <f t="shared" si="17"/>
        <v>0.33333333333333331</v>
      </c>
      <c r="X77" t="s">
        <v>54</v>
      </c>
      <c r="Y77" s="11">
        <v>2</v>
      </c>
      <c r="Z77" s="10">
        <f t="shared" si="18"/>
        <v>0.5</v>
      </c>
      <c r="AA77" s="10">
        <f t="shared" si="19"/>
        <v>0.83333333333333326</v>
      </c>
      <c r="AB77" s="10">
        <f t="shared" si="20"/>
        <v>0.41666666666666663</v>
      </c>
      <c r="AD77">
        <v>8</v>
      </c>
      <c r="AE77">
        <v>3</v>
      </c>
      <c r="AF77">
        <v>1073</v>
      </c>
      <c r="AG77" s="10">
        <f t="shared" si="21"/>
        <v>37.5</v>
      </c>
      <c r="AH77">
        <v>3</v>
      </c>
      <c r="AI77">
        <f t="shared" si="22"/>
        <v>0.6</v>
      </c>
      <c r="AJ77" s="10">
        <f t="shared" si="23"/>
        <v>0.75</v>
      </c>
      <c r="AK77">
        <v>2</v>
      </c>
      <c r="AL77">
        <f t="shared" si="24"/>
        <v>0.5</v>
      </c>
      <c r="AM77" s="10">
        <f t="shared" si="25"/>
        <v>1.85</v>
      </c>
      <c r="AN77" s="15">
        <f t="shared" si="26"/>
        <v>0.6166666666666667</v>
      </c>
      <c r="AP77" s="13">
        <f t="shared" si="27"/>
        <v>1.5888888888888888</v>
      </c>
    </row>
    <row r="78" spans="1:42" x14ac:dyDescent="0.25">
      <c r="A78" s="18">
        <v>7240</v>
      </c>
      <c r="B78" s="1" t="s">
        <v>61</v>
      </c>
      <c r="C78" t="s">
        <v>219</v>
      </c>
      <c r="D78" t="s">
        <v>220</v>
      </c>
      <c r="E78" t="s">
        <v>221</v>
      </c>
      <c r="F78">
        <v>1</v>
      </c>
      <c r="G78">
        <v>7</v>
      </c>
      <c r="H78">
        <v>72</v>
      </c>
      <c r="I78" s="20" t="s">
        <v>42</v>
      </c>
      <c r="J78">
        <v>4</v>
      </c>
      <c r="K78" s="1" t="s">
        <v>43</v>
      </c>
      <c r="L78" s="9" t="s">
        <v>44</v>
      </c>
      <c r="M78" s="9">
        <v>1</v>
      </c>
      <c r="N78" t="s">
        <v>59</v>
      </c>
      <c r="O78">
        <v>2</v>
      </c>
      <c r="P78" s="10">
        <f t="shared" si="14"/>
        <v>0.66666666666666663</v>
      </c>
      <c r="Q78">
        <v>0</v>
      </c>
      <c r="R78" s="10">
        <f t="shared" si="15"/>
        <v>1.6666666666666665</v>
      </c>
      <c r="S78" s="10">
        <f t="shared" si="16"/>
        <v>0.55555555555555547</v>
      </c>
      <c r="T78" s="10"/>
      <c r="U78" t="s">
        <v>53</v>
      </c>
      <c r="V78" s="11">
        <v>1</v>
      </c>
      <c r="W78" s="10">
        <f t="shared" si="17"/>
        <v>0.33333333333333331</v>
      </c>
      <c r="X78" t="s">
        <v>54</v>
      </c>
      <c r="Y78" s="11">
        <v>2</v>
      </c>
      <c r="Z78" s="10">
        <f t="shared" si="18"/>
        <v>0.5</v>
      </c>
      <c r="AA78" s="10">
        <f t="shared" si="19"/>
        <v>0.83333333333333326</v>
      </c>
      <c r="AB78" s="10">
        <f t="shared" si="20"/>
        <v>0.41666666666666663</v>
      </c>
      <c r="AD78">
        <v>3</v>
      </c>
      <c r="AE78">
        <v>1</v>
      </c>
      <c r="AF78">
        <v>5</v>
      </c>
      <c r="AG78" s="10">
        <f t="shared" si="21"/>
        <v>33.333333333333329</v>
      </c>
      <c r="AH78">
        <v>3</v>
      </c>
      <c r="AI78">
        <f t="shared" si="22"/>
        <v>0.6</v>
      </c>
      <c r="AJ78" s="10">
        <f t="shared" si="23"/>
        <v>0.25</v>
      </c>
      <c r="AK78">
        <v>4</v>
      </c>
      <c r="AL78">
        <f t="shared" si="24"/>
        <v>1</v>
      </c>
      <c r="AM78" s="10">
        <f t="shared" si="25"/>
        <v>1.85</v>
      </c>
      <c r="AN78" s="15">
        <f t="shared" si="26"/>
        <v>0.6166666666666667</v>
      </c>
      <c r="AP78" s="13">
        <f t="shared" si="27"/>
        <v>1.5888888888888888</v>
      </c>
    </row>
    <row r="79" spans="1:42" x14ac:dyDescent="0.25">
      <c r="A79" s="18">
        <v>7110</v>
      </c>
      <c r="B79" s="1" t="s">
        <v>55</v>
      </c>
      <c r="C79" t="s">
        <v>222</v>
      </c>
      <c r="D79" t="s">
        <v>223</v>
      </c>
      <c r="E79" t="s">
        <v>225</v>
      </c>
      <c r="F79">
        <v>1</v>
      </c>
      <c r="G79">
        <v>7</v>
      </c>
      <c r="H79">
        <v>71</v>
      </c>
      <c r="I79" s="20" t="s">
        <v>42</v>
      </c>
      <c r="J79">
        <v>4</v>
      </c>
      <c r="K79" s="1" t="s">
        <v>43</v>
      </c>
      <c r="L79" s="9" t="s">
        <v>44</v>
      </c>
      <c r="M79" s="9">
        <v>1</v>
      </c>
      <c r="N79" t="s">
        <v>59</v>
      </c>
      <c r="O79">
        <v>2</v>
      </c>
      <c r="P79" s="10">
        <f t="shared" si="14"/>
        <v>0.66666666666666663</v>
      </c>
      <c r="Q79">
        <v>0</v>
      </c>
      <c r="R79" s="10">
        <f t="shared" si="15"/>
        <v>1.6666666666666665</v>
      </c>
      <c r="S79" s="10">
        <f t="shared" si="16"/>
        <v>0.55555555555555547</v>
      </c>
      <c r="T79" s="10"/>
      <c r="U79" t="s">
        <v>53</v>
      </c>
      <c r="V79" s="11">
        <v>1</v>
      </c>
      <c r="W79" s="10">
        <f t="shared" si="17"/>
        <v>0.33333333333333331</v>
      </c>
      <c r="X79" t="s">
        <v>54</v>
      </c>
      <c r="Y79" s="11">
        <v>2</v>
      </c>
      <c r="Z79" s="10">
        <f t="shared" si="18"/>
        <v>0.5</v>
      </c>
      <c r="AA79" s="10">
        <f t="shared" si="19"/>
        <v>0.83333333333333326</v>
      </c>
      <c r="AB79" s="10">
        <f t="shared" si="20"/>
        <v>0.41666666666666663</v>
      </c>
      <c r="AD79">
        <v>7</v>
      </c>
      <c r="AE79">
        <v>2</v>
      </c>
      <c r="AF79">
        <v>172</v>
      </c>
      <c r="AG79" s="10">
        <f t="shared" si="21"/>
        <v>28.571428571428569</v>
      </c>
      <c r="AH79">
        <v>3</v>
      </c>
      <c r="AI79">
        <f t="shared" si="22"/>
        <v>0.6</v>
      </c>
      <c r="AJ79" s="10">
        <f t="shared" si="23"/>
        <v>0.5</v>
      </c>
      <c r="AK79">
        <v>3</v>
      </c>
      <c r="AL79">
        <f t="shared" si="24"/>
        <v>0.75</v>
      </c>
      <c r="AM79" s="10">
        <f t="shared" si="25"/>
        <v>1.85</v>
      </c>
      <c r="AN79" s="15">
        <f t="shared" si="26"/>
        <v>0.6166666666666667</v>
      </c>
      <c r="AP79" s="13">
        <f t="shared" si="27"/>
        <v>1.5888888888888888</v>
      </c>
    </row>
    <row r="80" spans="1:42" x14ac:dyDescent="0.25">
      <c r="A80" s="18">
        <v>6220</v>
      </c>
      <c r="B80" s="1" t="s">
        <v>38</v>
      </c>
      <c r="C80" t="s">
        <v>230</v>
      </c>
      <c r="D80" t="s">
        <v>231</v>
      </c>
      <c r="E80" t="s">
        <v>232</v>
      </c>
      <c r="F80">
        <v>2</v>
      </c>
      <c r="G80">
        <v>6</v>
      </c>
      <c r="H80">
        <v>62</v>
      </c>
      <c r="I80" s="20" t="s">
        <v>42</v>
      </c>
      <c r="J80">
        <v>4</v>
      </c>
      <c r="K80" s="1" t="s">
        <v>43</v>
      </c>
      <c r="L80" s="9" t="s">
        <v>44</v>
      </c>
      <c r="M80" s="9">
        <v>1</v>
      </c>
      <c r="N80" t="s">
        <v>59</v>
      </c>
      <c r="O80">
        <v>2</v>
      </c>
      <c r="P80" s="10">
        <f t="shared" si="14"/>
        <v>0.66666666666666663</v>
      </c>
      <c r="Q80">
        <v>0</v>
      </c>
      <c r="R80" s="10">
        <f t="shared" si="15"/>
        <v>1.6666666666666665</v>
      </c>
      <c r="S80" s="10">
        <f t="shared" si="16"/>
        <v>0.55555555555555547</v>
      </c>
      <c r="T80" s="10"/>
      <c r="U80" t="s">
        <v>53</v>
      </c>
      <c r="V80" s="11">
        <v>1</v>
      </c>
      <c r="W80" s="10">
        <f t="shared" si="17"/>
        <v>0.33333333333333331</v>
      </c>
      <c r="X80" t="s">
        <v>54</v>
      </c>
      <c r="Y80" s="11">
        <v>2</v>
      </c>
      <c r="Z80" s="10">
        <f t="shared" si="18"/>
        <v>0.5</v>
      </c>
      <c r="AA80" s="10">
        <f t="shared" si="19"/>
        <v>0.83333333333333326</v>
      </c>
      <c r="AB80" s="10">
        <f t="shared" si="20"/>
        <v>0.41666666666666663</v>
      </c>
      <c r="AD80">
        <v>5</v>
      </c>
      <c r="AE80">
        <v>3</v>
      </c>
      <c r="AF80">
        <v>3465</v>
      </c>
      <c r="AG80" s="10">
        <f t="shared" si="21"/>
        <v>60</v>
      </c>
      <c r="AH80">
        <v>4</v>
      </c>
      <c r="AI80">
        <f t="shared" si="22"/>
        <v>0.8</v>
      </c>
      <c r="AJ80" s="10">
        <f t="shared" si="23"/>
        <v>0.75</v>
      </c>
      <c r="AK80">
        <v>1</v>
      </c>
      <c r="AL80">
        <f t="shared" si="24"/>
        <v>0.25</v>
      </c>
      <c r="AM80" s="10">
        <f t="shared" si="25"/>
        <v>1.8</v>
      </c>
      <c r="AN80" s="15">
        <f t="shared" si="26"/>
        <v>0.6</v>
      </c>
      <c r="AP80" s="13">
        <f t="shared" si="27"/>
        <v>1.572222222222222</v>
      </c>
    </row>
    <row r="81" spans="1:42" x14ac:dyDescent="0.25">
      <c r="A81" s="18">
        <v>6220</v>
      </c>
      <c r="B81" s="1" t="s">
        <v>55</v>
      </c>
      <c r="C81" t="s">
        <v>230</v>
      </c>
      <c r="D81" t="s">
        <v>231</v>
      </c>
      <c r="E81" t="s">
        <v>233</v>
      </c>
      <c r="F81">
        <v>2</v>
      </c>
      <c r="G81">
        <v>6</v>
      </c>
      <c r="H81">
        <v>62</v>
      </c>
      <c r="I81" s="20" t="s">
        <v>42</v>
      </c>
      <c r="J81">
        <v>4</v>
      </c>
      <c r="K81" s="1" t="s">
        <v>43</v>
      </c>
      <c r="L81" s="9" t="s">
        <v>44</v>
      </c>
      <c r="M81" s="9">
        <v>1</v>
      </c>
      <c r="N81" t="s">
        <v>59</v>
      </c>
      <c r="O81">
        <v>2</v>
      </c>
      <c r="P81" s="10">
        <f t="shared" si="14"/>
        <v>0.66666666666666663</v>
      </c>
      <c r="Q81">
        <v>0</v>
      </c>
      <c r="R81" s="10">
        <f t="shared" si="15"/>
        <v>1.6666666666666665</v>
      </c>
      <c r="S81" s="10">
        <f t="shared" si="16"/>
        <v>0.55555555555555547</v>
      </c>
      <c r="T81" s="10"/>
      <c r="U81" t="s">
        <v>53</v>
      </c>
      <c r="V81" s="11">
        <v>1</v>
      </c>
      <c r="W81" s="10">
        <f t="shared" si="17"/>
        <v>0.33333333333333331</v>
      </c>
      <c r="X81" t="s">
        <v>54</v>
      </c>
      <c r="Y81" s="11">
        <v>2</v>
      </c>
      <c r="Z81" s="10">
        <f t="shared" si="18"/>
        <v>0.5</v>
      </c>
      <c r="AA81" s="10">
        <f t="shared" si="19"/>
        <v>0.83333333333333326</v>
      </c>
      <c r="AB81" s="10">
        <f t="shared" si="20"/>
        <v>0.41666666666666663</v>
      </c>
      <c r="AD81">
        <v>5</v>
      </c>
      <c r="AE81">
        <v>3</v>
      </c>
      <c r="AF81">
        <v>3465</v>
      </c>
      <c r="AG81" s="10">
        <f t="shared" si="21"/>
        <v>60</v>
      </c>
      <c r="AH81">
        <v>4</v>
      </c>
      <c r="AI81">
        <f t="shared" si="22"/>
        <v>0.8</v>
      </c>
      <c r="AJ81" s="10">
        <f t="shared" si="23"/>
        <v>0.75</v>
      </c>
      <c r="AK81">
        <v>1</v>
      </c>
      <c r="AL81">
        <f t="shared" si="24"/>
        <v>0.25</v>
      </c>
      <c r="AM81" s="10">
        <f t="shared" si="25"/>
        <v>1.8</v>
      </c>
      <c r="AN81" s="15">
        <f t="shared" si="26"/>
        <v>0.6</v>
      </c>
      <c r="AP81" s="13">
        <f t="shared" si="27"/>
        <v>1.572222222222222</v>
      </c>
    </row>
    <row r="82" spans="1:42" x14ac:dyDescent="0.25">
      <c r="A82" s="18">
        <v>9560</v>
      </c>
      <c r="B82" s="1" t="s">
        <v>61</v>
      </c>
      <c r="C82" t="s">
        <v>64</v>
      </c>
      <c r="D82" t="s">
        <v>65</v>
      </c>
      <c r="E82" t="s">
        <v>210</v>
      </c>
      <c r="F82">
        <v>4</v>
      </c>
      <c r="G82">
        <v>9</v>
      </c>
      <c r="H82">
        <v>95</v>
      </c>
      <c r="I82" s="20" t="s">
        <v>42</v>
      </c>
      <c r="J82">
        <v>4</v>
      </c>
      <c r="K82" s="1" t="s">
        <v>43</v>
      </c>
      <c r="L82" s="9" t="s">
        <v>44</v>
      </c>
      <c r="M82" s="9">
        <v>1</v>
      </c>
      <c r="N82" t="s">
        <v>53</v>
      </c>
      <c r="O82">
        <v>1</v>
      </c>
      <c r="P82" s="10">
        <f t="shared" si="14"/>
        <v>0.33333333333333331</v>
      </c>
      <c r="Q82">
        <v>0</v>
      </c>
      <c r="R82" s="10">
        <f t="shared" si="15"/>
        <v>1.3333333333333333</v>
      </c>
      <c r="S82" s="10">
        <f t="shared" si="16"/>
        <v>0.44444444444444442</v>
      </c>
      <c r="T82" s="10"/>
      <c r="U82" t="s">
        <v>53</v>
      </c>
      <c r="V82" s="11">
        <v>1</v>
      </c>
      <c r="W82" s="10">
        <f t="shared" si="17"/>
        <v>0.33333333333333331</v>
      </c>
      <c r="X82" t="s">
        <v>99</v>
      </c>
      <c r="Y82" s="11">
        <v>1</v>
      </c>
      <c r="Z82" s="10">
        <f t="shared" si="18"/>
        <v>0.25</v>
      </c>
      <c r="AA82" s="10">
        <f t="shared" si="19"/>
        <v>0.58333333333333326</v>
      </c>
      <c r="AB82" s="10">
        <f t="shared" si="20"/>
        <v>0.29166666666666663</v>
      </c>
      <c r="AD82">
        <v>5</v>
      </c>
      <c r="AE82">
        <v>4</v>
      </c>
      <c r="AF82">
        <v>793</v>
      </c>
      <c r="AG82" s="10">
        <f t="shared" si="21"/>
        <v>80</v>
      </c>
      <c r="AH82">
        <v>5</v>
      </c>
      <c r="AI82">
        <f t="shared" si="22"/>
        <v>1</v>
      </c>
      <c r="AJ82" s="10">
        <f t="shared" si="23"/>
        <v>1</v>
      </c>
      <c r="AK82">
        <v>2</v>
      </c>
      <c r="AL82">
        <f t="shared" si="24"/>
        <v>0.5</v>
      </c>
      <c r="AM82" s="10">
        <f t="shared" si="25"/>
        <v>2.5</v>
      </c>
      <c r="AN82" s="12">
        <f t="shared" si="26"/>
        <v>0.83333333333333337</v>
      </c>
      <c r="AP82" s="13">
        <f t="shared" si="27"/>
        <v>1.5694444444444444</v>
      </c>
    </row>
    <row r="83" spans="1:42" x14ac:dyDescent="0.25">
      <c r="A83" s="18">
        <v>7220</v>
      </c>
      <c r="B83" s="1" t="s">
        <v>55</v>
      </c>
      <c r="C83" t="s">
        <v>87</v>
      </c>
      <c r="D83" t="s">
        <v>88</v>
      </c>
      <c r="E83" t="s">
        <v>217</v>
      </c>
      <c r="F83">
        <v>1</v>
      </c>
      <c r="G83">
        <v>7</v>
      </c>
      <c r="H83">
        <v>72</v>
      </c>
      <c r="I83" s="20" t="s">
        <v>42</v>
      </c>
      <c r="J83">
        <v>4</v>
      </c>
      <c r="K83" s="1" t="s">
        <v>43</v>
      </c>
      <c r="L83" s="9" t="s">
        <v>44</v>
      </c>
      <c r="M83" s="9">
        <v>1</v>
      </c>
      <c r="N83" t="s">
        <v>53</v>
      </c>
      <c r="O83">
        <v>1</v>
      </c>
      <c r="P83" s="10">
        <f t="shared" si="14"/>
        <v>0.33333333333333331</v>
      </c>
      <c r="Q83">
        <v>0</v>
      </c>
      <c r="R83" s="10">
        <f t="shared" si="15"/>
        <v>1.3333333333333333</v>
      </c>
      <c r="S83" s="10">
        <f t="shared" si="16"/>
        <v>0.44444444444444442</v>
      </c>
      <c r="T83" s="10"/>
      <c r="U83" t="s">
        <v>53</v>
      </c>
      <c r="V83" s="11">
        <v>1</v>
      </c>
      <c r="W83" s="10">
        <f t="shared" si="17"/>
        <v>0.33333333333333331</v>
      </c>
      <c r="X83" t="s">
        <v>54</v>
      </c>
      <c r="Y83" s="11">
        <v>2</v>
      </c>
      <c r="Z83" s="10">
        <f t="shared" si="18"/>
        <v>0.5</v>
      </c>
      <c r="AA83" s="10">
        <f t="shared" si="19"/>
        <v>0.83333333333333326</v>
      </c>
      <c r="AB83" s="10">
        <f t="shared" si="20"/>
        <v>0.41666666666666663</v>
      </c>
      <c r="AD83">
        <v>7</v>
      </c>
      <c r="AE83">
        <v>3</v>
      </c>
      <c r="AF83">
        <v>426</v>
      </c>
      <c r="AG83" s="10">
        <f t="shared" si="21"/>
        <v>42.857142857142854</v>
      </c>
      <c r="AH83">
        <v>3</v>
      </c>
      <c r="AI83">
        <f t="shared" si="22"/>
        <v>0.6</v>
      </c>
      <c r="AJ83" s="10">
        <f t="shared" si="23"/>
        <v>0.75</v>
      </c>
      <c r="AK83">
        <v>3</v>
      </c>
      <c r="AL83">
        <f t="shared" si="24"/>
        <v>0.75</v>
      </c>
      <c r="AM83" s="10">
        <f t="shared" si="25"/>
        <v>2.1</v>
      </c>
      <c r="AN83" s="12">
        <f t="shared" si="26"/>
        <v>0.70000000000000007</v>
      </c>
      <c r="AP83" s="13">
        <f t="shared" si="27"/>
        <v>1.5611111111111111</v>
      </c>
    </row>
    <row r="84" spans="1:42" x14ac:dyDescent="0.25">
      <c r="A84" s="18">
        <v>3240</v>
      </c>
      <c r="B84" s="1" t="s">
        <v>55</v>
      </c>
      <c r="C84" t="s">
        <v>76</v>
      </c>
      <c r="D84" t="s">
        <v>77</v>
      </c>
      <c r="E84" t="s">
        <v>238</v>
      </c>
      <c r="F84">
        <v>3</v>
      </c>
      <c r="G84">
        <v>3</v>
      </c>
      <c r="H84">
        <v>32</v>
      </c>
      <c r="I84" s="20" t="s">
        <v>42</v>
      </c>
      <c r="J84">
        <v>4</v>
      </c>
      <c r="K84" s="1" t="s">
        <v>43</v>
      </c>
      <c r="L84" s="1" t="s">
        <v>79</v>
      </c>
      <c r="M84" s="1">
        <v>0</v>
      </c>
      <c r="N84" t="s">
        <v>45</v>
      </c>
      <c r="O84">
        <v>3</v>
      </c>
      <c r="P84" s="10">
        <f t="shared" si="14"/>
        <v>1</v>
      </c>
      <c r="Q84">
        <v>1</v>
      </c>
      <c r="R84" s="10">
        <f t="shared" si="15"/>
        <v>2</v>
      </c>
      <c r="S84" s="10">
        <f t="shared" si="16"/>
        <v>0.66666666666666663</v>
      </c>
      <c r="T84" s="10"/>
      <c r="U84" t="s">
        <v>239</v>
      </c>
      <c r="V84" s="11">
        <v>0</v>
      </c>
      <c r="W84" s="10">
        <f t="shared" si="17"/>
        <v>0</v>
      </c>
      <c r="X84" t="s">
        <v>99</v>
      </c>
      <c r="Y84" s="11">
        <v>1</v>
      </c>
      <c r="Z84" s="10">
        <f t="shared" si="18"/>
        <v>0.25</v>
      </c>
      <c r="AA84" s="10">
        <f t="shared" si="19"/>
        <v>0.25</v>
      </c>
      <c r="AB84" s="10">
        <f t="shared" si="20"/>
        <v>0.125</v>
      </c>
      <c r="AD84">
        <v>4</v>
      </c>
      <c r="AE84">
        <v>3</v>
      </c>
      <c r="AF84">
        <v>306</v>
      </c>
      <c r="AG84" s="10">
        <f t="shared" si="21"/>
        <v>75</v>
      </c>
      <c r="AH84">
        <v>4</v>
      </c>
      <c r="AI84">
        <f t="shared" si="22"/>
        <v>0.8</v>
      </c>
      <c r="AJ84" s="10">
        <f t="shared" si="23"/>
        <v>0.75</v>
      </c>
      <c r="AK84">
        <v>3</v>
      </c>
      <c r="AL84">
        <f t="shared" si="24"/>
        <v>0.75</v>
      </c>
      <c r="AM84" s="10">
        <f t="shared" si="25"/>
        <v>2.2999999999999998</v>
      </c>
      <c r="AN84" s="12">
        <f t="shared" si="26"/>
        <v>0.76666666666666661</v>
      </c>
      <c r="AP84" s="13">
        <f t="shared" si="27"/>
        <v>1.5583333333333331</v>
      </c>
    </row>
    <row r="85" spans="1:42" x14ac:dyDescent="0.25">
      <c r="A85" s="18">
        <v>6510</v>
      </c>
      <c r="B85" s="1" t="s">
        <v>38</v>
      </c>
      <c r="C85" t="s">
        <v>226</v>
      </c>
      <c r="D85" t="s">
        <v>227</v>
      </c>
      <c r="E85" t="s">
        <v>258</v>
      </c>
      <c r="F85">
        <v>2</v>
      </c>
      <c r="G85">
        <v>6</v>
      </c>
      <c r="H85">
        <v>65</v>
      </c>
      <c r="I85" s="20" t="s">
        <v>42</v>
      </c>
      <c r="J85">
        <v>4</v>
      </c>
      <c r="K85" s="1" t="s">
        <v>43</v>
      </c>
      <c r="L85" s="1" t="s">
        <v>79</v>
      </c>
      <c r="M85" s="1">
        <v>0</v>
      </c>
      <c r="N85" t="s">
        <v>59</v>
      </c>
      <c r="O85">
        <v>2</v>
      </c>
      <c r="P85" s="10">
        <f t="shared" si="14"/>
        <v>0.66666666666666663</v>
      </c>
      <c r="Q85">
        <v>0</v>
      </c>
      <c r="R85" s="10">
        <f t="shared" si="15"/>
        <v>0.66666666666666663</v>
      </c>
      <c r="S85" s="10">
        <f t="shared" si="16"/>
        <v>0.22222222222222221</v>
      </c>
      <c r="T85" s="10"/>
      <c r="U85" t="s">
        <v>59</v>
      </c>
      <c r="V85" s="11">
        <v>2</v>
      </c>
      <c r="W85" s="10">
        <f t="shared" si="17"/>
        <v>0.66666666666666663</v>
      </c>
      <c r="X85" t="s">
        <v>60</v>
      </c>
      <c r="Y85" s="11">
        <v>3</v>
      </c>
      <c r="Z85" s="10">
        <f t="shared" si="18"/>
        <v>0.75</v>
      </c>
      <c r="AA85" s="10">
        <f t="shared" si="19"/>
        <v>1.4166666666666665</v>
      </c>
      <c r="AB85" s="10">
        <f t="shared" si="20"/>
        <v>0.70833333333333326</v>
      </c>
      <c r="AD85">
        <v>8</v>
      </c>
      <c r="AE85">
        <v>3</v>
      </c>
      <c r="AF85">
        <v>855</v>
      </c>
      <c r="AG85" s="10">
        <f t="shared" si="21"/>
        <v>37.5</v>
      </c>
      <c r="AH85">
        <v>3</v>
      </c>
      <c r="AI85">
        <f t="shared" si="22"/>
        <v>0.6</v>
      </c>
      <c r="AJ85" s="10">
        <f t="shared" si="23"/>
        <v>0.75</v>
      </c>
      <c r="AK85">
        <v>2</v>
      </c>
      <c r="AL85">
        <f t="shared" si="24"/>
        <v>0.5</v>
      </c>
      <c r="AM85" s="10">
        <f t="shared" si="25"/>
        <v>1.85</v>
      </c>
      <c r="AN85" s="15">
        <f t="shared" si="26"/>
        <v>0.6166666666666667</v>
      </c>
      <c r="AP85" s="13">
        <f t="shared" si="27"/>
        <v>1.5472222222222221</v>
      </c>
    </row>
    <row r="86" spans="1:42" x14ac:dyDescent="0.25">
      <c r="A86" s="18">
        <v>6410</v>
      </c>
      <c r="B86" s="1" t="s">
        <v>38</v>
      </c>
      <c r="C86" t="s">
        <v>259</v>
      </c>
      <c r="D86" t="s">
        <v>260</v>
      </c>
      <c r="E86" t="s">
        <v>261</v>
      </c>
      <c r="F86">
        <v>2</v>
      </c>
      <c r="G86">
        <v>6</v>
      </c>
      <c r="H86">
        <v>64</v>
      </c>
      <c r="I86" s="20" t="s">
        <v>42</v>
      </c>
      <c r="J86">
        <v>4</v>
      </c>
      <c r="K86" s="1" t="s">
        <v>43</v>
      </c>
      <c r="L86" s="1" t="s">
        <v>79</v>
      </c>
      <c r="M86" s="1">
        <v>0</v>
      </c>
      <c r="N86" t="s">
        <v>59</v>
      </c>
      <c r="O86">
        <v>2</v>
      </c>
      <c r="P86" s="10">
        <f t="shared" si="14"/>
        <v>0.66666666666666663</v>
      </c>
      <c r="Q86">
        <v>0</v>
      </c>
      <c r="R86" s="10">
        <f t="shared" si="15"/>
        <v>0.66666666666666663</v>
      </c>
      <c r="S86" s="10">
        <f t="shared" si="16"/>
        <v>0.22222222222222221</v>
      </c>
      <c r="T86" s="10"/>
      <c r="U86" t="s">
        <v>59</v>
      </c>
      <c r="V86" s="11">
        <v>2</v>
      </c>
      <c r="W86" s="10">
        <f t="shared" si="17"/>
        <v>0.66666666666666663</v>
      </c>
      <c r="X86" t="s">
        <v>60</v>
      </c>
      <c r="Y86" s="11">
        <v>3</v>
      </c>
      <c r="Z86" s="10">
        <f t="shared" si="18"/>
        <v>0.75</v>
      </c>
      <c r="AA86" s="10">
        <f t="shared" si="19"/>
        <v>1.4166666666666665</v>
      </c>
      <c r="AB86" s="10">
        <f t="shared" si="20"/>
        <v>0.70833333333333326</v>
      </c>
      <c r="AD86">
        <v>8</v>
      </c>
      <c r="AE86">
        <v>3</v>
      </c>
      <c r="AF86">
        <v>701</v>
      </c>
      <c r="AG86" s="10">
        <f t="shared" si="21"/>
        <v>37.5</v>
      </c>
      <c r="AH86">
        <v>3</v>
      </c>
      <c r="AI86">
        <f t="shared" si="22"/>
        <v>0.6</v>
      </c>
      <c r="AJ86" s="10">
        <f t="shared" si="23"/>
        <v>0.75</v>
      </c>
      <c r="AK86">
        <v>2</v>
      </c>
      <c r="AL86">
        <f t="shared" si="24"/>
        <v>0.5</v>
      </c>
      <c r="AM86" s="10">
        <f t="shared" si="25"/>
        <v>1.85</v>
      </c>
      <c r="AN86" s="15">
        <f t="shared" si="26"/>
        <v>0.6166666666666667</v>
      </c>
      <c r="AP86" s="13">
        <f t="shared" si="27"/>
        <v>1.5472222222222221</v>
      </c>
    </row>
    <row r="87" spans="1:42" x14ac:dyDescent="0.25">
      <c r="A87" s="18">
        <v>9340</v>
      </c>
      <c r="B87" s="1" t="s">
        <v>55</v>
      </c>
      <c r="C87" t="s">
        <v>265</v>
      </c>
      <c r="D87" t="s">
        <v>266</v>
      </c>
      <c r="E87" t="s">
        <v>267</v>
      </c>
      <c r="F87">
        <v>4</v>
      </c>
      <c r="G87">
        <v>9</v>
      </c>
      <c r="H87">
        <v>93</v>
      </c>
      <c r="I87" s="20" t="s">
        <v>42</v>
      </c>
      <c r="J87">
        <v>4</v>
      </c>
      <c r="K87" s="1" t="s">
        <v>43</v>
      </c>
      <c r="L87" s="1" t="s">
        <v>79</v>
      </c>
      <c r="M87" s="1">
        <v>0</v>
      </c>
      <c r="N87" t="s">
        <v>59</v>
      </c>
      <c r="O87">
        <v>2</v>
      </c>
      <c r="P87" s="10">
        <f t="shared" si="14"/>
        <v>0.66666666666666663</v>
      </c>
      <c r="Q87">
        <v>0</v>
      </c>
      <c r="R87" s="10">
        <f t="shared" si="15"/>
        <v>0.66666666666666663</v>
      </c>
      <c r="S87" s="10">
        <f t="shared" si="16"/>
        <v>0.22222222222222221</v>
      </c>
      <c r="T87" s="10"/>
      <c r="U87" t="s">
        <v>59</v>
      </c>
      <c r="V87" s="11">
        <v>2</v>
      </c>
      <c r="W87" s="10">
        <f t="shared" si="17"/>
        <v>0.66666666666666663</v>
      </c>
      <c r="X87" t="s">
        <v>60</v>
      </c>
      <c r="Y87" s="11">
        <v>3</v>
      </c>
      <c r="Z87" s="10">
        <f t="shared" si="18"/>
        <v>0.75</v>
      </c>
      <c r="AA87" s="10">
        <f t="shared" si="19"/>
        <v>1.4166666666666665</v>
      </c>
      <c r="AB87" s="10">
        <f t="shared" si="20"/>
        <v>0.70833333333333326</v>
      </c>
      <c r="AD87">
        <v>4</v>
      </c>
      <c r="AE87">
        <v>3</v>
      </c>
      <c r="AF87">
        <v>3122</v>
      </c>
      <c r="AG87" s="10">
        <f t="shared" si="21"/>
        <v>75</v>
      </c>
      <c r="AH87">
        <v>4</v>
      </c>
      <c r="AI87">
        <f t="shared" si="22"/>
        <v>0.8</v>
      </c>
      <c r="AJ87" s="10">
        <f t="shared" si="23"/>
        <v>0.75</v>
      </c>
      <c r="AK87">
        <v>1</v>
      </c>
      <c r="AL87">
        <f t="shared" si="24"/>
        <v>0.25</v>
      </c>
      <c r="AM87" s="10">
        <f t="shared" si="25"/>
        <v>1.8</v>
      </c>
      <c r="AN87" s="15">
        <f t="shared" si="26"/>
        <v>0.6</v>
      </c>
      <c r="AP87" s="13">
        <f t="shared" si="27"/>
        <v>1.5305555555555554</v>
      </c>
    </row>
    <row r="88" spans="1:42" x14ac:dyDescent="0.25">
      <c r="A88" s="18">
        <v>8130</v>
      </c>
      <c r="B88" s="1" t="s">
        <v>38</v>
      </c>
      <c r="C88" t="s">
        <v>268</v>
      </c>
      <c r="D88" t="s">
        <v>269</v>
      </c>
      <c r="E88" t="s">
        <v>270</v>
      </c>
      <c r="F88">
        <v>6</v>
      </c>
      <c r="G88">
        <v>8</v>
      </c>
      <c r="H88">
        <v>81</v>
      </c>
      <c r="I88" s="20" t="s">
        <v>42</v>
      </c>
      <c r="J88">
        <v>4</v>
      </c>
      <c r="K88" s="1" t="s">
        <v>43</v>
      </c>
      <c r="L88" s="1" t="s">
        <v>79</v>
      </c>
      <c r="M88" s="1">
        <v>0</v>
      </c>
      <c r="N88" t="s">
        <v>59</v>
      </c>
      <c r="O88">
        <v>2</v>
      </c>
      <c r="P88" s="10">
        <f t="shared" si="14"/>
        <v>0.66666666666666663</v>
      </c>
      <c r="Q88">
        <v>0</v>
      </c>
      <c r="R88" s="10">
        <f t="shared" si="15"/>
        <v>0.66666666666666663</v>
      </c>
      <c r="S88" s="10">
        <f t="shared" si="16"/>
        <v>0.22222222222222221</v>
      </c>
      <c r="T88" s="10"/>
      <c r="U88" t="s">
        <v>59</v>
      </c>
      <c r="V88" s="11">
        <v>2</v>
      </c>
      <c r="W88" s="10">
        <f t="shared" si="17"/>
        <v>0.66666666666666663</v>
      </c>
      <c r="X88" t="s">
        <v>60</v>
      </c>
      <c r="Y88" s="11">
        <v>3</v>
      </c>
      <c r="Z88" s="10">
        <f t="shared" si="18"/>
        <v>0.75</v>
      </c>
      <c r="AA88" s="10">
        <f t="shared" si="19"/>
        <v>1.4166666666666665</v>
      </c>
      <c r="AB88" s="10">
        <f t="shared" si="20"/>
        <v>0.70833333333333326</v>
      </c>
      <c r="AD88">
        <v>4</v>
      </c>
      <c r="AE88">
        <v>3</v>
      </c>
      <c r="AF88">
        <v>1116</v>
      </c>
      <c r="AG88" s="10">
        <f t="shared" si="21"/>
        <v>75</v>
      </c>
      <c r="AH88">
        <v>4</v>
      </c>
      <c r="AI88">
        <f t="shared" si="22"/>
        <v>0.8</v>
      </c>
      <c r="AJ88" s="10">
        <f t="shared" si="23"/>
        <v>0.75</v>
      </c>
      <c r="AK88">
        <v>1</v>
      </c>
      <c r="AL88">
        <f t="shared" si="24"/>
        <v>0.25</v>
      </c>
      <c r="AM88" s="10">
        <f t="shared" si="25"/>
        <v>1.8</v>
      </c>
      <c r="AN88" s="15">
        <f t="shared" si="26"/>
        <v>0.6</v>
      </c>
      <c r="AP88" s="13">
        <f t="shared" si="27"/>
        <v>1.5305555555555554</v>
      </c>
    </row>
    <row r="89" spans="1:42" x14ac:dyDescent="0.25">
      <c r="A89" s="18">
        <v>5210</v>
      </c>
      <c r="B89" s="1" t="s">
        <v>38</v>
      </c>
      <c r="C89" t="s">
        <v>271</v>
      </c>
      <c r="D89" t="s">
        <v>272</v>
      </c>
      <c r="E89" t="s">
        <v>273</v>
      </c>
      <c r="F89">
        <v>5</v>
      </c>
      <c r="G89">
        <v>5</v>
      </c>
      <c r="H89">
        <v>52</v>
      </c>
      <c r="I89" s="20" t="s">
        <v>42</v>
      </c>
      <c r="J89">
        <v>4</v>
      </c>
      <c r="K89" s="1" t="s">
        <v>43</v>
      </c>
      <c r="L89" s="1" t="s">
        <v>79</v>
      </c>
      <c r="M89" s="1">
        <v>0</v>
      </c>
      <c r="N89" t="s">
        <v>59</v>
      </c>
      <c r="O89">
        <v>2</v>
      </c>
      <c r="P89" s="10">
        <f t="shared" si="14"/>
        <v>0.66666666666666663</v>
      </c>
      <c r="Q89">
        <v>0</v>
      </c>
      <c r="R89" s="10">
        <f t="shared" si="15"/>
        <v>0.66666666666666663</v>
      </c>
      <c r="S89" s="10">
        <f t="shared" si="16"/>
        <v>0.22222222222222221</v>
      </c>
      <c r="T89" s="10"/>
      <c r="U89" t="s">
        <v>59</v>
      </c>
      <c r="V89" s="11">
        <v>2</v>
      </c>
      <c r="W89" s="10">
        <f t="shared" si="17"/>
        <v>0.66666666666666663</v>
      </c>
      <c r="X89" t="s">
        <v>60</v>
      </c>
      <c r="Y89" s="11">
        <v>3</v>
      </c>
      <c r="Z89" s="10">
        <f t="shared" si="18"/>
        <v>0.75</v>
      </c>
      <c r="AA89" s="10">
        <f t="shared" si="19"/>
        <v>1.4166666666666665</v>
      </c>
      <c r="AB89" s="10">
        <f t="shared" si="20"/>
        <v>0.70833333333333326</v>
      </c>
      <c r="AD89">
        <v>5</v>
      </c>
      <c r="AE89">
        <v>3</v>
      </c>
      <c r="AF89">
        <v>1646</v>
      </c>
      <c r="AG89" s="10">
        <f t="shared" si="21"/>
        <v>60</v>
      </c>
      <c r="AH89">
        <v>4</v>
      </c>
      <c r="AI89">
        <f t="shared" si="22"/>
        <v>0.8</v>
      </c>
      <c r="AJ89" s="10">
        <f t="shared" si="23"/>
        <v>0.75</v>
      </c>
      <c r="AK89">
        <v>1</v>
      </c>
      <c r="AL89">
        <f t="shared" si="24"/>
        <v>0.25</v>
      </c>
      <c r="AM89" s="10">
        <f t="shared" si="25"/>
        <v>1.8</v>
      </c>
      <c r="AN89" s="15">
        <f t="shared" si="26"/>
        <v>0.6</v>
      </c>
      <c r="AP89" s="13">
        <f t="shared" si="27"/>
        <v>1.5305555555555554</v>
      </c>
    </row>
    <row r="90" spans="1:42" x14ac:dyDescent="0.25">
      <c r="A90" s="18">
        <v>1410</v>
      </c>
      <c r="B90" s="1" t="s">
        <v>38</v>
      </c>
      <c r="C90" t="s">
        <v>275</v>
      </c>
      <c r="D90" t="s">
        <v>276</v>
      </c>
      <c r="E90" t="s">
        <v>277</v>
      </c>
      <c r="F90">
        <v>1</v>
      </c>
      <c r="G90">
        <v>1</v>
      </c>
      <c r="H90">
        <v>14</v>
      </c>
      <c r="I90" s="20" t="s">
        <v>42</v>
      </c>
      <c r="J90">
        <v>4</v>
      </c>
      <c r="K90" s="1" t="s">
        <v>43</v>
      </c>
      <c r="L90" s="1" t="s">
        <v>79</v>
      </c>
      <c r="M90" s="1">
        <v>0</v>
      </c>
      <c r="N90" t="s">
        <v>59</v>
      </c>
      <c r="O90">
        <v>2</v>
      </c>
      <c r="P90" s="10">
        <f t="shared" si="14"/>
        <v>0.66666666666666663</v>
      </c>
      <c r="Q90">
        <v>1</v>
      </c>
      <c r="R90" s="10">
        <f t="shared" si="15"/>
        <v>1.6666666666666665</v>
      </c>
      <c r="S90" s="10">
        <f t="shared" si="16"/>
        <v>0.55555555555555547</v>
      </c>
      <c r="T90" s="10"/>
      <c r="U90" t="s">
        <v>59</v>
      </c>
      <c r="V90" s="11">
        <v>2</v>
      </c>
      <c r="W90" s="10">
        <f t="shared" si="17"/>
        <v>0.66666666666666663</v>
      </c>
      <c r="X90" t="s">
        <v>54</v>
      </c>
      <c r="Y90" s="11">
        <v>2</v>
      </c>
      <c r="Z90" s="10">
        <f t="shared" si="18"/>
        <v>0.5</v>
      </c>
      <c r="AA90" s="10">
        <f t="shared" si="19"/>
        <v>1.1666666666666665</v>
      </c>
      <c r="AB90" s="10">
        <f t="shared" si="20"/>
        <v>0.58333333333333326</v>
      </c>
      <c r="AD90">
        <v>5</v>
      </c>
      <c r="AE90">
        <v>1</v>
      </c>
      <c r="AF90">
        <v>460</v>
      </c>
      <c r="AG90" s="10">
        <f t="shared" si="21"/>
        <v>20</v>
      </c>
      <c r="AH90">
        <v>2</v>
      </c>
      <c r="AI90">
        <f t="shared" si="22"/>
        <v>0.4</v>
      </c>
      <c r="AJ90" s="10">
        <f t="shared" si="23"/>
        <v>0.25</v>
      </c>
      <c r="AK90">
        <v>2</v>
      </c>
      <c r="AL90">
        <f t="shared" si="24"/>
        <v>0.5</v>
      </c>
      <c r="AM90" s="10">
        <f t="shared" si="25"/>
        <v>1.1499999999999999</v>
      </c>
      <c r="AN90" s="15">
        <f t="shared" si="26"/>
        <v>0.3833333333333333</v>
      </c>
      <c r="AP90" s="13">
        <f t="shared" si="27"/>
        <v>1.5222222222222221</v>
      </c>
    </row>
    <row r="91" spans="1:42" x14ac:dyDescent="0.25">
      <c r="A91" s="18" t="s">
        <v>136</v>
      </c>
      <c r="B91" s="1" t="s">
        <v>61</v>
      </c>
      <c r="C91" t="s">
        <v>137</v>
      </c>
      <c r="D91" t="s">
        <v>138</v>
      </c>
      <c r="E91" t="s">
        <v>250</v>
      </c>
      <c r="F91">
        <v>3</v>
      </c>
      <c r="G91">
        <v>9</v>
      </c>
      <c r="H91">
        <v>92</v>
      </c>
      <c r="I91" s="20" t="s">
        <v>42</v>
      </c>
      <c r="J91">
        <v>4</v>
      </c>
      <c r="K91" s="1" t="s">
        <v>43</v>
      </c>
      <c r="L91" s="1" t="s">
        <v>79</v>
      </c>
      <c r="M91" s="1">
        <v>0</v>
      </c>
      <c r="N91" t="s">
        <v>53</v>
      </c>
      <c r="O91">
        <v>1</v>
      </c>
      <c r="P91" s="10">
        <f t="shared" si="14"/>
        <v>0.33333333333333331</v>
      </c>
      <c r="Q91">
        <v>1</v>
      </c>
      <c r="R91" s="10">
        <f t="shared" si="15"/>
        <v>1.3333333333333333</v>
      </c>
      <c r="S91" s="10">
        <f t="shared" si="16"/>
        <v>0.44444444444444442</v>
      </c>
      <c r="T91" s="10"/>
      <c r="U91" t="s">
        <v>53</v>
      </c>
      <c r="V91" s="11">
        <v>1</v>
      </c>
      <c r="W91" s="10">
        <f t="shared" si="17"/>
        <v>0.33333333333333331</v>
      </c>
      <c r="X91" t="s">
        <v>60</v>
      </c>
      <c r="Y91" s="11">
        <v>3</v>
      </c>
      <c r="Z91" s="10">
        <f t="shared" si="18"/>
        <v>0.75</v>
      </c>
      <c r="AA91" s="10">
        <f t="shared" si="19"/>
        <v>1.0833333333333333</v>
      </c>
      <c r="AB91" s="10">
        <f t="shared" si="20"/>
        <v>0.54166666666666663</v>
      </c>
      <c r="AD91">
        <v>7</v>
      </c>
      <c r="AE91">
        <v>3</v>
      </c>
      <c r="AF91">
        <v>2681</v>
      </c>
      <c r="AG91" s="10">
        <f t="shared" si="21"/>
        <v>42.857142857142854</v>
      </c>
      <c r="AH91">
        <v>3</v>
      </c>
      <c r="AI91">
        <f t="shared" si="22"/>
        <v>0.6</v>
      </c>
      <c r="AJ91" s="10">
        <f t="shared" si="23"/>
        <v>0.75</v>
      </c>
      <c r="AK91">
        <v>1</v>
      </c>
      <c r="AL91">
        <f t="shared" si="24"/>
        <v>0.25</v>
      </c>
      <c r="AM91" s="10">
        <f t="shared" si="25"/>
        <v>1.6</v>
      </c>
      <c r="AN91" s="15">
        <f t="shared" si="26"/>
        <v>0.53333333333333333</v>
      </c>
      <c r="AP91" s="13">
        <f t="shared" si="27"/>
        <v>1.5194444444444444</v>
      </c>
    </row>
    <row r="92" spans="1:42" x14ac:dyDescent="0.25">
      <c r="A92" s="18">
        <v>9230</v>
      </c>
      <c r="B92" s="1" t="s">
        <v>38</v>
      </c>
      <c r="C92" t="s">
        <v>278</v>
      </c>
      <c r="D92" t="s">
        <v>279</v>
      </c>
      <c r="E92" t="s">
        <v>280</v>
      </c>
      <c r="F92">
        <v>4</v>
      </c>
      <c r="G92">
        <v>9</v>
      </c>
      <c r="H92">
        <v>92</v>
      </c>
      <c r="I92" s="20" t="s">
        <v>42</v>
      </c>
      <c r="J92">
        <v>4</v>
      </c>
      <c r="K92" s="1" t="s">
        <v>43</v>
      </c>
      <c r="L92" s="1" t="s">
        <v>79</v>
      </c>
      <c r="M92" s="1">
        <v>0</v>
      </c>
      <c r="N92" t="s">
        <v>59</v>
      </c>
      <c r="O92">
        <v>2</v>
      </c>
      <c r="P92" s="10">
        <f t="shared" si="14"/>
        <v>0.66666666666666663</v>
      </c>
      <c r="Q92">
        <v>0</v>
      </c>
      <c r="R92" s="10">
        <f t="shared" si="15"/>
        <v>0.66666666666666663</v>
      </c>
      <c r="S92" s="10">
        <f t="shared" si="16"/>
        <v>0.22222222222222221</v>
      </c>
      <c r="T92" s="10"/>
      <c r="U92" t="s">
        <v>59</v>
      </c>
      <c r="V92" s="11">
        <v>2</v>
      </c>
      <c r="W92" s="10">
        <f t="shared" si="17"/>
        <v>0.66666666666666663</v>
      </c>
      <c r="X92" t="s">
        <v>60</v>
      </c>
      <c r="Y92" s="11">
        <v>3</v>
      </c>
      <c r="Z92" s="10">
        <f t="shared" si="18"/>
        <v>0.75</v>
      </c>
      <c r="AA92" s="10">
        <f t="shared" si="19"/>
        <v>1.4166666666666665</v>
      </c>
      <c r="AB92" s="10">
        <f t="shared" si="20"/>
        <v>0.70833333333333326</v>
      </c>
      <c r="AD92">
        <v>2</v>
      </c>
      <c r="AE92">
        <v>2</v>
      </c>
      <c r="AF92">
        <v>1372</v>
      </c>
      <c r="AG92" s="10">
        <f t="shared" si="21"/>
        <v>100</v>
      </c>
      <c r="AH92">
        <v>5</v>
      </c>
      <c r="AI92">
        <f t="shared" si="22"/>
        <v>1</v>
      </c>
      <c r="AJ92" s="10">
        <f t="shared" si="23"/>
        <v>0.5</v>
      </c>
      <c r="AK92">
        <v>1</v>
      </c>
      <c r="AL92">
        <f t="shared" si="24"/>
        <v>0.25</v>
      </c>
      <c r="AM92" s="10">
        <f t="shared" si="25"/>
        <v>1.75</v>
      </c>
      <c r="AN92" s="15">
        <f t="shared" si="26"/>
        <v>0.58333333333333337</v>
      </c>
      <c r="AP92" s="13">
        <f t="shared" si="27"/>
        <v>1.5138888888888888</v>
      </c>
    </row>
    <row r="93" spans="1:42" x14ac:dyDescent="0.25">
      <c r="A93" s="18">
        <v>9560</v>
      </c>
      <c r="B93" s="1" t="s">
        <v>47</v>
      </c>
      <c r="C93" t="s">
        <v>64</v>
      </c>
      <c r="D93" t="s">
        <v>65</v>
      </c>
      <c r="E93" t="s">
        <v>243</v>
      </c>
      <c r="F93">
        <v>4</v>
      </c>
      <c r="G93">
        <v>9</v>
      </c>
      <c r="H93">
        <v>95</v>
      </c>
      <c r="I93" s="20" t="s">
        <v>42</v>
      </c>
      <c r="J93">
        <v>4</v>
      </c>
      <c r="K93" s="1" t="s">
        <v>43</v>
      </c>
      <c r="L93" s="9" t="s">
        <v>44</v>
      </c>
      <c r="M93" s="9">
        <v>1</v>
      </c>
      <c r="N93" t="s">
        <v>59</v>
      </c>
      <c r="O93">
        <v>2</v>
      </c>
      <c r="P93" s="10">
        <f t="shared" si="14"/>
        <v>0.66666666666666663</v>
      </c>
      <c r="Q93">
        <v>0</v>
      </c>
      <c r="R93" s="10">
        <f t="shared" si="15"/>
        <v>1.6666666666666665</v>
      </c>
      <c r="S93" s="10">
        <f t="shared" si="16"/>
        <v>0.55555555555555547</v>
      </c>
      <c r="T93" s="10"/>
      <c r="U93" t="s">
        <v>239</v>
      </c>
      <c r="V93" s="11">
        <v>0</v>
      </c>
      <c r="W93" s="10">
        <f t="shared" si="17"/>
        <v>0</v>
      </c>
      <c r="X93" t="s">
        <v>99</v>
      </c>
      <c r="Y93" s="11">
        <v>1</v>
      </c>
      <c r="Z93" s="10">
        <f t="shared" si="18"/>
        <v>0.25</v>
      </c>
      <c r="AA93" s="10">
        <f t="shared" si="19"/>
        <v>0.25</v>
      </c>
      <c r="AB93" s="10">
        <f t="shared" si="20"/>
        <v>0.125</v>
      </c>
      <c r="AD93">
        <v>5</v>
      </c>
      <c r="AE93">
        <v>4</v>
      </c>
      <c r="AF93">
        <v>793</v>
      </c>
      <c r="AG93" s="10">
        <f t="shared" si="21"/>
        <v>80</v>
      </c>
      <c r="AH93">
        <v>5</v>
      </c>
      <c r="AI93">
        <f t="shared" si="22"/>
        <v>1</v>
      </c>
      <c r="AJ93" s="10">
        <f t="shared" si="23"/>
        <v>1</v>
      </c>
      <c r="AK93">
        <v>2</v>
      </c>
      <c r="AL93">
        <f t="shared" si="24"/>
        <v>0.5</v>
      </c>
      <c r="AM93" s="10">
        <f t="shared" si="25"/>
        <v>2.5</v>
      </c>
      <c r="AN93" s="12">
        <f t="shared" si="26"/>
        <v>0.83333333333333337</v>
      </c>
      <c r="AP93" s="13">
        <f t="shared" si="27"/>
        <v>1.5138888888888888</v>
      </c>
    </row>
    <row r="94" spans="1:42" x14ac:dyDescent="0.25">
      <c r="A94" s="18" t="s">
        <v>136</v>
      </c>
      <c r="B94" s="1" t="s">
        <v>38</v>
      </c>
      <c r="C94" t="s">
        <v>137</v>
      </c>
      <c r="D94" t="s">
        <v>138</v>
      </c>
      <c r="E94" t="s">
        <v>256</v>
      </c>
      <c r="F94">
        <v>3</v>
      </c>
      <c r="G94">
        <v>9</v>
      </c>
      <c r="H94">
        <v>92</v>
      </c>
      <c r="I94" s="20" t="s">
        <v>42</v>
      </c>
      <c r="J94">
        <v>4</v>
      </c>
      <c r="K94" s="1" t="s">
        <v>43</v>
      </c>
      <c r="L94" s="1" t="s">
        <v>79</v>
      </c>
      <c r="M94" s="1">
        <v>0</v>
      </c>
      <c r="N94" t="s">
        <v>59</v>
      </c>
      <c r="O94">
        <v>2</v>
      </c>
      <c r="P94" s="10">
        <f t="shared" si="14"/>
        <v>0.66666666666666663</v>
      </c>
      <c r="Q94">
        <v>1</v>
      </c>
      <c r="R94" s="10">
        <f t="shared" si="15"/>
        <v>1.6666666666666665</v>
      </c>
      <c r="S94" s="10">
        <f t="shared" si="16"/>
        <v>0.55555555555555547</v>
      </c>
      <c r="T94" s="10"/>
      <c r="U94" t="s">
        <v>53</v>
      </c>
      <c r="V94" s="11">
        <v>1</v>
      </c>
      <c r="W94" s="10">
        <f t="shared" si="17"/>
        <v>0.33333333333333331</v>
      </c>
      <c r="X94" t="s">
        <v>54</v>
      </c>
      <c r="Y94" s="11">
        <v>2</v>
      </c>
      <c r="Z94" s="10">
        <f t="shared" si="18"/>
        <v>0.5</v>
      </c>
      <c r="AA94" s="10">
        <f t="shared" si="19"/>
        <v>0.83333333333333326</v>
      </c>
      <c r="AB94" s="10">
        <f t="shared" si="20"/>
        <v>0.41666666666666663</v>
      </c>
      <c r="AD94">
        <v>7</v>
      </c>
      <c r="AE94">
        <v>3</v>
      </c>
      <c r="AF94">
        <v>2681</v>
      </c>
      <c r="AG94" s="10">
        <f t="shared" si="21"/>
        <v>42.857142857142854</v>
      </c>
      <c r="AH94">
        <v>3</v>
      </c>
      <c r="AI94">
        <f t="shared" si="22"/>
        <v>0.6</v>
      </c>
      <c r="AJ94" s="10">
        <f t="shared" si="23"/>
        <v>0.75</v>
      </c>
      <c r="AK94">
        <v>1</v>
      </c>
      <c r="AL94">
        <f t="shared" si="24"/>
        <v>0.25</v>
      </c>
      <c r="AM94" s="10">
        <f t="shared" si="25"/>
        <v>1.6</v>
      </c>
      <c r="AN94" s="15">
        <f t="shared" si="26"/>
        <v>0.53333333333333333</v>
      </c>
      <c r="AP94" s="13">
        <f t="shared" si="27"/>
        <v>1.5055555555555555</v>
      </c>
    </row>
    <row r="95" spans="1:42" x14ac:dyDescent="0.25">
      <c r="A95" s="18" t="s">
        <v>113</v>
      </c>
      <c r="B95" s="1" t="s">
        <v>55</v>
      </c>
      <c r="C95" t="s">
        <v>114</v>
      </c>
      <c r="D95" t="s">
        <v>115</v>
      </c>
      <c r="E95" t="s">
        <v>257</v>
      </c>
      <c r="F95">
        <v>3</v>
      </c>
      <c r="G95">
        <v>9</v>
      </c>
      <c r="H95">
        <v>91</v>
      </c>
      <c r="I95" s="20" t="s">
        <v>42</v>
      </c>
      <c r="J95">
        <v>4</v>
      </c>
      <c r="K95" s="1" t="s">
        <v>43</v>
      </c>
      <c r="L95" s="9" t="s">
        <v>44</v>
      </c>
      <c r="M95" s="9">
        <v>1</v>
      </c>
      <c r="N95" t="s">
        <v>59</v>
      </c>
      <c r="O95">
        <v>2</v>
      </c>
      <c r="P95" s="10">
        <f t="shared" si="14"/>
        <v>0.66666666666666663</v>
      </c>
      <c r="Q95">
        <v>0</v>
      </c>
      <c r="R95" s="10">
        <f t="shared" si="15"/>
        <v>1.6666666666666665</v>
      </c>
      <c r="S95" s="10">
        <f t="shared" si="16"/>
        <v>0.55555555555555547</v>
      </c>
      <c r="T95" s="10"/>
      <c r="U95" t="s">
        <v>53</v>
      </c>
      <c r="V95" s="11">
        <v>1</v>
      </c>
      <c r="W95" s="10">
        <f t="shared" si="17"/>
        <v>0.33333333333333331</v>
      </c>
      <c r="X95" t="s">
        <v>54</v>
      </c>
      <c r="Y95" s="11">
        <v>2</v>
      </c>
      <c r="Z95" s="10">
        <f t="shared" si="18"/>
        <v>0.5</v>
      </c>
      <c r="AA95" s="10">
        <f t="shared" si="19"/>
        <v>0.83333333333333326</v>
      </c>
      <c r="AB95" s="10">
        <f t="shared" si="20"/>
        <v>0.41666666666666663</v>
      </c>
      <c r="AD95">
        <v>7</v>
      </c>
      <c r="AE95">
        <v>3</v>
      </c>
      <c r="AF95">
        <v>1301</v>
      </c>
      <c r="AG95" s="10">
        <f t="shared" si="21"/>
        <v>42.857142857142854</v>
      </c>
      <c r="AH95">
        <v>3</v>
      </c>
      <c r="AI95">
        <f t="shared" si="22"/>
        <v>0.6</v>
      </c>
      <c r="AJ95" s="10">
        <f t="shared" si="23"/>
        <v>0.75</v>
      </c>
      <c r="AK95">
        <v>1</v>
      </c>
      <c r="AL95">
        <f t="shared" si="24"/>
        <v>0.25</v>
      </c>
      <c r="AM95" s="10">
        <f t="shared" si="25"/>
        <v>1.6</v>
      </c>
      <c r="AN95" s="15">
        <f t="shared" si="26"/>
        <v>0.53333333333333333</v>
      </c>
      <c r="AP95" s="13">
        <f t="shared" si="27"/>
        <v>1.5055555555555555</v>
      </c>
    </row>
    <row r="96" spans="1:42" x14ac:dyDescent="0.25">
      <c r="A96" s="18">
        <v>3280</v>
      </c>
      <c r="B96" s="1" t="s">
        <v>38</v>
      </c>
      <c r="C96" t="s">
        <v>262</v>
      </c>
      <c r="D96" t="s">
        <v>263</v>
      </c>
      <c r="E96" t="s">
        <v>264</v>
      </c>
      <c r="F96">
        <v>3</v>
      </c>
      <c r="G96">
        <v>3</v>
      </c>
      <c r="H96">
        <v>32</v>
      </c>
      <c r="I96" s="20" t="s">
        <v>42</v>
      </c>
      <c r="J96">
        <v>4</v>
      </c>
      <c r="K96" s="1" t="s">
        <v>43</v>
      </c>
      <c r="L96" s="1" t="s">
        <v>79</v>
      </c>
      <c r="M96" s="1">
        <v>0</v>
      </c>
      <c r="N96" t="s">
        <v>59</v>
      </c>
      <c r="O96">
        <v>2</v>
      </c>
      <c r="P96" s="10">
        <f t="shared" si="14"/>
        <v>0.66666666666666663</v>
      </c>
      <c r="Q96">
        <v>1</v>
      </c>
      <c r="R96" s="10">
        <f t="shared" si="15"/>
        <v>1.6666666666666665</v>
      </c>
      <c r="S96" s="10">
        <f t="shared" si="16"/>
        <v>0.55555555555555547</v>
      </c>
      <c r="T96" s="10"/>
      <c r="U96" t="s">
        <v>53</v>
      </c>
      <c r="V96" s="11">
        <v>1</v>
      </c>
      <c r="W96" s="10">
        <f t="shared" si="17"/>
        <v>0.33333333333333331</v>
      </c>
      <c r="X96" t="s">
        <v>54</v>
      </c>
      <c r="Y96" s="11">
        <v>2</v>
      </c>
      <c r="Z96" s="10">
        <f t="shared" si="18"/>
        <v>0.5</v>
      </c>
      <c r="AA96" s="10">
        <f t="shared" si="19"/>
        <v>0.83333333333333326</v>
      </c>
      <c r="AB96" s="10">
        <f t="shared" si="20"/>
        <v>0.41666666666666663</v>
      </c>
      <c r="AD96">
        <v>3</v>
      </c>
      <c r="AE96">
        <v>1</v>
      </c>
      <c r="AF96">
        <v>299</v>
      </c>
      <c r="AG96" s="10">
        <f t="shared" si="21"/>
        <v>33.333333333333329</v>
      </c>
      <c r="AH96">
        <v>3</v>
      </c>
      <c r="AI96">
        <f t="shared" si="22"/>
        <v>0.6</v>
      </c>
      <c r="AJ96" s="10">
        <f t="shared" si="23"/>
        <v>0.25</v>
      </c>
      <c r="AK96">
        <v>3</v>
      </c>
      <c r="AL96">
        <f t="shared" si="24"/>
        <v>0.75</v>
      </c>
      <c r="AM96" s="10">
        <f t="shared" si="25"/>
        <v>1.6</v>
      </c>
      <c r="AN96" s="15">
        <f t="shared" si="26"/>
        <v>0.53333333333333333</v>
      </c>
      <c r="AP96" s="13">
        <f t="shared" si="27"/>
        <v>1.5055555555555555</v>
      </c>
    </row>
    <row r="97" spans="1:42" x14ac:dyDescent="0.25">
      <c r="A97" s="18">
        <v>3240</v>
      </c>
      <c r="B97" s="1" t="s">
        <v>61</v>
      </c>
      <c r="C97" t="s">
        <v>76</v>
      </c>
      <c r="D97" t="s">
        <v>77</v>
      </c>
      <c r="E97" t="s">
        <v>255</v>
      </c>
      <c r="F97">
        <v>3</v>
      </c>
      <c r="G97">
        <v>3</v>
      </c>
      <c r="H97">
        <v>32</v>
      </c>
      <c r="I97" s="20" t="s">
        <v>42</v>
      </c>
      <c r="J97">
        <v>4</v>
      </c>
      <c r="K97" s="1" t="s">
        <v>43</v>
      </c>
      <c r="L97" s="1" t="s">
        <v>79</v>
      </c>
      <c r="M97" s="1">
        <v>0</v>
      </c>
      <c r="N97" t="s">
        <v>53</v>
      </c>
      <c r="O97">
        <v>1</v>
      </c>
      <c r="P97" s="10">
        <f t="shared" si="14"/>
        <v>0.33333333333333331</v>
      </c>
      <c r="Q97">
        <v>1</v>
      </c>
      <c r="R97" s="10">
        <f t="shared" si="15"/>
        <v>1.3333333333333333</v>
      </c>
      <c r="S97" s="10">
        <f t="shared" si="16"/>
        <v>0.44444444444444442</v>
      </c>
      <c r="T97" s="10"/>
      <c r="U97" t="s">
        <v>53</v>
      </c>
      <c r="V97" s="11">
        <v>1</v>
      </c>
      <c r="W97" s="10">
        <f t="shared" si="17"/>
        <v>0.33333333333333331</v>
      </c>
      <c r="X97" t="s">
        <v>99</v>
      </c>
      <c r="Y97" s="11">
        <v>1</v>
      </c>
      <c r="Z97" s="10">
        <f t="shared" si="18"/>
        <v>0.25</v>
      </c>
      <c r="AA97" s="10">
        <f t="shared" si="19"/>
        <v>0.58333333333333326</v>
      </c>
      <c r="AB97" s="10">
        <f t="shared" si="20"/>
        <v>0.29166666666666663</v>
      </c>
      <c r="AD97">
        <v>4</v>
      </c>
      <c r="AE97">
        <v>3</v>
      </c>
      <c r="AF97">
        <v>306</v>
      </c>
      <c r="AG97" s="10">
        <f t="shared" si="21"/>
        <v>75</v>
      </c>
      <c r="AH97">
        <v>4</v>
      </c>
      <c r="AI97">
        <f t="shared" si="22"/>
        <v>0.8</v>
      </c>
      <c r="AJ97" s="10">
        <f t="shared" si="23"/>
        <v>0.75</v>
      </c>
      <c r="AK97">
        <v>3</v>
      </c>
      <c r="AL97">
        <f t="shared" si="24"/>
        <v>0.75</v>
      </c>
      <c r="AM97" s="10">
        <f t="shared" si="25"/>
        <v>2.2999999999999998</v>
      </c>
      <c r="AN97" s="12">
        <f t="shared" si="26"/>
        <v>0.76666666666666661</v>
      </c>
      <c r="AP97" s="13">
        <f t="shared" si="27"/>
        <v>1.5027777777777778</v>
      </c>
    </row>
    <row r="98" spans="1:42" x14ac:dyDescent="0.25">
      <c r="A98" s="18">
        <v>2210</v>
      </c>
      <c r="B98" s="1" t="s">
        <v>38</v>
      </c>
      <c r="C98" t="s">
        <v>281</v>
      </c>
      <c r="D98" t="s">
        <v>282</v>
      </c>
      <c r="E98" t="s">
        <v>283</v>
      </c>
      <c r="F98">
        <v>6</v>
      </c>
      <c r="G98">
        <v>2</v>
      </c>
      <c r="H98">
        <v>22</v>
      </c>
      <c r="I98" s="20" t="s">
        <v>42</v>
      </c>
      <c r="J98">
        <v>4</v>
      </c>
      <c r="K98" s="1" t="s">
        <v>43</v>
      </c>
      <c r="L98" s="1" t="s">
        <v>79</v>
      </c>
      <c r="M98" s="1">
        <v>0</v>
      </c>
      <c r="N98" t="s">
        <v>45</v>
      </c>
      <c r="O98">
        <v>3</v>
      </c>
      <c r="P98" s="10">
        <f t="shared" si="14"/>
        <v>1</v>
      </c>
      <c r="Q98">
        <v>0</v>
      </c>
      <c r="R98" s="10">
        <f t="shared" si="15"/>
        <v>1</v>
      </c>
      <c r="S98" s="10">
        <f t="shared" si="16"/>
        <v>0.33333333333333331</v>
      </c>
      <c r="T98" s="10"/>
      <c r="U98" t="s">
        <v>53</v>
      </c>
      <c r="V98" s="11">
        <v>1</v>
      </c>
      <c r="W98" s="10">
        <f t="shared" si="17"/>
        <v>0.33333333333333331</v>
      </c>
      <c r="X98" t="s">
        <v>54</v>
      </c>
      <c r="Y98" s="11">
        <v>2</v>
      </c>
      <c r="Z98" s="10">
        <f t="shared" si="18"/>
        <v>0.5</v>
      </c>
      <c r="AA98" s="10">
        <f t="shared" si="19"/>
        <v>0.83333333333333326</v>
      </c>
      <c r="AB98" s="10">
        <f t="shared" si="20"/>
        <v>0.41666666666666663</v>
      </c>
      <c r="AD98">
        <v>1</v>
      </c>
      <c r="AE98">
        <v>1</v>
      </c>
      <c r="AF98">
        <v>73</v>
      </c>
      <c r="AG98" s="10">
        <f t="shared" si="21"/>
        <v>100</v>
      </c>
      <c r="AH98">
        <v>5</v>
      </c>
      <c r="AI98">
        <f t="shared" si="22"/>
        <v>1</v>
      </c>
      <c r="AJ98" s="10">
        <f t="shared" si="23"/>
        <v>0.25</v>
      </c>
      <c r="AK98">
        <v>4</v>
      </c>
      <c r="AL98">
        <f t="shared" si="24"/>
        <v>1</v>
      </c>
      <c r="AM98" s="10">
        <f t="shared" si="25"/>
        <v>2.25</v>
      </c>
      <c r="AN98" s="12">
        <f t="shared" si="26"/>
        <v>0.75</v>
      </c>
      <c r="AP98" s="13">
        <f t="shared" si="27"/>
        <v>1.5</v>
      </c>
    </row>
    <row r="99" spans="1:42" x14ac:dyDescent="0.25">
      <c r="A99" s="18">
        <v>3110</v>
      </c>
      <c r="B99" s="1" t="s">
        <v>55</v>
      </c>
      <c r="C99" t="s">
        <v>204</v>
      </c>
      <c r="D99" t="s">
        <v>205</v>
      </c>
      <c r="E99" t="s">
        <v>274</v>
      </c>
      <c r="F99">
        <v>3</v>
      </c>
      <c r="G99">
        <v>3</v>
      </c>
      <c r="H99">
        <v>31</v>
      </c>
      <c r="I99" s="20" t="s">
        <v>42</v>
      </c>
      <c r="J99">
        <v>4</v>
      </c>
      <c r="K99" s="1" t="s">
        <v>43</v>
      </c>
      <c r="L99" s="1" t="s">
        <v>79</v>
      </c>
      <c r="M99" s="1">
        <v>0</v>
      </c>
      <c r="N99" t="s">
        <v>59</v>
      </c>
      <c r="O99">
        <v>2</v>
      </c>
      <c r="P99" s="10">
        <f t="shared" si="14"/>
        <v>0.66666666666666663</v>
      </c>
      <c r="Q99" s="25">
        <v>0</v>
      </c>
      <c r="R99" s="10">
        <f t="shared" si="15"/>
        <v>0.66666666666666663</v>
      </c>
      <c r="S99" s="10">
        <f t="shared" si="16"/>
        <v>0.22222222222222221</v>
      </c>
      <c r="T99" s="10"/>
      <c r="U99" t="s">
        <v>53</v>
      </c>
      <c r="V99" s="11">
        <v>1</v>
      </c>
      <c r="W99" s="10">
        <f t="shared" si="17"/>
        <v>0.33333333333333331</v>
      </c>
      <c r="X99" t="s">
        <v>54</v>
      </c>
      <c r="Y99" s="11">
        <v>2</v>
      </c>
      <c r="Z99" s="10">
        <f t="shared" si="18"/>
        <v>0.5</v>
      </c>
      <c r="AA99" s="10">
        <f t="shared" si="19"/>
        <v>0.83333333333333326</v>
      </c>
      <c r="AB99" s="10">
        <f t="shared" si="20"/>
        <v>0.41666666666666663</v>
      </c>
      <c r="AD99">
        <v>5</v>
      </c>
      <c r="AE99">
        <v>3</v>
      </c>
      <c r="AF99">
        <v>154</v>
      </c>
      <c r="AG99" s="10">
        <f t="shared" si="21"/>
        <v>60</v>
      </c>
      <c r="AH99">
        <v>4</v>
      </c>
      <c r="AI99">
        <f t="shared" si="22"/>
        <v>0.8</v>
      </c>
      <c r="AJ99" s="10">
        <f t="shared" si="23"/>
        <v>0.75</v>
      </c>
      <c r="AK99">
        <v>4</v>
      </c>
      <c r="AL99">
        <f t="shared" si="24"/>
        <v>1</v>
      </c>
      <c r="AM99" s="10">
        <f t="shared" si="25"/>
        <v>2.5499999999999998</v>
      </c>
      <c r="AN99" s="12">
        <f t="shared" si="26"/>
        <v>0.85</v>
      </c>
      <c r="AP99" s="13">
        <f t="shared" si="27"/>
        <v>1.4888888888888889</v>
      </c>
    </row>
    <row r="100" spans="1:42" x14ac:dyDescent="0.25">
      <c r="A100" s="18">
        <v>3270</v>
      </c>
      <c r="B100" s="1" t="s">
        <v>38</v>
      </c>
      <c r="C100" t="s">
        <v>289</v>
      </c>
      <c r="D100" t="s">
        <v>290</v>
      </c>
      <c r="E100" t="s">
        <v>291</v>
      </c>
      <c r="F100">
        <v>3</v>
      </c>
      <c r="G100">
        <v>3</v>
      </c>
      <c r="H100">
        <v>32</v>
      </c>
      <c r="I100" s="20" t="s">
        <v>42</v>
      </c>
      <c r="J100">
        <v>4</v>
      </c>
      <c r="K100" s="1" t="s">
        <v>43</v>
      </c>
      <c r="L100" s="1" t="s">
        <v>79</v>
      </c>
      <c r="M100" s="1">
        <v>0</v>
      </c>
      <c r="N100" t="s">
        <v>59</v>
      </c>
      <c r="O100">
        <v>2</v>
      </c>
      <c r="P100" s="10">
        <f t="shared" si="14"/>
        <v>0.66666666666666663</v>
      </c>
      <c r="Q100">
        <v>1</v>
      </c>
      <c r="R100" s="10">
        <f t="shared" si="15"/>
        <v>1.6666666666666665</v>
      </c>
      <c r="S100" s="10">
        <f t="shared" si="16"/>
        <v>0.55555555555555547</v>
      </c>
      <c r="T100" s="10"/>
      <c r="U100" t="s">
        <v>59</v>
      </c>
      <c r="V100" s="11">
        <v>2</v>
      </c>
      <c r="W100" s="10">
        <f t="shared" si="17"/>
        <v>0.66666666666666663</v>
      </c>
      <c r="X100" t="s">
        <v>99</v>
      </c>
      <c r="Y100" s="11">
        <v>1</v>
      </c>
      <c r="Z100" s="10">
        <f t="shared" si="18"/>
        <v>0.25</v>
      </c>
      <c r="AA100" s="10">
        <f t="shared" si="19"/>
        <v>0.91666666666666663</v>
      </c>
      <c r="AB100" s="10">
        <f t="shared" si="20"/>
        <v>0.45833333333333331</v>
      </c>
      <c r="AD100">
        <v>8</v>
      </c>
      <c r="AE100">
        <v>2</v>
      </c>
      <c r="AF100">
        <v>465</v>
      </c>
      <c r="AG100" s="10">
        <f t="shared" si="21"/>
        <v>25</v>
      </c>
      <c r="AH100">
        <v>2</v>
      </c>
      <c r="AI100">
        <f t="shared" si="22"/>
        <v>0.4</v>
      </c>
      <c r="AJ100" s="10">
        <f t="shared" si="23"/>
        <v>0.5</v>
      </c>
      <c r="AK100">
        <v>2</v>
      </c>
      <c r="AL100">
        <f t="shared" si="24"/>
        <v>0.5</v>
      </c>
      <c r="AM100" s="10">
        <f t="shared" si="25"/>
        <v>1.4</v>
      </c>
      <c r="AN100" s="15">
        <f t="shared" si="26"/>
        <v>0.46666666666666662</v>
      </c>
      <c r="AP100" s="13">
        <f t="shared" si="27"/>
        <v>1.4805555555555554</v>
      </c>
    </row>
    <row r="101" spans="1:42" x14ac:dyDescent="0.25">
      <c r="A101" s="18">
        <v>9340</v>
      </c>
      <c r="B101" s="1" t="s">
        <v>61</v>
      </c>
      <c r="C101" t="s">
        <v>265</v>
      </c>
      <c r="D101" t="s">
        <v>266</v>
      </c>
      <c r="E101" t="s">
        <v>288</v>
      </c>
      <c r="F101">
        <v>4</v>
      </c>
      <c r="G101">
        <v>9</v>
      </c>
      <c r="H101">
        <v>93</v>
      </c>
      <c r="I101" s="20" t="s">
        <v>42</v>
      </c>
      <c r="J101">
        <v>4</v>
      </c>
      <c r="K101" s="1" t="s">
        <v>43</v>
      </c>
      <c r="L101" s="1" t="s">
        <v>79</v>
      </c>
      <c r="M101" s="1">
        <v>0</v>
      </c>
      <c r="N101" t="s">
        <v>45</v>
      </c>
      <c r="O101">
        <v>3</v>
      </c>
      <c r="P101" s="10">
        <f t="shared" si="14"/>
        <v>1</v>
      </c>
      <c r="Q101">
        <v>0</v>
      </c>
      <c r="R101" s="10">
        <f t="shared" si="15"/>
        <v>1</v>
      </c>
      <c r="S101" s="10">
        <f t="shared" si="16"/>
        <v>0.33333333333333331</v>
      </c>
      <c r="T101" s="10"/>
      <c r="U101" t="s">
        <v>53</v>
      </c>
      <c r="V101" s="11">
        <v>1</v>
      </c>
      <c r="W101" s="10">
        <f t="shared" si="17"/>
        <v>0.33333333333333331</v>
      </c>
      <c r="X101" t="s">
        <v>60</v>
      </c>
      <c r="Y101" s="11">
        <v>3</v>
      </c>
      <c r="Z101" s="10">
        <f t="shared" si="18"/>
        <v>0.75</v>
      </c>
      <c r="AA101" s="10">
        <f t="shared" si="19"/>
        <v>1.0833333333333333</v>
      </c>
      <c r="AB101" s="10">
        <f t="shared" si="20"/>
        <v>0.54166666666666663</v>
      </c>
      <c r="AD101">
        <v>4</v>
      </c>
      <c r="AE101">
        <v>3</v>
      </c>
      <c r="AF101">
        <v>3122</v>
      </c>
      <c r="AG101" s="10">
        <f t="shared" si="21"/>
        <v>75</v>
      </c>
      <c r="AH101">
        <v>4</v>
      </c>
      <c r="AI101">
        <f t="shared" si="22"/>
        <v>0.8</v>
      </c>
      <c r="AJ101" s="10">
        <f t="shared" si="23"/>
        <v>0.75</v>
      </c>
      <c r="AK101">
        <v>1</v>
      </c>
      <c r="AL101">
        <f t="shared" si="24"/>
        <v>0.25</v>
      </c>
      <c r="AM101" s="10">
        <f t="shared" si="25"/>
        <v>1.8</v>
      </c>
      <c r="AN101" s="15">
        <f t="shared" si="26"/>
        <v>0.6</v>
      </c>
      <c r="AP101" s="13">
        <f t="shared" si="27"/>
        <v>1.4750000000000001</v>
      </c>
    </row>
    <row r="102" spans="1:42" x14ac:dyDescent="0.25">
      <c r="A102" s="18">
        <v>3260</v>
      </c>
      <c r="B102" s="1" t="s">
        <v>61</v>
      </c>
      <c r="C102" t="s">
        <v>110</v>
      </c>
      <c r="D102" t="s">
        <v>111</v>
      </c>
      <c r="E102" t="s">
        <v>287</v>
      </c>
      <c r="F102">
        <v>3</v>
      </c>
      <c r="G102">
        <v>3</v>
      </c>
      <c r="H102">
        <v>32</v>
      </c>
      <c r="I102" s="20" t="s">
        <v>42</v>
      </c>
      <c r="J102">
        <v>4</v>
      </c>
      <c r="K102" s="1" t="s">
        <v>43</v>
      </c>
      <c r="L102" s="1" t="s">
        <v>79</v>
      </c>
      <c r="M102" s="1">
        <v>0</v>
      </c>
      <c r="N102" t="s">
        <v>59</v>
      </c>
      <c r="O102">
        <v>2</v>
      </c>
      <c r="P102" s="10">
        <f t="shared" si="14"/>
        <v>0.66666666666666663</v>
      </c>
      <c r="Q102">
        <v>1</v>
      </c>
      <c r="R102" s="10">
        <f t="shared" si="15"/>
        <v>1.6666666666666665</v>
      </c>
      <c r="S102" s="10">
        <f t="shared" si="16"/>
        <v>0.55555555555555547</v>
      </c>
      <c r="T102" s="10"/>
      <c r="U102" t="s">
        <v>53</v>
      </c>
      <c r="V102" s="11">
        <v>1</v>
      </c>
      <c r="W102" s="10">
        <f t="shared" si="17"/>
        <v>0.33333333333333331</v>
      </c>
      <c r="X102" t="s">
        <v>99</v>
      </c>
      <c r="Y102" s="11">
        <v>1</v>
      </c>
      <c r="Z102" s="10">
        <f t="shared" si="18"/>
        <v>0.25</v>
      </c>
      <c r="AA102" s="10">
        <f t="shared" si="19"/>
        <v>0.58333333333333326</v>
      </c>
      <c r="AB102" s="10">
        <f t="shared" si="20"/>
        <v>0.29166666666666663</v>
      </c>
      <c r="AD102">
        <v>8</v>
      </c>
      <c r="AE102">
        <v>3</v>
      </c>
      <c r="AF102">
        <v>1073</v>
      </c>
      <c r="AG102" s="10">
        <f t="shared" si="21"/>
        <v>37.5</v>
      </c>
      <c r="AH102">
        <v>3</v>
      </c>
      <c r="AI102">
        <f t="shared" si="22"/>
        <v>0.6</v>
      </c>
      <c r="AJ102" s="10">
        <f t="shared" si="23"/>
        <v>0.75</v>
      </c>
      <c r="AK102">
        <v>2</v>
      </c>
      <c r="AL102">
        <f t="shared" si="24"/>
        <v>0.5</v>
      </c>
      <c r="AM102" s="10">
        <f t="shared" si="25"/>
        <v>1.85</v>
      </c>
      <c r="AN102" s="15">
        <f t="shared" si="26"/>
        <v>0.6166666666666667</v>
      </c>
      <c r="AP102" s="13">
        <f t="shared" si="27"/>
        <v>1.4638888888888888</v>
      </c>
    </row>
    <row r="103" spans="1:42" x14ac:dyDescent="0.25">
      <c r="A103" s="18">
        <v>1320</v>
      </c>
      <c r="B103" s="1" t="s">
        <v>38</v>
      </c>
      <c r="C103" t="s">
        <v>211</v>
      </c>
      <c r="D103" t="s">
        <v>212</v>
      </c>
      <c r="E103" t="s">
        <v>295</v>
      </c>
      <c r="F103">
        <v>1</v>
      </c>
      <c r="G103">
        <v>1</v>
      </c>
      <c r="H103">
        <v>13</v>
      </c>
      <c r="I103" s="20" t="s">
        <v>42</v>
      </c>
      <c r="J103">
        <v>4</v>
      </c>
      <c r="K103" s="1" t="s">
        <v>43</v>
      </c>
      <c r="L103" s="1" t="s">
        <v>79</v>
      </c>
      <c r="M103" s="1">
        <v>0</v>
      </c>
      <c r="N103" t="s">
        <v>45</v>
      </c>
      <c r="O103">
        <v>3</v>
      </c>
      <c r="P103" s="10">
        <f t="shared" si="14"/>
        <v>1</v>
      </c>
      <c r="Q103">
        <v>0</v>
      </c>
      <c r="R103" s="10">
        <f t="shared" si="15"/>
        <v>1</v>
      </c>
      <c r="S103" s="10">
        <f t="shared" si="16"/>
        <v>0.33333333333333331</v>
      </c>
      <c r="T103" s="10"/>
      <c r="U103" t="s">
        <v>53</v>
      </c>
      <c r="V103" s="11">
        <v>1</v>
      </c>
      <c r="W103" s="10">
        <f t="shared" si="17"/>
        <v>0.33333333333333331</v>
      </c>
      <c r="X103" t="s">
        <v>54</v>
      </c>
      <c r="Y103" s="11">
        <v>2</v>
      </c>
      <c r="Z103" s="10">
        <f t="shared" si="18"/>
        <v>0.5</v>
      </c>
      <c r="AA103" s="10">
        <f t="shared" si="19"/>
        <v>0.83333333333333326</v>
      </c>
      <c r="AB103" s="10">
        <f t="shared" si="20"/>
        <v>0.41666666666666663</v>
      </c>
      <c r="AD103">
        <v>4</v>
      </c>
      <c r="AE103">
        <v>2</v>
      </c>
      <c r="AF103">
        <v>86</v>
      </c>
      <c r="AG103" s="10">
        <f t="shared" si="21"/>
        <v>50</v>
      </c>
      <c r="AH103">
        <v>3</v>
      </c>
      <c r="AI103">
        <f t="shared" si="22"/>
        <v>0.6</v>
      </c>
      <c r="AJ103" s="10">
        <f t="shared" si="23"/>
        <v>0.5</v>
      </c>
      <c r="AK103">
        <v>4</v>
      </c>
      <c r="AL103">
        <f t="shared" si="24"/>
        <v>1</v>
      </c>
      <c r="AM103" s="10">
        <f t="shared" si="25"/>
        <v>2.1</v>
      </c>
      <c r="AN103" s="12">
        <f t="shared" si="26"/>
        <v>0.70000000000000007</v>
      </c>
      <c r="AP103" s="13">
        <f t="shared" si="27"/>
        <v>1.4500000000000002</v>
      </c>
    </row>
    <row r="104" spans="1:42" x14ac:dyDescent="0.25">
      <c r="A104" s="18">
        <v>3270</v>
      </c>
      <c r="B104" s="1" t="s">
        <v>55</v>
      </c>
      <c r="C104" t="s">
        <v>289</v>
      </c>
      <c r="D104" t="s">
        <v>290</v>
      </c>
      <c r="E104" t="s">
        <v>292</v>
      </c>
      <c r="F104">
        <v>3</v>
      </c>
      <c r="G104">
        <v>3</v>
      </c>
      <c r="H104">
        <v>32</v>
      </c>
      <c r="I104" s="20" t="s">
        <v>42</v>
      </c>
      <c r="J104">
        <v>4</v>
      </c>
      <c r="K104" s="1" t="s">
        <v>43</v>
      </c>
      <c r="L104" s="1" t="s">
        <v>79</v>
      </c>
      <c r="M104" s="1">
        <v>0</v>
      </c>
      <c r="N104" t="s">
        <v>59</v>
      </c>
      <c r="O104">
        <v>2</v>
      </c>
      <c r="P104" s="10">
        <f t="shared" si="14"/>
        <v>0.66666666666666663</v>
      </c>
      <c r="Q104">
        <v>1</v>
      </c>
      <c r="R104" s="10">
        <f t="shared" si="15"/>
        <v>1.6666666666666665</v>
      </c>
      <c r="S104" s="10">
        <f t="shared" si="16"/>
        <v>0.55555555555555547</v>
      </c>
      <c r="T104" s="10"/>
      <c r="U104" t="s">
        <v>53</v>
      </c>
      <c r="V104" s="11">
        <v>1</v>
      </c>
      <c r="W104" s="10">
        <f t="shared" si="17"/>
        <v>0.33333333333333331</v>
      </c>
      <c r="X104" t="s">
        <v>54</v>
      </c>
      <c r="Y104" s="11">
        <v>2</v>
      </c>
      <c r="Z104" s="10">
        <f t="shared" si="18"/>
        <v>0.5</v>
      </c>
      <c r="AA104" s="10">
        <f t="shared" si="19"/>
        <v>0.83333333333333326</v>
      </c>
      <c r="AB104" s="10">
        <f t="shared" si="20"/>
        <v>0.41666666666666663</v>
      </c>
      <c r="AD104">
        <v>8</v>
      </c>
      <c r="AE104">
        <v>2</v>
      </c>
      <c r="AF104">
        <v>465</v>
      </c>
      <c r="AG104" s="10">
        <f t="shared" si="21"/>
        <v>25</v>
      </c>
      <c r="AH104">
        <v>2</v>
      </c>
      <c r="AI104">
        <f t="shared" si="22"/>
        <v>0.4</v>
      </c>
      <c r="AJ104" s="10">
        <f t="shared" si="23"/>
        <v>0.5</v>
      </c>
      <c r="AK104">
        <v>2</v>
      </c>
      <c r="AL104">
        <f t="shared" si="24"/>
        <v>0.5</v>
      </c>
      <c r="AM104" s="10">
        <f t="shared" si="25"/>
        <v>1.4</v>
      </c>
      <c r="AN104" s="15">
        <f t="shared" si="26"/>
        <v>0.46666666666666662</v>
      </c>
      <c r="AP104" s="13">
        <f t="shared" si="27"/>
        <v>1.4388888888888887</v>
      </c>
    </row>
    <row r="105" spans="1:42" x14ac:dyDescent="0.25">
      <c r="A105" s="18">
        <v>9180</v>
      </c>
      <c r="B105" s="1" t="s">
        <v>61</v>
      </c>
      <c r="C105" t="s">
        <v>284</v>
      </c>
      <c r="D105" t="s">
        <v>285</v>
      </c>
      <c r="E105" t="s">
        <v>286</v>
      </c>
      <c r="F105">
        <v>4</v>
      </c>
      <c r="G105">
        <v>9</v>
      </c>
      <c r="H105">
        <v>91</v>
      </c>
      <c r="I105" s="20" t="s">
        <v>42</v>
      </c>
      <c r="J105">
        <v>4</v>
      </c>
      <c r="K105" s="1" t="s">
        <v>43</v>
      </c>
      <c r="L105" s="9" t="s">
        <v>44</v>
      </c>
      <c r="M105" s="9">
        <v>1</v>
      </c>
      <c r="N105" t="s">
        <v>53</v>
      </c>
      <c r="O105">
        <v>1</v>
      </c>
      <c r="P105" s="10">
        <f t="shared" si="14"/>
        <v>0.33333333333333331</v>
      </c>
      <c r="Q105">
        <v>0</v>
      </c>
      <c r="R105" s="10">
        <f t="shared" si="15"/>
        <v>1.3333333333333333</v>
      </c>
      <c r="S105" s="10">
        <f t="shared" si="16"/>
        <v>0.44444444444444442</v>
      </c>
      <c r="T105" s="10"/>
      <c r="U105" t="s">
        <v>53</v>
      </c>
      <c r="V105" s="11">
        <v>1</v>
      </c>
      <c r="W105" s="10">
        <f t="shared" si="17"/>
        <v>0.33333333333333331</v>
      </c>
      <c r="X105" t="s">
        <v>99</v>
      </c>
      <c r="Y105" s="11">
        <v>1</v>
      </c>
      <c r="Z105" s="10">
        <f t="shared" si="18"/>
        <v>0.25</v>
      </c>
      <c r="AA105" s="10">
        <f t="shared" si="19"/>
        <v>0.58333333333333326</v>
      </c>
      <c r="AB105" s="10">
        <f t="shared" si="20"/>
        <v>0.29166666666666663</v>
      </c>
      <c r="AD105">
        <v>7</v>
      </c>
      <c r="AE105">
        <v>3</v>
      </c>
      <c r="AF105">
        <v>296</v>
      </c>
      <c r="AG105" s="10">
        <f t="shared" si="21"/>
        <v>42.857142857142854</v>
      </c>
      <c r="AH105">
        <v>3</v>
      </c>
      <c r="AI105">
        <f t="shared" si="22"/>
        <v>0.6</v>
      </c>
      <c r="AJ105" s="10">
        <f t="shared" si="23"/>
        <v>0.75</v>
      </c>
      <c r="AK105">
        <v>3</v>
      </c>
      <c r="AL105">
        <f t="shared" si="24"/>
        <v>0.75</v>
      </c>
      <c r="AM105" s="10">
        <f t="shared" si="25"/>
        <v>2.1</v>
      </c>
      <c r="AN105" s="12">
        <f t="shared" si="26"/>
        <v>0.70000000000000007</v>
      </c>
      <c r="AP105" s="13">
        <f t="shared" si="27"/>
        <v>1.4361111111111111</v>
      </c>
    </row>
    <row r="106" spans="1:42" x14ac:dyDescent="0.25">
      <c r="A106" s="18">
        <v>3140</v>
      </c>
      <c r="B106" s="1" t="s">
        <v>61</v>
      </c>
      <c r="C106" t="s">
        <v>251</v>
      </c>
      <c r="D106" t="s">
        <v>252</v>
      </c>
      <c r="E106" t="s">
        <v>458</v>
      </c>
      <c r="F106">
        <v>3</v>
      </c>
      <c r="G106">
        <v>3</v>
      </c>
      <c r="H106">
        <v>31</v>
      </c>
      <c r="I106" s="20" t="s">
        <v>42</v>
      </c>
      <c r="J106">
        <v>4</v>
      </c>
      <c r="K106" s="1" t="s">
        <v>43</v>
      </c>
      <c r="L106" s="1" t="s">
        <v>79</v>
      </c>
      <c r="M106" s="1">
        <v>0</v>
      </c>
      <c r="N106" t="s">
        <v>53</v>
      </c>
      <c r="O106">
        <v>1</v>
      </c>
      <c r="P106" s="10">
        <f t="shared" si="14"/>
        <v>0.33333333333333331</v>
      </c>
      <c r="Q106" s="25">
        <v>1</v>
      </c>
      <c r="R106" s="10">
        <f t="shared" si="15"/>
        <v>1.3333333333333333</v>
      </c>
      <c r="S106" s="10">
        <f t="shared" si="16"/>
        <v>0.44444444444444442</v>
      </c>
      <c r="T106" s="10"/>
      <c r="U106" t="s">
        <v>53</v>
      </c>
      <c r="V106" s="11">
        <v>1</v>
      </c>
      <c r="W106" s="10">
        <f t="shared" si="17"/>
        <v>0.33333333333333331</v>
      </c>
      <c r="X106" t="s">
        <v>99</v>
      </c>
      <c r="Y106" s="11">
        <v>1</v>
      </c>
      <c r="Z106" s="10">
        <f t="shared" si="18"/>
        <v>0.25</v>
      </c>
      <c r="AA106" s="10">
        <f t="shared" si="19"/>
        <v>0.58333333333333326</v>
      </c>
      <c r="AB106" s="10">
        <f t="shared" si="20"/>
        <v>0.29166666666666663</v>
      </c>
      <c r="AD106">
        <v>8</v>
      </c>
      <c r="AE106">
        <v>3</v>
      </c>
      <c r="AF106">
        <v>407</v>
      </c>
      <c r="AG106" s="10">
        <f t="shared" si="21"/>
        <v>37.5</v>
      </c>
      <c r="AH106">
        <v>3</v>
      </c>
      <c r="AI106">
        <f t="shared" si="22"/>
        <v>0.6</v>
      </c>
      <c r="AJ106" s="10">
        <f t="shared" si="23"/>
        <v>0.75</v>
      </c>
      <c r="AK106">
        <v>3</v>
      </c>
      <c r="AL106">
        <f t="shared" si="24"/>
        <v>0.75</v>
      </c>
      <c r="AM106" s="10">
        <f t="shared" si="25"/>
        <v>2.1</v>
      </c>
      <c r="AN106" s="12">
        <f t="shared" si="26"/>
        <v>0.70000000000000007</v>
      </c>
      <c r="AP106" s="13">
        <f t="shared" si="27"/>
        <v>1.4361111111111111</v>
      </c>
    </row>
    <row r="107" spans="1:42" x14ac:dyDescent="0.25">
      <c r="A107" s="18">
        <v>1420</v>
      </c>
      <c r="B107" s="1" t="s">
        <v>38</v>
      </c>
      <c r="C107" t="s">
        <v>235</v>
      </c>
      <c r="D107" t="s">
        <v>236</v>
      </c>
      <c r="E107" t="s">
        <v>302</v>
      </c>
      <c r="F107">
        <v>1</v>
      </c>
      <c r="G107">
        <v>1</v>
      </c>
      <c r="H107">
        <v>14</v>
      </c>
      <c r="I107" s="20" t="s">
        <v>42</v>
      </c>
      <c r="J107">
        <v>4</v>
      </c>
      <c r="K107" s="1" t="s">
        <v>43</v>
      </c>
      <c r="L107" s="1" t="s">
        <v>79</v>
      </c>
      <c r="M107" s="1">
        <v>0</v>
      </c>
      <c r="N107" t="s">
        <v>45</v>
      </c>
      <c r="O107">
        <v>3</v>
      </c>
      <c r="P107" s="10">
        <f t="shared" si="14"/>
        <v>1</v>
      </c>
      <c r="Q107">
        <v>0</v>
      </c>
      <c r="R107" s="10">
        <f t="shared" si="15"/>
        <v>1</v>
      </c>
      <c r="S107" s="10">
        <f t="shared" si="16"/>
        <v>0.33333333333333331</v>
      </c>
      <c r="T107" s="10"/>
      <c r="U107" t="s">
        <v>53</v>
      </c>
      <c r="V107" s="11">
        <v>1</v>
      </c>
      <c r="W107" s="10">
        <f t="shared" si="17"/>
        <v>0.33333333333333331</v>
      </c>
      <c r="X107" t="s">
        <v>54</v>
      </c>
      <c r="Y107" s="11">
        <v>2</v>
      </c>
      <c r="Z107" s="10">
        <f t="shared" si="18"/>
        <v>0.5</v>
      </c>
      <c r="AA107" s="10">
        <f t="shared" si="19"/>
        <v>0.83333333333333326</v>
      </c>
      <c r="AB107" s="10">
        <f t="shared" si="20"/>
        <v>0.41666666666666663</v>
      </c>
      <c r="AD107">
        <v>4</v>
      </c>
      <c r="AE107">
        <v>3</v>
      </c>
      <c r="AF107">
        <v>532</v>
      </c>
      <c r="AG107" s="10">
        <f t="shared" si="21"/>
        <v>75</v>
      </c>
      <c r="AH107">
        <v>4</v>
      </c>
      <c r="AI107">
        <f t="shared" si="22"/>
        <v>0.8</v>
      </c>
      <c r="AJ107" s="10">
        <f t="shared" si="23"/>
        <v>0.75</v>
      </c>
      <c r="AK107">
        <v>2</v>
      </c>
      <c r="AL107">
        <f t="shared" si="24"/>
        <v>0.5</v>
      </c>
      <c r="AM107" s="10">
        <f t="shared" si="25"/>
        <v>2.0499999999999998</v>
      </c>
      <c r="AN107" s="12">
        <f t="shared" si="26"/>
        <v>0.68333333333333324</v>
      </c>
      <c r="AP107" s="13">
        <f t="shared" si="27"/>
        <v>1.4333333333333331</v>
      </c>
    </row>
    <row r="108" spans="1:42" x14ac:dyDescent="0.25">
      <c r="A108" s="18">
        <v>6160</v>
      </c>
      <c r="B108" s="1" t="s">
        <v>55</v>
      </c>
      <c r="C108" t="s">
        <v>194</v>
      </c>
      <c r="D108" t="s">
        <v>195</v>
      </c>
      <c r="E108" t="s">
        <v>306</v>
      </c>
      <c r="F108">
        <v>2</v>
      </c>
      <c r="G108">
        <v>6</v>
      </c>
      <c r="H108">
        <v>61</v>
      </c>
      <c r="I108" s="20" t="s">
        <v>42</v>
      </c>
      <c r="J108">
        <v>4</v>
      </c>
      <c r="K108" s="1" t="s">
        <v>43</v>
      </c>
      <c r="L108" s="1" t="s">
        <v>79</v>
      </c>
      <c r="M108" s="1">
        <v>0</v>
      </c>
      <c r="N108" t="s">
        <v>59</v>
      </c>
      <c r="O108">
        <v>2</v>
      </c>
      <c r="P108" s="10">
        <f t="shared" si="14"/>
        <v>0.66666666666666663</v>
      </c>
      <c r="Q108">
        <v>0</v>
      </c>
      <c r="R108" s="10">
        <f t="shared" si="15"/>
        <v>0.66666666666666663</v>
      </c>
      <c r="S108" s="10">
        <f t="shared" si="16"/>
        <v>0.22222222222222221</v>
      </c>
      <c r="T108" s="10"/>
      <c r="U108" t="s">
        <v>59</v>
      </c>
      <c r="V108" s="11">
        <v>2</v>
      </c>
      <c r="W108" s="10">
        <f t="shared" si="17"/>
        <v>0.66666666666666663</v>
      </c>
      <c r="X108" t="s">
        <v>99</v>
      </c>
      <c r="Y108" s="11">
        <v>1</v>
      </c>
      <c r="Z108" s="10">
        <f t="shared" si="18"/>
        <v>0.25</v>
      </c>
      <c r="AA108" s="10">
        <f t="shared" si="19"/>
        <v>0.91666666666666663</v>
      </c>
      <c r="AB108" s="10">
        <f t="shared" si="20"/>
        <v>0.45833333333333331</v>
      </c>
      <c r="AD108">
        <v>2</v>
      </c>
      <c r="AE108">
        <v>2</v>
      </c>
      <c r="AF108">
        <v>241</v>
      </c>
      <c r="AG108" s="10">
        <f t="shared" si="21"/>
        <v>100</v>
      </c>
      <c r="AH108">
        <v>5</v>
      </c>
      <c r="AI108">
        <f t="shared" si="22"/>
        <v>1</v>
      </c>
      <c r="AJ108" s="10">
        <f t="shared" si="23"/>
        <v>0.5</v>
      </c>
      <c r="AK108">
        <v>3</v>
      </c>
      <c r="AL108">
        <f t="shared" si="24"/>
        <v>0.75</v>
      </c>
      <c r="AM108" s="10">
        <f t="shared" si="25"/>
        <v>2.25</v>
      </c>
      <c r="AN108" s="12">
        <f t="shared" si="26"/>
        <v>0.75</v>
      </c>
      <c r="AP108" s="13">
        <f t="shared" si="27"/>
        <v>1.4305555555555556</v>
      </c>
    </row>
    <row r="109" spans="1:42" x14ac:dyDescent="0.25">
      <c r="A109" s="18">
        <v>1310</v>
      </c>
      <c r="B109" s="1" t="s">
        <v>55</v>
      </c>
      <c r="C109" t="s">
        <v>315</v>
      </c>
      <c r="D109" t="s">
        <v>316</v>
      </c>
      <c r="E109" t="s">
        <v>317</v>
      </c>
      <c r="F109">
        <v>1</v>
      </c>
      <c r="G109">
        <v>1</v>
      </c>
      <c r="H109">
        <v>13</v>
      </c>
      <c r="I109" s="20" t="s">
        <v>42</v>
      </c>
      <c r="J109">
        <v>4</v>
      </c>
      <c r="K109" s="1" t="s">
        <v>43</v>
      </c>
      <c r="L109" s="1" t="s">
        <v>79</v>
      </c>
      <c r="M109" s="1">
        <v>0</v>
      </c>
      <c r="N109" t="s">
        <v>59</v>
      </c>
      <c r="O109">
        <v>2</v>
      </c>
      <c r="P109" s="10">
        <f t="shared" si="14"/>
        <v>0.66666666666666663</v>
      </c>
      <c r="Q109">
        <v>0</v>
      </c>
      <c r="R109" s="10">
        <f t="shared" si="15"/>
        <v>0.66666666666666663</v>
      </c>
      <c r="S109" s="10">
        <f t="shared" si="16"/>
        <v>0.22222222222222221</v>
      </c>
      <c r="T109" s="10"/>
      <c r="U109" t="s">
        <v>59</v>
      </c>
      <c r="V109" s="11">
        <v>2</v>
      </c>
      <c r="W109" s="10">
        <f t="shared" si="17"/>
        <v>0.66666666666666663</v>
      </c>
      <c r="X109" t="s">
        <v>54</v>
      </c>
      <c r="Y109" s="11">
        <v>2</v>
      </c>
      <c r="Z109" s="10">
        <f t="shared" si="18"/>
        <v>0.5</v>
      </c>
      <c r="AA109" s="10">
        <f t="shared" si="19"/>
        <v>1.1666666666666665</v>
      </c>
      <c r="AB109" s="10">
        <f t="shared" si="20"/>
        <v>0.58333333333333326</v>
      </c>
      <c r="AD109">
        <v>6</v>
      </c>
      <c r="AE109">
        <v>2</v>
      </c>
      <c r="AF109">
        <v>402</v>
      </c>
      <c r="AG109" s="10">
        <f t="shared" si="21"/>
        <v>33.333333333333329</v>
      </c>
      <c r="AH109">
        <v>3</v>
      </c>
      <c r="AI109">
        <f t="shared" si="22"/>
        <v>0.6</v>
      </c>
      <c r="AJ109" s="10">
        <f t="shared" si="23"/>
        <v>0.5</v>
      </c>
      <c r="AK109">
        <v>3</v>
      </c>
      <c r="AL109">
        <f t="shared" si="24"/>
        <v>0.75</v>
      </c>
      <c r="AM109" s="10">
        <f t="shared" si="25"/>
        <v>1.85</v>
      </c>
      <c r="AN109" s="15">
        <f t="shared" si="26"/>
        <v>0.6166666666666667</v>
      </c>
      <c r="AP109" s="13">
        <f t="shared" si="27"/>
        <v>1.4222222222222221</v>
      </c>
    </row>
    <row r="110" spans="1:42" x14ac:dyDescent="0.25">
      <c r="A110" s="18">
        <v>6230</v>
      </c>
      <c r="B110" s="1" t="s">
        <v>38</v>
      </c>
      <c r="C110" t="s">
        <v>296</v>
      </c>
      <c r="D110" t="s">
        <v>297</v>
      </c>
      <c r="E110" t="s">
        <v>298</v>
      </c>
      <c r="F110">
        <v>2</v>
      </c>
      <c r="G110">
        <v>6</v>
      </c>
      <c r="H110">
        <v>62</v>
      </c>
      <c r="I110" s="20" t="s">
        <v>42</v>
      </c>
      <c r="J110">
        <v>4</v>
      </c>
      <c r="K110" s="1" t="s">
        <v>43</v>
      </c>
      <c r="L110" s="9" t="s">
        <v>44</v>
      </c>
      <c r="M110" s="9">
        <v>1</v>
      </c>
      <c r="N110" t="s">
        <v>45</v>
      </c>
      <c r="O110">
        <v>3</v>
      </c>
      <c r="P110" s="10">
        <f t="shared" si="14"/>
        <v>1</v>
      </c>
      <c r="Q110">
        <v>0</v>
      </c>
      <c r="R110" s="10">
        <f t="shared" si="15"/>
        <v>2</v>
      </c>
      <c r="S110" s="10">
        <f t="shared" si="16"/>
        <v>0.66666666666666663</v>
      </c>
      <c r="T110" s="10"/>
      <c r="U110" t="s">
        <v>239</v>
      </c>
      <c r="V110" s="11">
        <v>0</v>
      </c>
      <c r="W110" s="10">
        <f t="shared" si="17"/>
        <v>0</v>
      </c>
      <c r="X110" t="s">
        <v>99</v>
      </c>
      <c r="Y110" s="11">
        <v>1</v>
      </c>
      <c r="Z110" s="10">
        <f t="shared" si="18"/>
        <v>0.25</v>
      </c>
      <c r="AA110" s="10">
        <f t="shared" si="19"/>
        <v>0.25</v>
      </c>
      <c r="AB110" s="10">
        <f t="shared" si="20"/>
        <v>0.125</v>
      </c>
      <c r="AD110">
        <v>6</v>
      </c>
      <c r="AE110">
        <v>3</v>
      </c>
      <c r="AF110">
        <v>582</v>
      </c>
      <c r="AG110" s="10">
        <f t="shared" si="21"/>
        <v>50</v>
      </c>
      <c r="AH110">
        <v>3</v>
      </c>
      <c r="AI110">
        <f t="shared" si="22"/>
        <v>0.6</v>
      </c>
      <c r="AJ110" s="10">
        <f t="shared" si="23"/>
        <v>0.75</v>
      </c>
      <c r="AK110">
        <v>2</v>
      </c>
      <c r="AL110">
        <f t="shared" si="24"/>
        <v>0.5</v>
      </c>
      <c r="AM110" s="10">
        <f t="shared" si="25"/>
        <v>1.85</v>
      </c>
      <c r="AN110" s="15">
        <f t="shared" si="26"/>
        <v>0.6166666666666667</v>
      </c>
      <c r="AP110" s="13">
        <f t="shared" si="27"/>
        <v>1.4083333333333332</v>
      </c>
    </row>
    <row r="111" spans="1:42" x14ac:dyDescent="0.25">
      <c r="A111" s="18">
        <v>2250</v>
      </c>
      <c r="B111" s="1" t="s">
        <v>38</v>
      </c>
      <c r="C111" t="s">
        <v>299</v>
      </c>
      <c r="D111" t="s">
        <v>300</v>
      </c>
      <c r="E111" t="s">
        <v>301</v>
      </c>
      <c r="F111">
        <v>6</v>
      </c>
      <c r="G111">
        <v>2</v>
      </c>
      <c r="H111">
        <v>22</v>
      </c>
      <c r="I111" s="20" t="s">
        <v>42</v>
      </c>
      <c r="J111">
        <v>4</v>
      </c>
      <c r="K111" s="1" t="s">
        <v>43</v>
      </c>
      <c r="L111" s="9" t="s">
        <v>44</v>
      </c>
      <c r="M111" s="9">
        <v>1</v>
      </c>
      <c r="N111" t="s">
        <v>45</v>
      </c>
      <c r="O111">
        <v>3</v>
      </c>
      <c r="P111" s="10">
        <f t="shared" si="14"/>
        <v>1</v>
      </c>
      <c r="Q111">
        <v>0</v>
      </c>
      <c r="R111" s="10">
        <f t="shared" si="15"/>
        <v>2</v>
      </c>
      <c r="S111" s="10">
        <f t="shared" si="16"/>
        <v>0.66666666666666663</v>
      </c>
      <c r="T111" s="10"/>
      <c r="U111" t="s">
        <v>239</v>
      </c>
      <c r="V111" s="11">
        <v>0</v>
      </c>
      <c r="W111" s="10">
        <f t="shared" si="17"/>
        <v>0</v>
      </c>
      <c r="X111" t="s">
        <v>99</v>
      </c>
      <c r="Y111" s="11">
        <v>1</v>
      </c>
      <c r="Z111" s="10">
        <f t="shared" si="18"/>
        <v>0.25</v>
      </c>
      <c r="AA111" s="10">
        <f t="shared" si="19"/>
        <v>0.25</v>
      </c>
      <c r="AB111" s="10">
        <f t="shared" si="20"/>
        <v>0.125</v>
      </c>
      <c r="AD111">
        <v>3</v>
      </c>
      <c r="AE111">
        <v>1</v>
      </c>
      <c r="AF111">
        <v>73</v>
      </c>
      <c r="AG111" s="10">
        <f t="shared" si="21"/>
        <v>33.333333333333329</v>
      </c>
      <c r="AH111">
        <v>3</v>
      </c>
      <c r="AI111">
        <f t="shared" si="22"/>
        <v>0.6</v>
      </c>
      <c r="AJ111" s="10">
        <f t="shared" si="23"/>
        <v>0.25</v>
      </c>
      <c r="AK111">
        <v>4</v>
      </c>
      <c r="AL111">
        <f t="shared" si="24"/>
        <v>1</v>
      </c>
      <c r="AM111" s="10">
        <f t="shared" si="25"/>
        <v>1.85</v>
      </c>
      <c r="AN111" s="15">
        <f t="shared" si="26"/>
        <v>0.6166666666666667</v>
      </c>
      <c r="AP111" s="13">
        <f t="shared" si="27"/>
        <v>1.4083333333333332</v>
      </c>
    </row>
    <row r="112" spans="1:42" x14ac:dyDescent="0.25">
      <c r="A112" s="18">
        <v>1130</v>
      </c>
      <c r="B112" s="1" t="s">
        <v>67</v>
      </c>
      <c r="C112" t="s">
        <v>303</v>
      </c>
      <c r="D112" t="s">
        <v>304</v>
      </c>
      <c r="E112" t="s">
        <v>305</v>
      </c>
      <c r="F112">
        <v>1</v>
      </c>
      <c r="G112">
        <v>1</v>
      </c>
      <c r="H112">
        <v>11</v>
      </c>
      <c r="I112" s="19" t="s">
        <v>71</v>
      </c>
      <c r="J112">
        <v>3</v>
      </c>
      <c r="K112" s="1" t="s">
        <v>43</v>
      </c>
      <c r="L112" s="1" t="s">
        <v>79</v>
      </c>
      <c r="M112" s="1">
        <v>0</v>
      </c>
      <c r="N112" t="s">
        <v>59</v>
      </c>
      <c r="O112">
        <v>2</v>
      </c>
      <c r="P112" s="10">
        <f t="shared" si="14"/>
        <v>0.66666666666666663</v>
      </c>
      <c r="Q112">
        <v>0</v>
      </c>
      <c r="R112" s="10">
        <f t="shared" si="15"/>
        <v>0.66666666666666663</v>
      </c>
      <c r="S112" s="10">
        <f t="shared" si="16"/>
        <v>0.22222222222222221</v>
      </c>
      <c r="T112" s="10"/>
      <c r="U112" t="s">
        <v>53</v>
      </c>
      <c r="V112" s="11">
        <v>1</v>
      </c>
      <c r="W112" s="10">
        <f t="shared" si="17"/>
        <v>0.33333333333333331</v>
      </c>
      <c r="X112" t="s">
        <v>54</v>
      </c>
      <c r="Y112" s="11">
        <v>2</v>
      </c>
      <c r="Z112" s="10">
        <f t="shared" si="18"/>
        <v>0.5</v>
      </c>
      <c r="AA112" s="10">
        <f t="shared" si="19"/>
        <v>0.83333333333333326</v>
      </c>
      <c r="AB112" s="10">
        <f t="shared" si="20"/>
        <v>0.41666666666666663</v>
      </c>
      <c r="AD112">
        <v>4</v>
      </c>
      <c r="AE112">
        <v>2</v>
      </c>
      <c r="AF112">
        <v>102</v>
      </c>
      <c r="AG112" s="10">
        <f t="shared" si="21"/>
        <v>50</v>
      </c>
      <c r="AH112">
        <v>3</v>
      </c>
      <c r="AI112">
        <f t="shared" si="22"/>
        <v>0.6</v>
      </c>
      <c r="AJ112" s="10">
        <f t="shared" si="23"/>
        <v>0.66666666666666663</v>
      </c>
      <c r="AK112">
        <v>4</v>
      </c>
      <c r="AL112">
        <f t="shared" si="24"/>
        <v>1</v>
      </c>
      <c r="AM112" s="10">
        <f t="shared" si="25"/>
        <v>2.2666666666666666</v>
      </c>
      <c r="AN112" s="12">
        <f t="shared" si="26"/>
        <v>0.75555555555555554</v>
      </c>
      <c r="AP112" s="13">
        <f t="shared" si="27"/>
        <v>1.3944444444444444</v>
      </c>
    </row>
    <row r="113" spans="1:42" x14ac:dyDescent="0.25">
      <c r="A113" s="18">
        <v>5430</v>
      </c>
      <c r="B113" s="1" t="s">
        <v>38</v>
      </c>
      <c r="C113" t="s">
        <v>307</v>
      </c>
      <c r="D113" t="s">
        <v>308</v>
      </c>
      <c r="E113" t="s">
        <v>309</v>
      </c>
      <c r="F113">
        <v>5</v>
      </c>
      <c r="G113">
        <v>5</v>
      </c>
      <c r="H113">
        <v>54</v>
      </c>
      <c r="I113" s="20" t="s">
        <v>42</v>
      </c>
      <c r="J113">
        <v>4</v>
      </c>
      <c r="K113" s="1" t="s">
        <v>43</v>
      </c>
      <c r="L113" s="1" t="s">
        <v>79</v>
      </c>
      <c r="M113" s="1">
        <v>0</v>
      </c>
      <c r="N113" t="s">
        <v>59</v>
      </c>
      <c r="O113">
        <v>2</v>
      </c>
      <c r="P113" s="10">
        <f t="shared" si="14"/>
        <v>0.66666666666666663</v>
      </c>
      <c r="Q113">
        <v>0</v>
      </c>
      <c r="R113" s="10">
        <f t="shared" si="15"/>
        <v>0.66666666666666663</v>
      </c>
      <c r="S113" s="10">
        <f t="shared" si="16"/>
        <v>0.22222222222222221</v>
      </c>
      <c r="T113" s="10"/>
      <c r="U113" t="s">
        <v>53</v>
      </c>
      <c r="V113" s="11">
        <v>1</v>
      </c>
      <c r="W113" s="10">
        <f t="shared" si="17"/>
        <v>0.33333333333333331</v>
      </c>
      <c r="X113" t="s">
        <v>54</v>
      </c>
      <c r="Y113" s="11">
        <v>2</v>
      </c>
      <c r="Z113" s="10">
        <f t="shared" si="18"/>
        <v>0.5</v>
      </c>
      <c r="AA113" s="10">
        <f t="shared" si="19"/>
        <v>0.83333333333333326</v>
      </c>
      <c r="AB113" s="10">
        <f t="shared" si="20"/>
        <v>0.41666666666666663</v>
      </c>
      <c r="AD113">
        <v>1</v>
      </c>
      <c r="AE113">
        <v>1</v>
      </c>
      <c r="AF113">
        <v>57</v>
      </c>
      <c r="AG113" s="10">
        <f t="shared" si="21"/>
        <v>100</v>
      </c>
      <c r="AH113">
        <v>5</v>
      </c>
      <c r="AI113">
        <f t="shared" si="22"/>
        <v>1</v>
      </c>
      <c r="AJ113" s="10">
        <f t="shared" si="23"/>
        <v>0.25</v>
      </c>
      <c r="AK113">
        <v>4</v>
      </c>
      <c r="AL113">
        <f t="shared" si="24"/>
        <v>1</v>
      </c>
      <c r="AM113" s="10">
        <f t="shared" si="25"/>
        <v>2.25</v>
      </c>
      <c r="AN113" s="12">
        <f t="shared" si="26"/>
        <v>0.75</v>
      </c>
      <c r="AP113" s="13">
        <f t="shared" si="27"/>
        <v>1.3888888888888888</v>
      </c>
    </row>
    <row r="114" spans="1:42" x14ac:dyDescent="0.25">
      <c r="A114" s="18">
        <v>5320</v>
      </c>
      <c r="B114" s="1" t="s">
        <v>38</v>
      </c>
      <c r="C114" t="s">
        <v>310</v>
      </c>
      <c r="D114" t="s">
        <v>311</v>
      </c>
      <c r="E114" t="s">
        <v>312</v>
      </c>
      <c r="F114">
        <v>5</v>
      </c>
      <c r="G114">
        <v>5</v>
      </c>
      <c r="H114">
        <v>53</v>
      </c>
      <c r="I114" s="20" t="s">
        <v>42</v>
      </c>
      <c r="J114">
        <v>4</v>
      </c>
      <c r="K114" s="1" t="s">
        <v>43</v>
      </c>
      <c r="L114" s="1" t="s">
        <v>79</v>
      </c>
      <c r="M114" s="1">
        <v>0</v>
      </c>
      <c r="N114" t="s">
        <v>59</v>
      </c>
      <c r="O114">
        <v>2</v>
      </c>
      <c r="P114" s="10">
        <f t="shared" si="14"/>
        <v>0.66666666666666663</v>
      </c>
      <c r="Q114">
        <v>0</v>
      </c>
      <c r="R114" s="10">
        <f t="shared" si="15"/>
        <v>0.66666666666666663</v>
      </c>
      <c r="S114" s="10">
        <f t="shared" si="16"/>
        <v>0.22222222222222221</v>
      </c>
      <c r="T114" s="10"/>
      <c r="U114" t="s">
        <v>53</v>
      </c>
      <c r="V114" s="11">
        <v>1</v>
      </c>
      <c r="W114" s="10">
        <f t="shared" si="17"/>
        <v>0.33333333333333331</v>
      </c>
      <c r="X114" t="s">
        <v>54</v>
      </c>
      <c r="Y114" s="11">
        <v>2</v>
      </c>
      <c r="Z114" s="10">
        <f t="shared" si="18"/>
        <v>0.5</v>
      </c>
      <c r="AA114" s="10">
        <f t="shared" si="19"/>
        <v>0.83333333333333326</v>
      </c>
      <c r="AB114" s="10">
        <f t="shared" si="20"/>
        <v>0.41666666666666663</v>
      </c>
      <c r="AD114">
        <v>1</v>
      </c>
      <c r="AE114">
        <v>1</v>
      </c>
      <c r="AF114">
        <v>39</v>
      </c>
      <c r="AG114" s="10">
        <f t="shared" si="21"/>
        <v>100</v>
      </c>
      <c r="AH114">
        <v>5</v>
      </c>
      <c r="AI114">
        <f t="shared" si="22"/>
        <v>1</v>
      </c>
      <c r="AJ114" s="10">
        <f t="shared" si="23"/>
        <v>0.25</v>
      </c>
      <c r="AK114">
        <v>4</v>
      </c>
      <c r="AL114">
        <f t="shared" si="24"/>
        <v>1</v>
      </c>
      <c r="AM114" s="10">
        <f t="shared" si="25"/>
        <v>2.25</v>
      </c>
      <c r="AN114" s="12">
        <f t="shared" si="26"/>
        <v>0.75</v>
      </c>
      <c r="AP114" s="13">
        <f t="shared" si="27"/>
        <v>1.3888888888888888</v>
      </c>
    </row>
    <row r="115" spans="1:42" x14ac:dyDescent="0.25">
      <c r="A115" s="18" t="s">
        <v>343</v>
      </c>
      <c r="B115" s="1" t="s">
        <v>38</v>
      </c>
      <c r="C115" t="s">
        <v>344</v>
      </c>
      <c r="D115" t="s">
        <v>345</v>
      </c>
      <c r="E115" t="s">
        <v>346</v>
      </c>
      <c r="F115">
        <v>3</v>
      </c>
      <c r="G115">
        <v>9</v>
      </c>
      <c r="H115">
        <v>92</v>
      </c>
      <c r="I115" s="20" t="s">
        <v>42</v>
      </c>
      <c r="J115">
        <v>4</v>
      </c>
      <c r="K115" s="1" t="s">
        <v>43</v>
      </c>
      <c r="L115" s="1" t="s">
        <v>79</v>
      </c>
      <c r="M115" s="1">
        <v>0</v>
      </c>
      <c r="N115" t="s">
        <v>59</v>
      </c>
      <c r="O115">
        <v>2</v>
      </c>
      <c r="P115" s="10">
        <f t="shared" si="14"/>
        <v>0.66666666666666663</v>
      </c>
      <c r="Q115">
        <v>0</v>
      </c>
      <c r="R115" s="10">
        <f t="shared" si="15"/>
        <v>0.66666666666666663</v>
      </c>
      <c r="S115" s="10">
        <f t="shared" si="16"/>
        <v>0.22222222222222221</v>
      </c>
      <c r="T115" s="10"/>
      <c r="U115" t="s">
        <v>59</v>
      </c>
      <c r="V115" s="11">
        <v>2</v>
      </c>
      <c r="W115" s="10">
        <f t="shared" si="17"/>
        <v>0.66666666666666663</v>
      </c>
      <c r="X115" t="s">
        <v>60</v>
      </c>
      <c r="Y115" s="11">
        <v>3</v>
      </c>
      <c r="Z115" s="10">
        <f t="shared" si="18"/>
        <v>0.75</v>
      </c>
      <c r="AA115" s="10">
        <f t="shared" si="19"/>
        <v>1.4166666666666665</v>
      </c>
      <c r="AB115" s="10">
        <f t="shared" si="20"/>
        <v>0.70833333333333326</v>
      </c>
      <c r="AD115">
        <v>6</v>
      </c>
      <c r="AE115">
        <v>2</v>
      </c>
      <c r="AF115">
        <v>2147</v>
      </c>
      <c r="AG115" s="10">
        <f t="shared" si="21"/>
        <v>33.333333333333329</v>
      </c>
      <c r="AH115">
        <v>3</v>
      </c>
      <c r="AI115">
        <f t="shared" si="22"/>
        <v>0.6</v>
      </c>
      <c r="AJ115" s="10">
        <f t="shared" si="23"/>
        <v>0.5</v>
      </c>
      <c r="AK115">
        <v>1</v>
      </c>
      <c r="AL115">
        <f t="shared" si="24"/>
        <v>0.25</v>
      </c>
      <c r="AM115" s="10">
        <f t="shared" si="25"/>
        <v>1.35</v>
      </c>
      <c r="AN115" s="15">
        <f t="shared" si="26"/>
        <v>0.45</v>
      </c>
      <c r="AP115" s="13">
        <f t="shared" si="27"/>
        <v>1.3805555555555555</v>
      </c>
    </row>
    <row r="116" spans="1:42" x14ac:dyDescent="0.25">
      <c r="A116" s="18">
        <v>7230</v>
      </c>
      <c r="B116" s="1" t="s">
        <v>38</v>
      </c>
      <c r="C116" t="s">
        <v>321</v>
      </c>
      <c r="D116" t="s">
        <v>322</v>
      </c>
      <c r="E116" t="s">
        <v>323</v>
      </c>
      <c r="F116">
        <v>1</v>
      </c>
      <c r="G116">
        <v>7</v>
      </c>
      <c r="H116">
        <v>72</v>
      </c>
      <c r="I116" s="20" t="s">
        <v>42</v>
      </c>
      <c r="J116">
        <v>4</v>
      </c>
      <c r="K116" s="1" t="s">
        <v>43</v>
      </c>
      <c r="L116" s="1" t="s">
        <v>79</v>
      </c>
      <c r="M116" s="1">
        <v>0</v>
      </c>
      <c r="N116" t="s">
        <v>59</v>
      </c>
      <c r="O116">
        <v>2</v>
      </c>
      <c r="P116" s="10">
        <f t="shared" si="14"/>
        <v>0.66666666666666663</v>
      </c>
      <c r="Q116">
        <v>0</v>
      </c>
      <c r="R116" s="10">
        <f t="shared" si="15"/>
        <v>0.66666666666666663</v>
      </c>
      <c r="S116" s="10">
        <f t="shared" si="16"/>
        <v>0.22222222222222221</v>
      </c>
      <c r="T116" s="10"/>
      <c r="U116" t="s">
        <v>59</v>
      </c>
      <c r="V116" s="11">
        <v>2</v>
      </c>
      <c r="W116" s="10">
        <f t="shared" si="17"/>
        <v>0.66666666666666663</v>
      </c>
      <c r="X116" t="s">
        <v>99</v>
      </c>
      <c r="Y116" s="11">
        <v>1</v>
      </c>
      <c r="Z116" s="10">
        <f t="shared" si="18"/>
        <v>0.25</v>
      </c>
      <c r="AA116" s="10">
        <f t="shared" si="19"/>
        <v>0.91666666666666663</v>
      </c>
      <c r="AB116" s="10">
        <f t="shared" si="20"/>
        <v>0.45833333333333331</v>
      </c>
      <c r="AD116">
        <v>6</v>
      </c>
      <c r="AE116">
        <v>3</v>
      </c>
      <c r="AF116">
        <v>155</v>
      </c>
      <c r="AG116" s="10">
        <f t="shared" si="21"/>
        <v>50</v>
      </c>
      <c r="AH116">
        <v>3</v>
      </c>
      <c r="AI116">
        <f t="shared" si="22"/>
        <v>0.6</v>
      </c>
      <c r="AJ116" s="10">
        <f t="shared" si="23"/>
        <v>0.75</v>
      </c>
      <c r="AK116">
        <v>3</v>
      </c>
      <c r="AL116">
        <f t="shared" si="24"/>
        <v>0.75</v>
      </c>
      <c r="AM116" s="10">
        <f t="shared" si="25"/>
        <v>2.1</v>
      </c>
      <c r="AN116" s="12">
        <f t="shared" si="26"/>
        <v>0.70000000000000007</v>
      </c>
      <c r="AP116" s="13">
        <f t="shared" si="27"/>
        <v>1.3805555555555555</v>
      </c>
    </row>
    <row r="117" spans="1:42" x14ac:dyDescent="0.25">
      <c r="A117" s="18">
        <v>7230</v>
      </c>
      <c r="B117" s="1" t="s">
        <v>55</v>
      </c>
      <c r="C117" t="s">
        <v>321</v>
      </c>
      <c r="D117" t="s">
        <v>322</v>
      </c>
      <c r="E117" t="s">
        <v>324</v>
      </c>
      <c r="F117">
        <v>1</v>
      </c>
      <c r="G117">
        <v>7</v>
      </c>
      <c r="H117">
        <v>72</v>
      </c>
      <c r="I117" s="20" t="s">
        <v>42</v>
      </c>
      <c r="J117">
        <v>4</v>
      </c>
      <c r="K117" s="1" t="s">
        <v>43</v>
      </c>
      <c r="L117" s="1" t="s">
        <v>79</v>
      </c>
      <c r="M117" s="1">
        <v>0</v>
      </c>
      <c r="N117" t="s">
        <v>59</v>
      </c>
      <c r="O117">
        <v>2</v>
      </c>
      <c r="P117" s="10">
        <f t="shared" si="14"/>
        <v>0.66666666666666663</v>
      </c>
      <c r="Q117">
        <v>0</v>
      </c>
      <c r="R117" s="10">
        <f t="shared" si="15"/>
        <v>0.66666666666666663</v>
      </c>
      <c r="S117" s="10">
        <f t="shared" si="16"/>
        <v>0.22222222222222221</v>
      </c>
      <c r="T117" s="10"/>
      <c r="U117" t="s">
        <v>59</v>
      </c>
      <c r="V117" s="11">
        <v>2</v>
      </c>
      <c r="W117" s="10">
        <f t="shared" si="17"/>
        <v>0.66666666666666663</v>
      </c>
      <c r="X117" t="s">
        <v>99</v>
      </c>
      <c r="Y117" s="11">
        <v>1</v>
      </c>
      <c r="Z117" s="10">
        <f t="shared" si="18"/>
        <v>0.25</v>
      </c>
      <c r="AA117" s="10">
        <f t="shared" si="19"/>
        <v>0.91666666666666663</v>
      </c>
      <c r="AB117" s="10">
        <f t="shared" si="20"/>
        <v>0.45833333333333331</v>
      </c>
      <c r="AD117">
        <v>6</v>
      </c>
      <c r="AE117">
        <v>3</v>
      </c>
      <c r="AF117">
        <v>155</v>
      </c>
      <c r="AG117" s="10">
        <f t="shared" si="21"/>
        <v>50</v>
      </c>
      <c r="AH117">
        <v>3</v>
      </c>
      <c r="AI117">
        <f t="shared" si="22"/>
        <v>0.6</v>
      </c>
      <c r="AJ117" s="10">
        <f t="shared" si="23"/>
        <v>0.75</v>
      </c>
      <c r="AK117">
        <v>3</v>
      </c>
      <c r="AL117">
        <f t="shared" si="24"/>
        <v>0.75</v>
      </c>
      <c r="AM117" s="10">
        <f t="shared" si="25"/>
        <v>2.1</v>
      </c>
      <c r="AN117" s="12">
        <f t="shared" si="26"/>
        <v>0.70000000000000007</v>
      </c>
      <c r="AP117" s="13">
        <f t="shared" si="27"/>
        <v>1.3805555555555555</v>
      </c>
    </row>
    <row r="118" spans="1:42" x14ac:dyDescent="0.25">
      <c r="A118" s="18">
        <v>4060</v>
      </c>
      <c r="B118" s="1" t="s">
        <v>61</v>
      </c>
      <c r="C118" t="s">
        <v>325</v>
      </c>
      <c r="D118" t="s">
        <v>326</v>
      </c>
      <c r="E118" t="s">
        <v>327</v>
      </c>
      <c r="F118">
        <v>5</v>
      </c>
      <c r="G118">
        <v>4</v>
      </c>
      <c r="H118">
        <v>40</v>
      </c>
      <c r="I118" s="20" t="s">
        <v>42</v>
      </c>
      <c r="J118">
        <v>4</v>
      </c>
      <c r="K118" s="1" t="s">
        <v>43</v>
      </c>
      <c r="L118" s="1" t="s">
        <v>79</v>
      </c>
      <c r="M118" s="1">
        <v>0</v>
      </c>
      <c r="N118" t="s">
        <v>59</v>
      </c>
      <c r="O118">
        <v>2</v>
      </c>
      <c r="P118" s="10">
        <f t="shared" si="14"/>
        <v>0.66666666666666663</v>
      </c>
      <c r="Q118">
        <v>0</v>
      </c>
      <c r="R118" s="10">
        <f t="shared" si="15"/>
        <v>0.66666666666666663</v>
      </c>
      <c r="S118" s="10">
        <f t="shared" si="16"/>
        <v>0.22222222222222221</v>
      </c>
      <c r="T118" s="10"/>
      <c r="U118" t="s">
        <v>59</v>
      </c>
      <c r="V118" s="11">
        <v>2</v>
      </c>
      <c r="W118" s="10">
        <f t="shared" si="17"/>
        <v>0.66666666666666663</v>
      </c>
      <c r="X118" t="s">
        <v>99</v>
      </c>
      <c r="Y118" s="11">
        <v>1</v>
      </c>
      <c r="Z118" s="10">
        <f t="shared" si="18"/>
        <v>0.25</v>
      </c>
      <c r="AA118" s="10">
        <f t="shared" si="19"/>
        <v>0.91666666666666663</v>
      </c>
      <c r="AB118" s="10">
        <f t="shared" si="20"/>
        <v>0.45833333333333331</v>
      </c>
      <c r="AD118">
        <v>6</v>
      </c>
      <c r="AE118">
        <v>3</v>
      </c>
      <c r="AF118">
        <v>331</v>
      </c>
      <c r="AG118" s="10">
        <f t="shared" si="21"/>
        <v>50</v>
      </c>
      <c r="AH118">
        <v>3</v>
      </c>
      <c r="AI118">
        <f t="shared" si="22"/>
        <v>0.6</v>
      </c>
      <c r="AJ118" s="10">
        <f t="shared" si="23"/>
        <v>0.75</v>
      </c>
      <c r="AK118">
        <v>3</v>
      </c>
      <c r="AL118">
        <f t="shared" si="24"/>
        <v>0.75</v>
      </c>
      <c r="AM118" s="10">
        <f t="shared" si="25"/>
        <v>2.1</v>
      </c>
      <c r="AN118" s="12">
        <f t="shared" si="26"/>
        <v>0.70000000000000007</v>
      </c>
      <c r="AP118" s="13">
        <f t="shared" si="27"/>
        <v>1.3805555555555555</v>
      </c>
    </row>
    <row r="119" spans="1:42" x14ac:dyDescent="0.25">
      <c r="A119" s="18">
        <v>7140</v>
      </c>
      <c r="B119" s="1" t="s">
        <v>55</v>
      </c>
      <c r="C119" t="s">
        <v>214</v>
      </c>
      <c r="D119" t="s">
        <v>215</v>
      </c>
      <c r="E119" t="s">
        <v>330</v>
      </c>
      <c r="F119">
        <v>1</v>
      </c>
      <c r="G119">
        <v>7</v>
      </c>
      <c r="H119">
        <v>71</v>
      </c>
      <c r="I119" s="20" t="s">
        <v>42</v>
      </c>
      <c r="J119">
        <v>4</v>
      </c>
      <c r="K119" s="1" t="s">
        <v>43</v>
      </c>
      <c r="L119" s="1" t="s">
        <v>79</v>
      </c>
      <c r="M119" s="1">
        <v>0</v>
      </c>
      <c r="N119" t="s">
        <v>59</v>
      </c>
      <c r="O119">
        <v>2</v>
      </c>
      <c r="P119" s="10">
        <f t="shared" si="14"/>
        <v>0.66666666666666663</v>
      </c>
      <c r="Q119">
        <v>0</v>
      </c>
      <c r="R119" s="10">
        <f t="shared" si="15"/>
        <v>0.66666666666666663</v>
      </c>
      <c r="S119" s="10">
        <f t="shared" si="16"/>
        <v>0.22222222222222221</v>
      </c>
      <c r="T119" s="10"/>
      <c r="U119" t="s">
        <v>59</v>
      </c>
      <c r="V119" s="11">
        <v>2</v>
      </c>
      <c r="W119" s="10">
        <f t="shared" si="17"/>
        <v>0.66666666666666663</v>
      </c>
      <c r="X119" t="s">
        <v>99</v>
      </c>
      <c r="Y119" s="11">
        <v>1</v>
      </c>
      <c r="Z119" s="10">
        <f t="shared" si="18"/>
        <v>0.25</v>
      </c>
      <c r="AA119" s="10">
        <f t="shared" si="19"/>
        <v>0.91666666666666663</v>
      </c>
      <c r="AB119" s="10">
        <f t="shared" si="20"/>
        <v>0.45833333333333331</v>
      </c>
      <c r="AD119">
        <v>7</v>
      </c>
      <c r="AE119">
        <v>3</v>
      </c>
      <c r="AF119">
        <v>368</v>
      </c>
      <c r="AG119" s="10">
        <f t="shared" si="21"/>
        <v>42.857142857142854</v>
      </c>
      <c r="AH119">
        <v>3</v>
      </c>
      <c r="AI119">
        <f t="shared" si="22"/>
        <v>0.6</v>
      </c>
      <c r="AJ119" s="10">
        <f t="shared" si="23"/>
        <v>0.75</v>
      </c>
      <c r="AK119">
        <v>3</v>
      </c>
      <c r="AL119">
        <f t="shared" si="24"/>
        <v>0.75</v>
      </c>
      <c r="AM119" s="10">
        <f t="shared" si="25"/>
        <v>2.1</v>
      </c>
      <c r="AN119" s="12">
        <f t="shared" si="26"/>
        <v>0.70000000000000007</v>
      </c>
      <c r="AP119" s="13">
        <f t="shared" si="27"/>
        <v>1.3805555555555555</v>
      </c>
    </row>
    <row r="120" spans="1:42" x14ac:dyDescent="0.25">
      <c r="A120" s="18">
        <v>5130</v>
      </c>
      <c r="B120" s="1" t="s">
        <v>38</v>
      </c>
      <c r="C120" t="s">
        <v>339</v>
      </c>
      <c r="D120" t="s">
        <v>340</v>
      </c>
      <c r="E120" t="s">
        <v>341</v>
      </c>
      <c r="F120">
        <v>2</v>
      </c>
      <c r="G120">
        <v>5</v>
      </c>
      <c r="H120">
        <v>51</v>
      </c>
      <c r="I120" s="20" t="s">
        <v>42</v>
      </c>
      <c r="J120">
        <v>4</v>
      </c>
      <c r="K120" s="1" t="s">
        <v>43</v>
      </c>
      <c r="L120" s="1" t="s">
        <v>79</v>
      </c>
      <c r="M120" s="1">
        <v>0</v>
      </c>
      <c r="N120" t="s">
        <v>59</v>
      </c>
      <c r="O120">
        <v>2</v>
      </c>
      <c r="P120" s="10">
        <f t="shared" si="14"/>
        <v>0.66666666666666663</v>
      </c>
      <c r="Q120">
        <v>0</v>
      </c>
      <c r="R120" s="10">
        <f t="shared" si="15"/>
        <v>0.66666666666666663</v>
      </c>
      <c r="S120" s="10">
        <f t="shared" si="16"/>
        <v>0.22222222222222221</v>
      </c>
      <c r="T120" s="10"/>
      <c r="U120" t="s">
        <v>59</v>
      </c>
      <c r="V120" s="11">
        <v>2</v>
      </c>
      <c r="W120" s="10">
        <f t="shared" si="17"/>
        <v>0.66666666666666663</v>
      </c>
      <c r="X120" t="s">
        <v>99</v>
      </c>
      <c r="Y120" s="11">
        <v>1</v>
      </c>
      <c r="Z120" s="10">
        <f t="shared" si="18"/>
        <v>0.25</v>
      </c>
      <c r="AA120" s="10">
        <f t="shared" si="19"/>
        <v>0.91666666666666663</v>
      </c>
      <c r="AB120" s="10">
        <f t="shared" si="20"/>
        <v>0.45833333333333331</v>
      </c>
      <c r="AD120">
        <v>7</v>
      </c>
      <c r="AE120">
        <v>2</v>
      </c>
      <c r="AF120">
        <v>30</v>
      </c>
      <c r="AG120" s="10">
        <f t="shared" si="21"/>
        <v>28.571428571428569</v>
      </c>
      <c r="AH120">
        <v>3</v>
      </c>
      <c r="AI120">
        <f t="shared" si="22"/>
        <v>0.6</v>
      </c>
      <c r="AJ120" s="10">
        <f t="shared" si="23"/>
        <v>0.5</v>
      </c>
      <c r="AK120">
        <v>4</v>
      </c>
      <c r="AL120">
        <f t="shared" si="24"/>
        <v>1</v>
      </c>
      <c r="AM120" s="10">
        <f t="shared" si="25"/>
        <v>2.1</v>
      </c>
      <c r="AN120" s="12">
        <f t="shared" si="26"/>
        <v>0.70000000000000007</v>
      </c>
      <c r="AP120" s="13">
        <f t="shared" si="27"/>
        <v>1.3805555555555555</v>
      </c>
    </row>
    <row r="121" spans="1:42" x14ac:dyDescent="0.25">
      <c r="A121" s="18">
        <v>9180</v>
      </c>
      <c r="B121" s="1" t="s">
        <v>38</v>
      </c>
      <c r="C121" t="s">
        <v>284</v>
      </c>
      <c r="D121" t="s">
        <v>285</v>
      </c>
      <c r="E121" t="s">
        <v>293</v>
      </c>
      <c r="F121">
        <v>4</v>
      </c>
      <c r="G121">
        <v>9</v>
      </c>
      <c r="H121">
        <v>91</v>
      </c>
      <c r="I121" s="20" t="s">
        <v>42</v>
      </c>
      <c r="J121">
        <v>4</v>
      </c>
      <c r="K121" s="1" t="s">
        <v>43</v>
      </c>
      <c r="L121" s="9" t="s">
        <v>44</v>
      </c>
      <c r="M121" s="9">
        <v>1</v>
      </c>
      <c r="N121" t="s">
        <v>59</v>
      </c>
      <c r="O121">
        <v>2</v>
      </c>
      <c r="P121" s="10">
        <f t="shared" si="14"/>
        <v>0.66666666666666663</v>
      </c>
      <c r="Q121">
        <v>0</v>
      </c>
      <c r="R121" s="10">
        <f t="shared" si="15"/>
        <v>1.6666666666666665</v>
      </c>
      <c r="S121" s="10">
        <f t="shared" si="16"/>
        <v>0.55555555555555547</v>
      </c>
      <c r="T121" s="10"/>
      <c r="U121" t="s">
        <v>239</v>
      </c>
      <c r="V121" s="11">
        <v>0</v>
      </c>
      <c r="W121" s="10">
        <f t="shared" si="17"/>
        <v>0</v>
      </c>
      <c r="X121" t="s">
        <v>99</v>
      </c>
      <c r="Y121" s="11">
        <v>1</v>
      </c>
      <c r="Z121" s="10">
        <f t="shared" si="18"/>
        <v>0.25</v>
      </c>
      <c r="AA121" s="10">
        <f t="shared" si="19"/>
        <v>0.25</v>
      </c>
      <c r="AB121" s="10">
        <f t="shared" si="20"/>
        <v>0.125</v>
      </c>
      <c r="AD121">
        <v>7</v>
      </c>
      <c r="AE121">
        <v>3</v>
      </c>
      <c r="AF121">
        <v>296</v>
      </c>
      <c r="AG121" s="10">
        <f t="shared" si="21"/>
        <v>42.857142857142854</v>
      </c>
      <c r="AH121">
        <v>3</v>
      </c>
      <c r="AI121">
        <f t="shared" si="22"/>
        <v>0.6</v>
      </c>
      <c r="AJ121" s="10">
        <f t="shared" si="23"/>
        <v>0.75</v>
      </c>
      <c r="AK121">
        <v>3</v>
      </c>
      <c r="AL121">
        <f t="shared" si="24"/>
        <v>0.75</v>
      </c>
      <c r="AM121" s="10">
        <f t="shared" si="25"/>
        <v>2.1</v>
      </c>
      <c r="AN121" s="12">
        <f t="shared" si="26"/>
        <v>0.70000000000000007</v>
      </c>
      <c r="AP121" s="13">
        <f t="shared" si="27"/>
        <v>1.3805555555555555</v>
      </c>
    </row>
    <row r="122" spans="1:42" x14ac:dyDescent="0.25">
      <c r="A122" s="18">
        <v>9180</v>
      </c>
      <c r="B122" s="1" t="s">
        <v>55</v>
      </c>
      <c r="C122" t="s">
        <v>284</v>
      </c>
      <c r="D122" t="s">
        <v>285</v>
      </c>
      <c r="E122" t="s">
        <v>294</v>
      </c>
      <c r="F122">
        <v>4</v>
      </c>
      <c r="G122">
        <v>9</v>
      </c>
      <c r="H122">
        <v>91</v>
      </c>
      <c r="I122" s="20" t="s">
        <v>42</v>
      </c>
      <c r="J122">
        <v>4</v>
      </c>
      <c r="K122" s="1" t="s">
        <v>43</v>
      </c>
      <c r="L122" s="9" t="s">
        <v>44</v>
      </c>
      <c r="M122" s="9">
        <v>1</v>
      </c>
      <c r="N122" t="s">
        <v>59</v>
      </c>
      <c r="O122">
        <v>2</v>
      </c>
      <c r="P122" s="10">
        <f t="shared" si="14"/>
        <v>0.66666666666666663</v>
      </c>
      <c r="Q122">
        <v>0</v>
      </c>
      <c r="R122" s="10">
        <f t="shared" si="15"/>
        <v>1.6666666666666665</v>
      </c>
      <c r="S122" s="10">
        <f t="shared" si="16"/>
        <v>0.55555555555555547</v>
      </c>
      <c r="T122" s="10"/>
      <c r="U122" t="s">
        <v>239</v>
      </c>
      <c r="V122" s="11">
        <v>0</v>
      </c>
      <c r="W122" s="10">
        <f t="shared" si="17"/>
        <v>0</v>
      </c>
      <c r="X122" t="s">
        <v>99</v>
      </c>
      <c r="Y122" s="11">
        <v>1</v>
      </c>
      <c r="Z122" s="10">
        <f t="shared" si="18"/>
        <v>0.25</v>
      </c>
      <c r="AA122" s="10">
        <f t="shared" si="19"/>
        <v>0.25</v>
      </c>
      <c r="AB122" s="10">
        <f t="shared" si="20"/>
        <v>0.125</v>
      </c>
      <c r="AD122">
        <v>7</v>
      </c>
      <c r="AE122">
        <v>3</v>
      </c>
      <c r="AF122">
        <v>296</v>
      </c>
      <c r="AG122" s="10">
        <f t="shared" si="21"/>
        <v>42.857142857142854</v>
      </c>
      <c r="AH122">
        <v>3</v>
      </c>
      <c r="AI122">
        <f t="shared" si="22"/>
        <v>0.6</v>
      </c>
      <c r="AJ122" s="10">
        <f t="shared" si="23"/>
        <v>0.75</v>
      </c>
      <c r="AK122">
        <v>3</v>
      </c>
      <c r="AL122">
        <f t="shared" si="24"/>
        <v>0.75</v>
      </c>
      <c r="AM122" s="10">
        <f t="shared" si="25"/>
        <v>2.1</v>
      </c>
      <c r="AN122" s="12">
        <f t="shared" si="26"/>
        <v>0.70000000000000007</v>
      </c>
      <c r="AP122" s="13">
        <f t="shared" si="27"/>
        <v>1.3805555555555555</v>
      </c>
    </row>
    <row r="123" spans="1:42" x14ac:dyDescent="0.25">
      <c r="A123" s="18">
        <v>6170</v>
      </c>
      <c r="B123" s="1" t="s">
        <v>55</v>
      </c>
      <c r="C123" t="s">
        <v>130</v>
      </c>
      <c r="D123" t="s">
        <v>131</v>
      </c>
      <c r="E123" t="s">
        <v>347</v>
      </c>
      <c r="F123">
        <v>2</v>
      </c>
      <c r="G123">
        <v>6</v>
      </c>
      <c r="H123">
        <v>61</v>
      </c>
      <c r="I123" s="20" t="s">
        <v>42</v>
      </c>
      <c r="J123">
        <v>4</v>
      </c>
      <c r="K123" s="1" t="s">
        <v>43</v>
      </c>
      <c r="L123" s="1" t="s">
        <v>79</v>
      </c>
      <c r="M123" s="1">
        <v>0</v>
      </c>
      <c r="N123" t="s">
        <v>59</v>
      </c>
      <c r="O123">
        <v>2</v>
      </c>
      <c r="P123" s="10">
        <f t="shared" si="14"/>
        <v>0.66666666666666663</v>
      </c>
      <c r="Q123">
        <v>0</v>
      </c>
      <c r="R123" s="10">
        <f t="shared" si="15"/>
        <v>0.66666666666666663</v>
      </c>
      <c r="S123" s="10">
        <f t="shared" si="16"/>
        <v>0.22222222222222221</v>
      </c>
      <c r="T123" s="10"/>
      <c r="U123" t="s">
        <v>59</v>
      </c>
      <c r="V123" s="11">
        <v>2</v>
      </c>
      <c r="W123" s="10">
        <f t="shared" si="17"/>
        <v>0.66666666666666663</v>
      </c>
      <c r="X123" t="s">
        <v>99</v>
      </c>
      <c r="Y123" s="11">
        <v>1</v>
      </c>
      <c r="Z123" s="10">
        <f t="shared" si="18"/>
        <v>0.25</v>
      </c>
      <c r="AA123" s="10">
        <f t="shared" si="19"/>
        <v>0.91666666666666663</v>
      </c>
      <c r="AB123" s="10">
        <f t="shared" si="20"/>
        <v>0.45833333333333331</v>
      </c>
      <c r="AD123">
        <v>4</v>
      </c>
      <c r="AE123">
        <v>3</v>
      </c>
      <c r="AF123">
        <v>647</v>
      </c>
      <c r="AG123" s="10">
        <f t="shared" si="21"/>
        <v>75</v>
      </c>
      <c r="AH123">
        <v>4</v>
      </c>
      <c r="AI123">
        <f t="shared" si="22"/>
        <v>0.8</v>
      </c>
      <c r="AJ123" s="10">
        <f t="shared" si="23"/>
        <v>0.75</v>
      </c>
      <c r="AK123">
        <v>2</v>
      </c>
      <c r="AL123">
        <f t="shared" si="24"/>
        <v>0.5</v>
      </c>
      <c r="AM123" s="10">
        <f t="shared" si="25"/>
        <v>2.0499999999999998</v>
      </c>
      <c r="AN123" s="12">
        <f t="shared" si="26"/>
        <v>0.68333333333333324</v>
      </c>
      <c r="AP123" s="13">
        <f t="shared" si="27"/>
        <v>1.3638888888888889</v>
      </c>
    </row>
    <row r="124" spans="1:42" x14ac:dyDescent="0.25">
      <c r="A124" s="18">
        <v>9320</v>
      </c>
      <c r="B124" s="1" t="s">
        <v>47</v>
      </c>
      <c r="C124" t="s">
        <v>107</v>
      </c>
      <c r="D124" t="s">
        <v>108</v>
      </c>
      <c r="E124" t="s">
        <v>313</v>
      </c>
      <c r="F124">
        <v>4</v>
      </c>
      <c r="G124">
        <v>9</v>
      </c>
      <c r="H124">
        <v>93</v>
      </c>
      <c r="I124" s="20" t="s">
        <v>42</v>
      </c>
      <c r="J124">
        <v>4</v>
      </c>
      <c r="K124" s="1" t="s">
        <v>43</v>
      </c>
      <c r="L124" s="1" t="s">
        <v>79</v>
      </c>
      <c r="M124" s="1">
        <v>0</v>
      </c>
      <c r="N124" t="s">
        <v>59</v>
      </c>
      <c r="O124">
        <v>2</v>
      </c>
      <c r="P124" s="10">
        <f t="shared" si="14"/>
        <v>0.66666666666666663</v>
      </c>
      <c r="Q124">
        <v>1</v>
      </c>
      <c r="R124" s="10">
        <f t="shared" si="15"/>
        <v>1.6666666666666665</v>
      </c>
      <c r="S124" s="10">
        <f t="shared" si="16"/>
        <v>0.55555555555555547</v>
      </c>
      <c r="T124" s="10"/>
      <c r="U124" t="s">
        <v>239</v>
      </c>
      <c r="V124" s="11">
        <v>0</v>
      </c>
      <c r="W124" s="10">
        <f t="shared" si="17"/>
        <v>0</v>
      </c>
      <c r="X124" t="s">
        <v>99</v>
      </c>
      <c r="Y124" s="11">
        <v>1</v>
      </c>
      <c r="Z124" s="10">
        <f t="shared" si="18"/>
        <v>0.25</v>
      </c>
      <c r="AA124" s="10">
        <f t="shared" si="19"/>
        <v>0.25</v>
      </c>
      <c r="AB124" s="10">
        <f t="shared" si="20"/>
        <v>0.125</v>
      </c>
      <c r="AD124">
        <v>2</v>
      </c>
      <c r="AE124">
        <v>2</v>
      </c>
      <c r="AF124">
        <v>830</v>
      </c>
      <c r="AG124" s="10">
        <f t="shared" si="21"/>
        <v>100</v>
      </c>
      <c r="AH124">
        <v>5</v>
      </c>
      <c r="AI124">
        <f t="shared" si="22"/>
        <v>1</v>
      </c>
      <c r="AJ124" s="10">
        <f t="shared" si="23"/>
        <v>0.5</v>
      </c>
      <c r="AK124">
        <v>2</v>
      </c>
      <c r="AL124">
        <f t="shared" si="24"/>
        <v>0.5</v>
      </c>
      <c r="AM124" s="10">
        <f t="shared" si="25"/>
        <v>2</v>
      </c>
      <c r="AN124" s="15">
        <f t="shared" si="26"/>
        <v>0.66666666666666663</v>
      </c>
      <c r="AP124" s="13">
        <f t="shared" si="27"/>
        <v>1.3472222222222221</v>
      </c>
    </row>
    <row r="125" spans="1:42" x14ac:dyDescent="0.25">
      <c r="A125" s="18">
        <v>1210</v>
      </c>
      <c r="B125" s="1" t="s">
        <v>55</v>
      </c>
      <c r="C125" t="s">
        <v>121</v>
      </c>
      <c r="D125" t="s">
        <v>122</v>
      </c>
      <c r="E125" t="s">
        <v>328</v>
      </c>
      <c r="F125">
        <v>6</v>
      </c>
      <c r="G125">
        <v>1</v>
      </c>
      <c r="H125">
        <v>12</v>
      </c>
      <c r="I125" s="20" t="s">
        <v>42</v>
      </c>
      <c r="J125">
        <v>4</v>
      </c>
      <c r="K125" s="1" t="s">
        <v>43</v>
      </c>
      <c r="L125" s="1" t="s">
        <v>79</v>
      </c>
      <c r="M125" s="1">
        <v>0</v>
      </c>
      <c r="N125" t="s">
        <v>59</v>
      </c>
      <c r="O125">
        <v>2</v>
      </c>
      <c r="P125" s="10">
        <f t="shared" si="14"/>
        <v>0.66666666666666663</v>
      </c>
      <c r="Q125">
        <v>0</v>
      </c>
      <c r="R125" s="10">
        <f t="shared" si="15"/>
        <v>0.66666666666666663</v>
      </c>
      <c r="S125" s="10">
        <f t="shared" si="16"/>
        <v>0.22222222222222221</v>
      </c>
      <c r="T125" s="10"/>
      <c r="U125" t="s">
        <v>53</v>
      </c>
      <c r="V125" s="11">
        <v>1</v>
      </c>
      <c r="W125" s="10">
        <f t="shared" si="17"/>
        <v>0.33333333333333331</v>
      </c>
      <c r="X125" t="s">
        <v>54</v>
      </c>
      <c r="Y125" s="11">
        <v>2</v>
      </c>
      <c r="Z125" s="10">
        <f t="shared" si="18"/>
        <v>0.5</v>
      </c>
      <c r="AA125" s="10">
        <f t="shared" si="19"/>
        <v>0.83333333333333326</v>
      </c>
      <c r="AB125" s="10">
        <f t="shared" si="20"/>
        <v>0.41666666666666663</v>
      </c>
      <c r="AD125">
        <v>6</v>
      </c>
      <c r="AE125">
        <v>3</v>
      </c>
      <c r="AF125">
        <v>221</v>
      </c>
      <c r="AG125" s="10">
        <f t="shared" si="21"/>
        <v>50</v>
      </c>
      <c r="AH125">
        <v>3</v>
      </c>
      <c r="AI125">
        <f t="shared" si="22"/>
        <v>0.6</v>
      </c>
      <c r="AJ125" s="10">
        <f t="shared" si="23"/>
        <v>0.75</v>
      </c>
      <c r="AK125">
        <v>3</v>
      </c>
      <c r="AL125">
        <f t="shared" si="24"/>
        <v>0.75</v>
      </c>
      <c r="AM125" s="10">
        <f t="shared" si="25"/>
        <v>2.1</v>
      </c>
      <c r="AN125" s="12">
        <f t="shared" si="26"/>
        <v>0.70000000000000007</v>
      </c>
      <c r="AP125" s="13">
        <f t="shared" si="27"/>
        <v>1.338888888888889</v>
      </c>
    </row>
    <row r="126" spans="1:42" x14ac:dyDescent="0.25">
      <c r="A126" s="18">
        <v>7150</v>
      </c>
      <c r="B126" s="1" t="s">
        <v>55</v>
      </c>
      <c r="C126" t="s">
        <v>331</v>
      </c>
      <c r="D126" t="s">
        <v>332</v>
      </c>
      <c r="E126" t="s">
        <v>333</v>
      </c>
      <c r="F126">
        <v>1</v>
      </c>
      <c r="G126">
        <v>7</v>
      </c>
      <c r="H126">
        <v>71</v>
      </c>
      <c r="I126" s="20" t="s">
        <v>42</v>
      </c>
      <c r="J126">
        <v>4</v>
      </c>
      <c r="K126" s="1" t="s">
        <v>43</v>
      </c>
      <c r="L126" s="1" t="s">
        <v>79</v>
      </c>
      <c r="M126" s="1">
        <v>0</v>
      </c>
      <c r="N126" t="s">
        <v>59</v>
      </c>
      <c r="O126">
        <v>2</v>
      </c>
      <c r="P126" s="10">
        <f t="shared" si="14"/>
        <v>0.66666666666666663</v>
      </c>
      <c r="Q126">
        <v>0</v>
      </c>
      <c r="R126" s="10">
        <f t="shared" si="15"/>
        <v>0.66666666666666663</v>
      </c>
      <c r="S126" s="10">
        <f t="shared" si="16"/>
        <v>0.22222222222222221</v>
      </c>
      <c r="T126" s="10"/>
      <c r="U126" t="s">
        <v>53</v>
      </c>
      <c r="V126" s="11">
        <v>1</v>
      </c>
      <c r="W126" s="10">
        <f t="shared" si="17"/>
        <v>0.33333333333333331</v>
      </c>
      <c r="X126" t="s">
        <v>54</v>
      </c>
      <c r="Y126" s="11">
        <v>2</v>
      </c>
      <c r="Z126" s="10">
        <f t="shared" si="18"/>
        <v>0.5</v>
      </c>
      <c r="AA126" s="10">
        <f t="shared" si="19"/>
        <v>0.83333333333333326</v>
      </c>
      <c r="AB126" s="10">
        <f t="shared" si="20"/>
        <v>0.41666666666666663</v>
      </c>
      <c r="AD126">
        <v>5</v>
      </c>
      <c r="AE126">
        <v>2</v>
      </c>
      <c r="AF126">
        <v>134</v>
      </c>
      <c r="AG126" s="10">
        <f t="shared" si="21"/>
        <v>40</v>
      </c>
      <c r="AH126">
        <v>3</v>
      </c>
      <c r="AI126">
        <f t="shared" si="22"/>
        <v>0.6</v>
      </c>
      <c r="AJ126" s="10">
        <f t="shared" si="23"/>
        <v>0.5</v>
      </c>
      <c r="AK126">
        <v>4</v>
      </c>
      <c r="AL126">
        <f t="shared" si="24"/>
        <v>1</v>
      </c>
      <c r="AM126" s="10">
        <f t="shared" si="25"/>
        <v>2.1</v>
      </c>
      <c r="AN126" s="12">
        <f t="shared" si="26"/>
        <v>0.70000000000000007</v>
      </c>
      <c r="AP126" s="13">
        <f t="shared" si="27"/>
        <v>1.338888888888889</v>
      </c>
    </row>
    <row r="127" spans="1:42" x14ac:dyDescent="0.25">
      <c r="A127" s="18">
        <v>2190</v>
      </c>
      <c r="B127" s="1" t="s">
        <v>55</v>
      </c>
      <c r="C127" t="s">
        <v>334</v>
      </c>
      <c r="D127" t="s">
        <v>335</v>
      </c>
      <c r="E127" t="s">
        <v>336</v>
      </c>
      <c r="F127">
        <v>6</v>
      </c>
      <c r="G127">
        <v>2</v>
      </c>
      <c r="H127">
        <v>21</v>
      </c>
      <c r="I127" s="20" t="s">
        <v>42</v>
      </c>
      <c r="J127">
        <v>4</v>
      </c>
      <c r="K127" s="1" t="s">
        <v>43</v>
      </c>
      <c r="L127" s="1" t="s">
        <v>79</v>
      </c>
      <c r="M127" s="1">
        <v>0</v>
      </c>
      <c r="N127" t="s">
        <v>59</v>
      </c>
      <c r="O127">
        <v>2</v>
      </c>
      <c r="P127" s="10">
        <f t="shared" si="14"/>
        <v>0.66666666666666663</v>
      </c>
      <c r="Q127">
        <v>0</v>
      </c>
      <c r="R127" s="10">
        <f t="shared" si="15"/>
        <v>0.66666666666666663</v>
      </c>
      <c r="S127" s="10">
        <f t="shared" si="16"/>
        <v>0.22222222222222221</v>
      </c>
      <c r="T127" s="10"/>
      <c r="U127" t="s">
        <v>53</v>
      </c>
      <c r="V127" s="11">
        <v>1</v>
      </c>
      <c r="W127" s="10">
        <f t="shared" si="17"/>
        <v>0.33333333333333331</v>
      </c>
      <c r="X127" t="s">
        <v>54</v>
      </c>
      <c r="Y127" s="11">
        <v>2</v>
      </c>
      <c r="Z127" s="10">
        <f t="shared" si="18"/>
        <v>0.5</v>
      </c>
      <c r="AA127" s="10">
        <f t="shared" si="19"/>
        <v>0.83333333333333326</v>
      </c>
      <c r="AB127" s="10">
        <f t="shared" si="20"/>
        <v>0.41666666666666663</v>
      </c>
      <c r="AD127">
        <v>5</v>
      </c>
      <c r="AE127">
        <v>2</v>
      </c>
      <c r="AF127">
        <v>62</v>
      </c>
      <c r="AG127" s="10">
        <f t="shared" si="21"/>
        <v>40</v>
      </c>
      <c r="AH127">
        <v>3</v>
      </c>
      <c r="AI127">
        <f t="shared" si="22"/>
        <v>0.6</v>
      </c>
      <c r="AJ127" s="10">
        <f t="shared" si="23"/>
        <v>0.5</v>
      </c>
      <c r="AK127">
        <v>4</v>
      </c>
      <c r="AL127">
        <f t="shared" si="24"/>
        <v>1</v>
      </c>
      <c r="AM127" s="10">
        <f t="shared" si="25"/>
        <v>2.1</v>
      </c>
      <c r="AN127" s="12">
        <f t="shared" si="26"/>
        <v>0.70000000000000007</v>
      </c>
      <c r="AP127" s="13">
        <f t="shared" si="27"/>
        <v>1.338888888888889</v>
      </c>
    </row>
    <row r="128" spans="1:42" x14ac:dyDescent="0.25">
      <c r="A128" s="18">
        <v>6430</v>
      </c>
      <c r="B128" s="1" t="s">
        <v>38</v>
      </c>
      <c r="C128" t="s">
        <v>366</v>
      </c>
      <c r="D128" t="s">
        <v>367</v>
      </c>
      <c r="E128" t="s">
        <v>368</v>
      </c>
      <c r="F128">
        <v>3</v>
      </c>
      <c r="G128">
        <v>6</v>
      </c>
      <c r="H128">
        <v>64</v>
      </c>
      <c r="I128" s="20" t="s">
        <v>42</v>
      </c>
      <c r="J128">
        <v>4</v>
      </c>
      <c r="K128" s="1" t="s">
        <v>43</v>
      </c>
      <c r="L128" s="1" t="s">
        <v>79</v>
      </c>
      <c r="M128" s="1">
        <v>0</v>
      </c>
      <c r="N128" t="s">
        <v>59</v>
      </c>
      <c r="O128">
        <v>2</v>
      </c>
      <c r="P128" s="10">
        <f t="shared" si="14"/>
        <v>0.66666666666666663</v>
      </c>
      <c r="Q128">
        <v>0</v>
      </c>
      <c r="R128" s="10">
        <f t="shared" si="15"/>
        <v>0.66666666666666663</v>
      </c>
      <c r="S128" s="10">
        <f t="shared" si="16"/>
        <v>0.22222222222222221</v>
      </c>
      <c r="T128" s="10"/>
      <c r="U128" t="s">
        <v>59</v>
      </c>
      <c r="V128" s="11">
        <v>2</v>
      </c>
      <c r="W128" s="10">
        <f t="shared" si="17"/>
        <v>0.66666666666666663</v>
      </c>
      <c r="X128" t="s">
        <v>54</v>
      </c>
      <c r="Y128" s="11">
        <v>2</v>
      </c>
      <c r="Z128" s="10">
        <f t="shared" si="18"/>
        <v>0.5</v>
      </c>
      <c r="AA128" s="10">
        <f t="shared" si="19"/>
        <v>1.1666666666666665</v>
      </c>
      <c r="AB128" s="10">
        <f t="shared" si="20"/>
        <v>0.58333333333333326</v>
      </c>
      <c r="AD128">
        <v>8</v>
      </c>
      <c r="AE128">
        <v>3</v>
      </c>
      <c r="AF128">
        <v>1284</v>
      </c>
      <c r="AG128" s="10">
        <f t="shared" si="21"/>
        <v>37.5</v>
      </c>
      <c r="AH128">
        <v>3</v>
      </c>
      <c r="AI128">
        <f t="shared" si="22"/>
        <v>0.6</v>
      </c>
      <c r="AJ128" s="10">
        <f t="shared" si="23"/>
        <v>0.75</v>
      </c>
      <c r="AK128">
        <v>1</v>
      </c>
      <c r="AL128">
        <f t="shared" si="24"/>
        <v>0.25</v>
      </c>
      <c r="AM128" s="10">
        <f t="shared" si="25"/>
        <v>1.6</v>
      </c>
      <c r="AN128" s="15">
        <f t="shared" si="26"/>
        <v>0.53333333333333333</v>
      </c>
      <c r="AP128" s="13">
        <f t="shared" si="27"/>
        <v>1.3388888888888888</v>
      </c>
    </row>
    <row r="129" spans="1:42" x14ac:dyDescent="0.25">
      <c r="A129" s="18">
        <v>1240</v>
      </c>
      <c r="B129" s="1" t="s">
        <v>38</v>
      </c>
      <c r="C129" t="s">
        <v>369</v>
      </c>
      <c r="D129" t="s">
        <v>370</v>
      </c>
      <c r="E129" t="s">
        <v>371</v>
      </c>
      <c r="F129">
        <v>6</v>
      </c>
      <c r="G129">
        <v>1</v>
      </c>
      <c r="H129">
        <v>12</v>
      </c>
      <c r="I129" s="20" t="s">
        <v>42</v>
      </c>
      <c r="J129">
        <v>4</v>
      </c>
      <c r="K129" s="1" t="s">
        <v>43</v>
      </c>
      <c r="L129" s="1" t="s">
        <v>79</v>
      </c>
      <c r="M129" s="1">
        <v>0</v>
      </c>
      <c r="N129" t="s">
        <v>59</v>
      </c>
      <c r="O129">
        <v>2</v>
      </c>
      <c r="P129" s="10">
        <f t="shared" si="14"/>
        <v>0.66666666666666663</v>
      </c>
      <c r="Q129">
        <v>0</v>
      </c>
      <c r="R129" s="10">
        <f t="shared" si="15"/>
        <v>0.66666666666666663</v>
      </c>
      <c r="S129" s="10">
        <f t="shared" si="16"/>
        <v>0.22222222222222221</v>
      </c>
      <c r="T129" s="10"/>
      <c r="U129" t="s">
        <v>59</v>
      </c>
      <c r="V129" s="11">
        <v>2</v>
      </c>
      <c r="W129" s="10">
        <f t="shared" si="17"/>
        <v>0.66666666666666663</v>
      </c>
      <c r="X129" t="s">
        <v>54</v>
      </c>
      <c r="Y129" s="11">
        <v>2</v>
      </c>
      <c r="Z129" s="10">
        <f t="shared" si="18"/>
        <v>0.5</v>
      </c>
      <c r="AA129" s="10">
        <f t="shared" si="19"/>
        <v>1.1666666666666665</v>
      </c>
      <c r="AB129" s="10">
        <f t="shared" si="20"/>
        <v>0.58333333333333326</v>
      </c>
      <c r="AD129">
        <v>3</v>
      </c>
      <c r="AE129">
        <v>1</v>
      </c>
      <c r="AF129">
        <v>183</v>
      </c>
      <c r="AG129" s="10">
        <f t="shared" si="21"/>
        <v>33.333333333333329</v>
      </c>
      <c r="AH129">
        <v>3</v>
      </c>
      <c r="AI129">
        <f t="shared" si="22"/>
        <v>0.6</v>
      </c>
      <c r="AJ129" s="10">
        <f t="shared" si="23"/>
        <v>0.25</v>
      </c>
      <c r="AK129">
        <v>3</v>
      </c>
      <c r="AL129">
        <f t="shared" si="24"/>
        <v>0.75</v>
      </c>
      <c r="AM129" s="10">
        <f t="shared" si="25"/>
        <v>1.6</v>
      </c>
      <c r="AN129" s="15">
        <f t="shared" si="26"/>
        <v>0.53333333333333333</v>
      </c>
      <c r="AP129" s="13">
        <f t="shared" si="27"/>
        <v>1.3388888888888888</v>
      </c>
    </row>
    <row r="130" spans="1:42" x14ac:dyDescent="0.25">
      <c r="A130" s="18">
        <v>6220</v>
      </c>
      <c r="B130" s="1" t="s">
        <v>61</v>
      </c>
      <c r="C130" t="s">
        <v>230</v>
      </c>
      <c r="D130" t="s">
        <v>231</v>
      </c>
      <c r="E130" t="s">
        <v>318</v>
      </c>
      <c r="F130">
        <v>2</v>
      </c>
      <c r="G130">
        <v>6</v>
      </c>
      <c r="H130">
        <v>62</v>
      </c>
      <c r="I130" s="20" t="s">
        <v>42</v>
      </c>
      <c r="J130">
        <v>4</v>
      </c>
      <c r="K130" s="1" t="s">
        <v>43</v>
      </c>
      <c r="L130" s="9" t="s">
        <v>44</v>
      </c>
      <c r="M130" s="9">
        <v>1</v>
      </c>
      <c r="N130" t="s">
        <v>53</v>
      </c>
      <c r="O130">
        <v>1</v>
      </c>
      <c r="P130" s="10">
        <f t="shared" ref="P130:P193" si="28">O130/3</f>
        <v>0.33333333333333331</v>
      </c>
      <c r="Q130">
        <v>0</v>
      </c>
      <c r="R130" s="10">
        <f t="shared" ref="R130:R193" si="29">M130+P130+Q130</f>
        <v>1.3333333333333333</v>
      </c>
      <c r="S130" s="10">
        <f t="shared" ref="S130:S193" si="30">R130/3</f>
        <v>0.44444444444444442</v>
      </c>
      <c r="T130" s="10"/>
      <c r="U130" t="s">
        <v>53</v>
      </c>
      <c r="V130" s="11">
        <v>1</v>
      </c>
      <c r="W130" s="10">
        <f t="shared" ref="W130:W193" si="31">V130/3</f>
        <v>0.33333333333333331</v>
      </c>
      <c r="X130" t="s">
        <v>99</v>
      </c>
      <c r="Y130" s="11">
        <v>1</v>
      </c>
      <c r="Z130" s="10">
        <f t="shared" ref="Z130:Z193" si="32">Y130/4</f>
        <v>0.25</v>
      </c>
      <c r="AA130" s="10">
        <f t="shared" ref="AA130:AA193" si="33">W130+Z130</f>
        <v>0.58333333333333326</v>
      </c>
      <c r="AB130" s="10">
        <f t="shared" ref="AB130:AB193" si="34">AA130/2</f>
        <v>0.29166666666666663</v>
      </c>
      <c r="AD130">
        <v>5</v>
      </c>
      <c r="AE130">
        <v>3</v>
      </c>
      <c r="AF130">
        <v>3465</v>
      </c>
      <c r="AG130" s="10">
        <f t="shared" ref="AG130:AG193" si="35">(AE130/AD130)*100</f>
        <v>60</v>
      </c>
      <c r="AH130">
        <v>4</v>
      </c>
      <c r="AI130">
        <f t="shared" ref="AI130:AI193" si="36">AH130/5</f>
        <v>0.8</v>
      </c>
      <c r="AJ130" s="10">
        <f t="shared" ref="AJ130:AJ193" si="37">AE130/J130</f>
        <v>0.75</v>
      </c>
      <c r="AK130">
        <v>1</v>
      </c>
      <c r="AL130">
        <f t="shared" ref="AL130:AL193" si="38">AK130/4</f>
        <v>0.25</v>
      </c>
      <c r="AM130" s="10">
        <f t="shared" ref="AM130:AM193" si="39">AI130+AJ130+AL130</f>
        <v>1.8</v>
      </c>
      <c r="AN130" s="15">
        <f t="shared" ref="AN130:AN193" si="40">AM130/3</f>
        <v>0.6</v>
      </c>
      <c r="AP130" s="13">
        <f t="shared" ref="AP130:AP193" si="41">S130+AB130+AN130</f>
        <v>1.336111111111111</v>
      </c>
    </row>
    <row r="131" spans="1:42" x14ac:dyDescent="0.25">
      <c r="A131" s="18">
        <v>1430</v>
      </c>
      <c r="B131" s="1" t="s">
        <v>38</v>
      </c>
      <c r="C131" t="s">
        <v>362</v>
      </c>
      <c r="D131" t="s">
        <v>363</v>
      </c>
      <c r="E131" t="s">
        <v>364</v>
      </c>
      <c r="F131">
        <v>5</v>
      </c>
      <c r="G131">
        <v>1</v>
      </c>
      <c r="H131">
        <v>14</v>
      </c>
      <c r="I131" s="20" t="s">
        <v>42</v>
      </c>
      <c r="J131">
        <v>4</v>
      </c>
      <c r="K131" s="1" t="s">
        <v>43</v>
      </c>
      <c r="L131" s="1" t="s">
        <v>79</v>
      </c>
      <c r="M131" s="1">
        <v>0</v>
      </c>
      <c r="N131" t="s">
        <v>45</v>
      </c>
      <c r="O131">
        <v>3</v>
      </c>
      <c r="P131" s="10">
        <f t="shared" si="28"/>
        <v>1</v>
      </c>
      <c r="Q131">
        <v>0</v>
      </c>
      <c r="R131" s="10">
        <f t="shared" si="29"/>
        <v>1</v>
      </c>
      <c r="S131" s="10">
        <f t="shared" si="30"/>
        <v>0.33333333333333331</v>
      </c>
      <c r="T131" s="10"/>
      <c r="U131" t="s">
        <v>53</v>
      </c>
      <c r="V131" s="11">
        <v>1</v>
      </c>
      <c r="W131" s="10">
        <f t="shared" si="31"/>
        <v>0.33333333333333331</v>
      </c>
      <c r="X131" t="s">
        <v>54</v>
      </c>
      <c r="Y131" s="11">
        <v>2</v>
      </c>
      <c r="Z131" s="10">
        <f t="shared" si="32"/>
        <v>0.5</v>
      </c>
      <c r="AA131" s="10">
        <f t="shared" si="33"/>
        <v>0.83333333333333326</v>
      </c>
      <c r="AB131" s="10">
        <f t="shared" si="34"/>
        <v>0.41666666666666663</v>
      </c>
      <c r="AD131">
        <v>1</v>
      </c>
      <c r="AE131">
        <v>1</v>
      </c>
      <c r="AF131">
        <v>637</v>
      </c>
      <c r="AG131" s="10">
        <f t="shared" si="35"/>
        <v>100</v>
      </c>
      <c r="AH131">
        <v>5</v>
      </c>
      <c r="AI131">
        <f t="shared" si="36"/>
        <v>1</v>
      </c>
      <c r="AJ131" s="10">
        <f t="shared" si="37"/>
        <v>0.25</v>
      </c>
      <c r="AK131">
        <v>2</v>
      </c>
      <c r="AL131">
        <f t="shared" si="38"/>
        <v>0.5</v>
      </c>
      <c r="AM131" s="10">
        <f t="shared" si="39"/>
        <v>1.75</v>
      </c>
      <c r="AN131" s="15">
        <f t="shared" si="40"/>
        <v>0.58333333333333337</v>
      </c>
      <c r="AP131" s="13">
        <f t="shared" si="41"/>
        <v>1.3333333333333335</v>
      </c>
    </row>
    <row r="132" spans="1:42" x14ac:dyDescent="0.25">
      <c r="A132" s="18">
        <v>2190</v>
      </c>
      <c r="B132" s="1" t="s">
        <v>38</v>
      </c>
      <c r="C132" t="s">
        <v>334</v>
      </c>
      <c r="D132" t="s">
        <v>335</v>
      </c>
      <c r="E132" t="s">
        <v>365</v>
      </c>
      <c r="F132">
        <v>6</v>
      </c>
      <c r="G132">
        <v>2</v>
      </c>
      <c r="H132">
        <v>21</v>
      </c>
      <c r="I132" s="20" t="s">
        <v>42</v>
      </c>
      <c r="J132">
        <v>4</v>
      </c>
      <c r="K132" s="1" t="s">
        <v>43</v>
      </c>
      <c r="L132" s="1" t="s">
        <v>79</v>
      </c>
      <c r="M132" s="1">
        <v>0</v>
      </c>
      <c r="N132" t="s">
        <v>45</v>
      </c>
      <c r="O132">
        <v>3</v>
      </c>
      <c r="P132" s="10">
        <f t="shared" si="28"/>
        <v>1</v>
      </c>
      <c r="Q132">
        <v>0</v>
      </c>
      <c r="R132" s="10">
        <f t="shared" si="29"/>
        <v>1</v>
      </c>
      <c r="S132" s="10">
        <f t="shared" si="30"/>
        <v>0.33333333333333331</v>
      </c>
      <c r="T132" s="10"/>
      <c r="U132" t="s">
        <v>53</v>
      </c>
      <c r="V132" s="11">
        <v>1</v>
      </c>
      <c r="W132" s="10">
        <f t="shared" si="31"/>
        <v>0.33333333333333331</v>
      </c>
      <c r="X132" t="s">
        <v>99</v>
      </c>
      <c r="Y132" s="11">
        <v>1</v>
      </c>
      <c r="Z132" s="10">
        <f t="shared" si="32"/>
        <v>0.25</v>
      </c>
      <c r="AA132" s="10">
        <f t="shared" si="33"/>
        <v>0.58333333333333326</v>
      </c>
      <c r="AB132" s="10">
        <f t="shared" si="34"/>
        <v>0.29166666666666663</v>
      </c>
      <c r="AD132">
        <v>5</v>
      </c>
      <c r="AE132">
        <v>2</v>
      </c>
      <c r="AF132">
        <v>62</v>
      </c>
      <c r="AG132" s="10">
        <f t="shared" si="35"/>
        <v>40</v>
      </c>
      <c r="AH132">
        <v>3</v>
      </c>
      <c r="AI132">
        <f t="shared" si="36"/>
        <v>0.6</v>
      </c>
      <c r="AJ132" s="10">
        <f t="shared" si="37"/>
        <v>0.5</v>
      </c>
      <c r="AK132">
        <v>4</v>
      </c>
      <c r="AL132">
        <f t="shared" si="38"/>
        <v>1</v>
      </c>
      <c r="AM132" s="10">
        <f t="shared" si="39"/>
        <v>2.1</v>
      </c>
      <c r="AN132" s="12">
        <f t="shared" si="40"/>
        <v>0.70000000000000007</v>
      </c>
      <c r="AP132" s="13">
        <f t="shared" si="41"/>
        <v>1.3250000000000002</v>
      </c>
    </row>
    <row r="133" spans="1:42" x14ac:dyDescent="0.25">
      <c r="A133" s="18">
        <v>6420</v>
      </c>
      <c r="B133" s="1" t="s">
        <v>38</v>
      </c>
      <c r="C133" t="s">
        <v>349</v>
      </c>
      <c r="D133" t="s">
        <v>350</v>
      </c>
      <c r="E133" t="s">
        <v>351</v>
      </c>
      <c r="F133">
        <v>2</v>
      </c>
      <c r="G133">
        <v>6</v>
      </c>
      <c r="H133">
        <v>64</v>
      </c>
      <c r="I133" s="20" t="s">
        <v>42</v>
      </c>
      <c r="J133">
        <v>4</v>
      </c>
      <c r="K133" s="1" t="s">
        <v>43</v>
      </c>
      <c r="L133" s="1" t="s">
        <v>79</v>
      </c>
      <c r="M133" s="1">
        <v>0</v>
      </c>
      <c r="N133" t="s">
        <v>59</v>
      </c>
      <c r="O133">
        <v>2</v>
      </c>
      <c r="P133" s="10">
        <f t="shared" si="28"/>
        <v>0.66666666666666663</v>
      </c>
      <c r="Q133">
        <v>0</v>
      </c>
      <c r="R133" s="10">
        <f t="shared" si="29"/>
        <v>0.66666666666666663</v>
      </c>
      <c r="S133" s="10">
        <f t="shared" si="30"/>
        <v>0.22222222222222221</v>
      </c>
      <c r="T133" s="10"/>
      <c r="U133" t="s">
        <v>53</v>
      </c>
      <c r="V133" s="11">
        <v>1</v>
      </c>
      <c r="W133" s="10">
        <f t="shared" si="31"/>
        <v>0.33333333333333331</v>
      </c>
      <c r="X133" t="s">
        <v>54</v>
      </c>
      <c r="Y133" s="11">
        <v>2</v>
      </c>
      <c r="Z133" s="10">
        <f t="shared" si="32"/>
        <v>0.5</v>
      </c>
      <c r="AA133" s="10">
        <f t="shared" si="33"/>
        <v>0.83333333333333326</v>
      </c>
      <c r="AB133" s="10">
        <f t="shared" si="34"/>
        <v>0.41666666666666663</v>
      </c>
      <c r="AD133">
        <v>6</v>
      </c>
      <c r="AE133">
        <v>4</v>
      </c>
      <c r="AF133">
        <v>2386</v>
      </c>
      <c r="AG133" s="10">
        <f t="shared" si="35"/>
        <v>66.666666666666657</v>
      </c>
      <c r="AH133">
        <v>4</v>
      </c>
      <c r="AI133">
        <f t="shared" si="36"/>
        <v>0.8</v>
      </c>
      <c r="AJ133" s="10">
        <f t="shared" si="37"/>
        <v>1</v>
      </c>
      <c r="AK133">
        <v>1</v>
      </c>
      <c r="AL133">
        <f t="shared" si="38"/>
        <v>0.25</v>
      </c>
      <c r="AM133" s="10">
        <f t="shared" si="39"/>
        <v>2.0499999999999998</v>
      </c>
      <c r="AN133" s="12">
        <f t="shared" si="40"/>
        <v>0.68333333333333324</v>
      </c>
      <c r="AP133" s="13">
        <f t="shared" si="41"/>
        <v>1.322222222222222</v>
      </c>
    </row>
    <row r="134" spans="1:42" x14ac:dyDescent="0.25">
      <c r="A134" s="18">
        <v>6420</v>
      </c>
      <c r="B134" s="1" t="s">
        <v>55</v>
      </c>
      <c r="C134" t="s">
        <v>349</v>
      </c>
      <c r="D134" t="s">
        <v>350</v>
      </c>
      <c r="E134" t="s">
        <v>352</v>
      </c>
      <c r="F134">
        <v>2</v>
      </c>
      <c r="G134">
        <v>6</v>
      </c>
      <c r="H134">
        <v>64</v>
      </c>
      <c r="I134" s="20" t="s">
        <v>42</v>
      </c>
      <c r="J134">
        <v>4</v>
      </c>
      <c r="K134" s="1" t="s">
        <v>43</v>
      </c>
      <c r="L134" s="1" t="s">
        <v>79</v>
      </c>
      <c r="M134" s="1">
        <v>0</v>
      </c>
      <c r="N134" t="s">
        <v>59</v>
      </c>
      <c r="O134">
        <v>2</v>
      </c>
      <c r="P134" s="10">
        <f t="shared" si="28"/>
        <v>0.66666666666666663</v>
      </c>
      <c r="Q134">
        <v>0</v>
      </c>
      <c r="R134" s="10">
        <f t="shared" si="29"/>
        <v>0.66666666666666663</v>
      </c>
      <c r="S134" s="10">
        <f t="shared" si="30"/>
        <v>0.22222222222222221</v>
      </c>
      <c r="T134" s="10"/>
      <c r="U134" t="s">
        <v>53</v>
      </c>
      <c r="V134" s="11">
        <v>1</v>
      </c>
      <c r="W134" s="10">
        <f t="shared" si="31"/>
        <v>0.33333333333333331</v>
      </c>
      <c r="X134" t="s">
        <v>54</v>
      </c>
      <c r="Y134" s="11">
        <v>2</v>
      </c>
      <c r="Z134" s="10">
        <f t="shared" si="32"/>
        <v>0.5</v>
      </c>
      <c r="AA134" s="10">
        <f t="shared" si="33"/>
        <v>0.83333333333333326</v>
      </c>
      <c r="AB134" s="10">
        <f t="shared" si="34"/>
        <v>0.41666666666666663</v>
      </c>
      <c r="AD134">
        <v>6</v>
      </c>
      <c r="AE134">
        <v>4</v>
      </c>
      <c r="AF134">
        <v>2386</v>
      </c>
      <c r="AG134" s="10">
        <f t="shared" si="35"/>
        <v>66.666666666666657</v>
      </c>
      <c r="AH134">
        <v>4</v>
      </c>
      <c r="AI134">
        <f t="shared" si="36"/>
        <v>0.8</v>
      </c>
      <c r="AJ134" s="10">
        <f t="shared" si="37"/>
        <v>1</v>
      </c>
      <c r="AK134">
        <v>1</v>
      </c>
      <c r="AL134">
        <f t="shared" si="38"/>
        <v>0.25</v>
      </c>
      <c r="AM134" s="10">
        <f t="shared" si="39"/>
        <v>2.0499999999999998</v>
      </c>
      <c r="AN134" s="12">
        <f t="shared" si="40"/>
        <v>0.68333333333333324</v>
      </c>
      <c r="AP134" s="13">
        <f t="shared" si="41"/>
        <v>1.322222222222222</v>
      </c>
    </row>
    <row r="135" spans="1:42" x14ac:dyDescent="0.25">
      <c r="A135" s="18">
        <v>4090</v>
      </c>
      <c r="B135" s="1" t="s">
        <v>55</v>
      </c>
      <c r="C135" t="s">
        <v>353</v>
      </c>
      <c r="D135" t="s">
        <v>354</v>
      </c>
      <c r="E135" t="s">
        <v>355</v>
      </c>
      <c r="F135">
        <v>2</v>
      </c>
      <c r="G135">
        <v>4</v>
      </c>
      <c r="H135">
        <v>40</v>
      </c>
      <c r="I135" s="20" t="s">
        <v>42</v>
      </c>
      <c r="J135">
        <v>4</v>
      </c>
      <c r="K135" s="1" t="s">
        <v>43</v>
      </c>
      <c r="L135" s="1" t="s">
        <v>79</v>
      </c>
      <c r="M135" s="1">
        <v>0</v>
      </c>
      <c r="N135" t="s">
        <v>59</v>
      </c>
      <c r="O135">
        <v>2</v>
      </c>
      <c r="P135" s="10">
        <f t="shared" si="28"/>
        <v>0.66666666666666663</v>
      </c>
      <c r="Q135">
        <v>0</v>
      </c>
      <c r="R135" s="10">
        <f t="shared" si="29"/>
        <v>0.66666666666666663</v>
      </c>
      <c r="S135" s="10">
        <f t="shared" si="30"/>
        <v>0.22222222222222221</v>
      </c>
      <c r="T135" s="10"/>
      <c r="U135" t="s">
        <v>53</v>
      </c>
      <c r="V135" s="11">
        <v>1</v>
      </c>
      <c r="W135" s="10">
        <f t="shared" si="31"/>
        <v>0.33333333333333331</v>
      </c>
      <c r="X135" t="s">
        <v>54</v>
      </c>
      <c r="Y135" s="11">
        <v>2</v>
      </c>
      <c r="Z135" s="10">
        <f t="shared" si="32"/>
        <v>0.5</v>
      </c>
      <c r="AA135" s="10">
        <f t="shared" si="33"/>
        <v>0.83333333333333326</v>
      </c>
      <c r="AB135" s="10">
        <f t="shared" si="34"/>
        <v>0.41666666666666663</v>
      </c>
      <c r="AD135">
        <v>6</v>
      </c>
      <c r="AE135">
        <v>4</v>
      </c>
      <c r="AF135">
        <v>2285</v>
      </c>
      <c r="AG135" s="10">
        <f t="shared" si="35"/>
        <v>66.666666666666657</v>
      </c>
      <c r="AH135">
        <v>4</v>
      </c>
      <c r="AI135">
        <f t="shared" si="36"/>
        <v>0.8</v>
      </c>
      <c r="AJ135" s="10">
        <f t="shared" si="37"/>
        <v>1</v>
      </c>
      <c r="AK135">
        <v>1</v>
      </c>
      <c r="AL135">
        <f t="shared" si="38"/>
        <v>0.25</v>
      </c>
      <c r="AM135" s="10">
        <f t="shared" si="39"/>
        <v>2.0499999999999998</v>
      </c>
      <c r="AN135" s="12">
        <f t="shared" si="40"/>
        <v>0.68333333333333324</v>
      </c>
      <c r="AP135" s="13">
        <f t="shared" si="41"/>
        <v>1.322222222222222</v>
      </c>
    </row>
    <row r="136" spans="1:42" x14ac:dyDescent="0.25">
      <c r="A136" s="18">
        <v>3160</v>
      </c>
      <c r="B136" s="1" t="s">
        <v>55</v>
      </c>
      <c r="C136" t="s">
        <v>201</v>
      </c>
      <c r="D136" t="s">
        <v>202</v>
      </c>
      <c r="E136" t="s">
        <v>342</v>
      </c>
      <c r="F136">
        <v>3</v>
      </c>
      <c r="G136">
        <v>3</v>
      </c>
      <c r="H136">
        <v>31</v>
      </c>
      <c r="I136" s="20" t="s">
        <v>42</v>
      </c>
      <c r="J136">
        <v>4</v>
      </c>
      <c r="K136" s="1" t="s">
        <v>43</v>
      </c>
      <c r="L136" s="1" t="s">
        <v>79</v>
      </c>
      <c r="M136" s="1">
        <v>0</v>
      </c>
      <c r="N136" t="s">
        <v>53</v>
      </c>
      <c r="O136">
        <v>1</v>
      </c>
      <c r="P136" s="10">
        <f t="shared" si="28"/>
        <v>0.33333333333333331</v>
      </c>
      <c r="Q136" s="25">
        <v>0</v>
      </c>
      <c r="R136" s="10">
        <f t="shared" si="29"/>
        <v>0.33333333333333331</v>
      </c>
      <c r="S136" s="10">
        <f t="shared" si="30"/>
        <v>0.1111111111111111</v>
      </c>
      <c r="T136" s="10"/>
      <c r="U136" t="s">
        <v>53</v>
      </c>
      <c r="V136" s="11">
        <v>1</v>
      </c>
      <c r="W136" s="10">
        <f t="shared" si="31"/>
        <v>0.33333333333333331</v>
      </c>
      <c r="X136" t="s">
        <v>54</v>
      </c>
      <c r="Y136" s="11">
        <v>2</v>
      </c>
      <c r="Z136" s="10">
        <f t="shared" si="32"/>
        <v>0.5</v>
      </c>
      <c r="AA136" s="10">
        <f t="shared" si="33"/>
        <v>0.83333333333333326</v>
      </c>
      <c r="AB136" s="10">
        <f t="shared" si="34"/>
        <v>0.41666666666666663</v>
      </c>
      <c r="AD136">
        <v>8</v>
      </c>
      <c r="AE136">
        <v>3</v>
      </c>
      <c r="AF136">
        <v>135</v>
      </c>
      <c r="AG136" s="10">
        <f t="shared" si="35"/>
        <v>37.5</v>
      </c>
      <c r="AH136">
        <v>3</v>
      </c>
      <c r="AI136">
        <f t="shared" si="36"/>
        <v>0.6</v>
      </c>
      <c r="AJ136" s="10">
        <f t="shared" si="37"/>
        <v>0.75</v>
      </c>
      <c r="AK136">
        <v>4</v>
      </c>
      <c r="AL136">
        <f t="shared" si="38"/>
        <v>1</v>
      </c>
      <c r="AM136" s="10">
        <f t="shared" si="39"/>
        <v>2.35</v>
      </c>
      <c r="AN136" s="12">
        <f t="shared" si="40"/>
        <v>0.78333333333333333</v>
      </c>
      <c r="AP136" s="13">
        <f t="shared" si="41"/>
        <v>1.3111111111111109</v>
      </c>
    </row>
    <row r="137" spans="1:42" x14ac:dyDescent="0.25">
      <c r="A137" s="18">
        <v>6210</v>
      </c>
      <c r="B137" s="1" t="s">
        <v>61</v>
      </c>
      <c r="C137" t="s">
        <v>155</v>
      </c>
      <c r="D137" t="s">
        <v>156</v>
      </c>
      <c r="E137" t="s">
        <v>390</v>
      </c>
      <c r="F137">
        <v>2</v>
      </c>
      <c r="G137">
        <v>6</v>
      </c>
      <c r="H137">
        <v>62</v>
      </c>
      <c r="I137" s="20" t="s">
        <v>42</v>
      </c>
      <c r="J137">
        <v>4</v>
      </c>
      <c r="K137" s="1" t="s">
        <v>43</v>
      </c>
      <c r="L137" s="1" t="s">
        <v>79</v>
      </c>
      <c r="M137" s="1">
        <v>0</v>
      </c>
      <c r="N137" t="s">
        <v>59</v>
      </c>
      <c r="O137">
        <v>2</v>
      </c>
      <c r="P137" s="10">
        <f t="shared" si="28"/>
        <v>0.66666666666666663</v>
      </c>
      <c r="Q137">
        <v>0</v>
      </c>
      <c r="R137" s="10">
        <f t="shared" si="29"/>
        <v>0.66666666666666663</v>
      </c>
      <c r="S137" s="10">
        <f t="shared" si="30"/>
        <v>0.22222222222222221</v>
      </c>
      <c r="T137" s="10"/>
      <c r="U137" t="s">
        <v>59</v>
      </c>
      <c r="V137" s="11">
        <v>2</v>
      </c>
      <c r="W137" s="10">
        <f t="shared" si="31"/>
        <v>0.66666666666666663</v>
      </c>
      <c r="X137" t="s">
        <v>99</v>
      </c>
      <c r="Y137" s="11">
        <v>1</v>
      </c>
      <c r="Z137" s="10">
        <f t="shared" si="32"/>
        <v>0.25</v>
      </c>
      <c r="AA137" s="10">
        <f t="shared" si="33"/>
        <v>0.91666666666666663</v>
      </c>
      <c r="AB137" s="10">
        <f t="shared" si="34"/>
        <v>0.45833333333333331</v>
      </c>
      <c r="AD137">
        <v>7</v>
      </c>
      <c r="AE137">
        <v>3</v>
      </c>
      <c r="AF137">
        <v>697</v>
      </c>
      <c r="AG137" s="10">
        <f t="shared" si="35"/>
        <v>42.857142857142854</v>
      </c>
      <c r="AH137">
        <v>3</v>
      </c>
      <c r="AI137">
        <f t="shared" si="36"/>
        <v>0.6</v>
      </c>
      <c r="AJ137" s="10">
        <f t="shared" si="37"/>
        <v>0.75</v>
      </c>
      <c r="AK137">
        <v>2</v>
      </c>
      <c r="AL137">
        <f t="shared" si="38"/>
        <v>0.5</v>
      </c>
      <c r="AM137" s="10">
        <f t="shared" si="39"/>
        <v>1.85</v>
      </c>
      <c r="AN137" s="15">
        <f t="shared" si="40"/>
        <v>0.6166666666666667</v>
      </c>
      <c r="AP137" s="13">
        <f t="shared" si="41"/>
        <v>1.2972222222222223</v>
      </c>
    </row>
    <row r="138" spans="1:42" x14ac:dyDescent="0.25">
      <c r="A138" s="18">
        <v>6230</v>
      </c>
      <c r="B138" s="1" t="s">
        <v>55</v>
      </c>
      <c r="C138" t="s">
        <v>296</v>
      </c>
      <c r="D138" t="s">
        <v>297</v>
      </c>
      <c r="E138" t="s">
        <v>319</v>
      </c>
      <c r="F138">
        <v>2</v>
      </c>
      <c r="G138">
        <v>6</v>
      </c>
      <c r="H138">
        <v>62</v>
      </c>
      <c r="I138" s="20" t="s">
        <v>42</v>
      </c>
      <c r="J138">
        <v>4</v>
      </c>
      <c r="K138" s="1" t="s">
        <v>43</v>
      </c>
      <c r="L138" s="9" t="s">
        <v>44</v>
      </c>
      <c r="M138" s="9">
        <v>1</v>
      </c>
      <c r="N138" t="s">
        <v>59</v>
      </c>
      <c r="O138">
        <v>2</v>
      </c>
      <c r="P138" s="10">
        <f t="shared" si="28"/>
        <v>0.66666666666666663</v>
      </c>
      <c r="Q138">
        <v>0</v>
      </c>
      <c r="R138" s="10">
        <f t="shared" si="29"/>
        <v>1.6666666666666665</v>
      </c>
      <c r="S138" s="10">
        <f t="shared" si="30"/>
        <v>0.55555555555555547</v>
      </c>
      <c r="T138" s="10"/>
      <c r="U138" t="s">
        <v>239</v>
      </c>
      <c r="V138" s="11">
        <v>0</v>
      </c>
      <c r="W138" s="10">
        <f t="shared" si="31"/>
        <v>0</v>
      </c>
      <c r="X138" t="s">
        <v>99</v>
      </c>
      <c r="Y138" s="11">
        <v>1</v>
      </c>
      <c r="Z138" s="10">
        <f t="shared" si="32"/>
        <v>0.25</v>
      </c>
      <c r="AA138" s="10">
        <f t="shared" si="33"/>
        <v>0.25</v>
      </c>
      <c r="AB138" s="10">
        <f t="shared" si="34"/>
        <v>0.125</v>
      </c>
      <c r="AD138">
        <v>6</v>
      </c>
      <c r="AE138">
        <v>3</v>
      </c>
      <c r="AF138">
        <v>582</v>
      </c>
      <c r="AG138" s="10">
        <f t="shared" si="35"/>
        <v>50</v>
      </c>
      <c r="AH138">
        <v>3</v>
      </c>
      <c r="AI138">
        <f t="shared" si="36"/>
        <v>0.6</v>
      </c>
      <c r="AJ138" s="10">
        <f t="shared" si="37"/>
        <v>0.75</v>
      </c>
      <c r="AK138">
        <v>2</v>
      </c>
      <c r="AL138">
        <f t="shared" si="38"/>
        <v>0.5</v>
      </c>
      <c r="AM138" s="10">
        <f t="shared" si="39"/>
        <v>1.85</v>
      </c>
      <c r="AN138" s="15">
        <f t="shared" si="40"/>
        <v>0.6166666666666667</v>
      </c>
      <c r="AP138" s="13">
        <f t="shared" si="41"/>
        <v>1.2972222222222221</v>
      </c>
    </row>
    <row r="139" spans="1:42" x14ac:dyDescent="0.25">
      <c r="A139" s="18">
        <v>2130</v>
      </c>
      <c r="B139" s="1" t="s">
        <v>55</v>
      </c>
      <c r="C139" t="s">
        <v>170</v>
      </c>
      <c r="D139" t="s">
        <v>171</v>
      </c>
      <c r="E139" t="s">
        <v>320</v>
      </c>
      <c r="F139">
        <v>6</v>
      </c>
      <c r="G139">
        <v>2</v>
      </c>
      <c r="H139">
        <v>21</v>
      </c>
      <c r="I139" s="20" t="s">
        <v>42</v>
      </c>
      <c r="J139">
        <v>4</v>
      </c>
      <c r="K139" s="1" t="s">
        <v>43</v>
      </c>
      <c r="L139" s="9" t="s">
        <v>44</v>
      </c>
      <c r="M139" s="9">
        <v>1</v>
      </c>
      <c r="N139" t="s">
        <v>59</v>
      </c>
      <c r="O139">
        <v>2</v>
      </c>
      <c r="P139" s="10">
        <f t="shared" si="28"/>
        <v>0.66666666666666663</v>
      </c>
      <c r="Q139">
        <v>0</v>
      </c>
      <c r="R139" s="10">
        <f t="shared" si="29"/>
        <v>1.6666666666666665</v>
      </c>
      <c r="S139" s="10">
        <f t="shared" si="30"/>
        <v>0.55555555555555547</v>
      </c>
      <c r="T139" s="10"/>
      <c r="U139" t="s">
        <v>239</v>
      </c>
      <c r="V139" s="11">
        <v>0</v>
      </c>
      <c r="W139" s="10">
        <f t="shared" si="31"/>
        <v>0</v>
      </c>
      <c r="X139" t="s">
        <v>99</v>
      </c>
      <c r="Y139" s="11">
        <v>1</v>
      </c>
      <c r="Z139" s="10">
        <f t="shared" si="32"/>
        <v>0.25</v>
      </c>
      <c r="AA139" s="10">
        <f t="shared" si="33"/>
        <v>0.25</v>
      </c>
      <c r="AB139" s="10">
        <f t="shared" si="34"/>
        <v>0.125</v>
      </c>
      <c r="AD139">
        <v>6</v>
      </c>
      <c r="AE139">
        <v>3</v>
      </c>
      <c r="AF139">
        <v>507</v>
      </c>
      <c r="AG139" s="10">
        <f t="shared" si="35"/>
        <v>50</v>
      </c>
      <c r="AH139">
        <v>3</v>
      </c>
      <c r="AI139">
        <f t="shared" si="36"/>
        <v>0.6</v>
      </c>
      <c r="AJ139" s="10">
        <f t="shared" si="37"/>
        <v>0.75</v>
      </c>
      <c r="AK139">
        <v>2</v>
      </c>
      <c r="AL139">
        <f t="shared" si="38"/>
        <v>0.5</v>
      </c>
      <c r="AM139" s="10">
        <f t="shared" si="39"/>
        <v>1.85</v>
      </c>
      <c r="AN139" s="15">
        <f t="shared" si="40"/>
        <v>0.6166666666666667</v>
      </c>
      <c r="AP139" s="13">
        <f t="shared" si="41"/>
        <v>1.2972222222222221</v>
      </c>
    </row>
    <row r="140" spans="1:42" x14ac:dyDescent="0.25">
      <c r="A140" s="18">
        <v>7210</v>
      </c>
      <c r="B140" s="1" t="s">
        <v>55</v>
      </c>
      <c r="C140" t="s">
        <v>173</v>
      </c>
      <c r="D140" t="s">
        <v>174</v>
      </c>
      <c r="E140" t="s">
        <v>338</v>
      </c>
      <c r="F140">
        <v>1</v>
      </c>
      <c r="G140">
        <v>7</v>
      </c>
      <c r="H140">
        <v>72</v>
      </c>
      <c r="I140" s="20" t="s">
        <v>42</v>
      </c>
      <c r="J140">
        <v>4</v>
      </c>
      <c r="K140" s="1" t="s">
        <v>43</v>
      </c>
      <c r="L140" s="9" t="s">
        <v>44</v>
      </c>
      <c r="M140" s="9">
        <v>1</v>
      </c>
      <c r="N140" t="s">
        <v>59</v>
      </c>
      <c r="O140">
        <v>2</v>
      </c>
      <c r="P140" s="10">
        <f t="shared" si="28"/>
        <v>0.66666666666666663</v>
      </c>
      <c r="Q140">
        <v>0</v>
      </c>
      <c r="R140" s="10">
        <f t="shared" si="29"/>
        <v>1.6666666666666665</v>
      </c>
      <c r="S140" s="10">
        <f t="shared" si="30"/>
        <v>0.55555555555555547</v>
      </c>
      <c r="T140" s="10"/>
      <c r="U140" t="s">
        <v>239</v>
      </c>
      <c r="V140" s="11">
        <v>0</v>
      </c>
      <c r="W140" s="10">
        <f t="shared" si="31"/>
        <v>0</v>
      </c>
      <c r="X140" t="s">
        <v>99</v>
      </c>
      <c r="Y140" s="11">
        <v>1</v>
      </c>
      <c r="Z140" s="10">
        <f t="shared" si="32"/>
        <v>0.25</v>
      </c>
      <c r="AA140" s="10">
        <f t="shared" si="33"/>
        <v>0.25</v>
      </c>
      <c r="AB140" s="10">
        <f t="shared" si="34"/>
        <v>0.125</v>
      </c>
      <c r="AD140">
        <v>6</v>
      </c>
      <c r="AE140">
        <v>2</v>
      </c>
      <c r="AF140">
        <v>163</v>
      </c>
      <c r="AG140" s="10">
        <f t="shared" si="35"/>
        <v>33.333333333333329</v>
      </c>
      <c r="AH140">
        <v>3</v>
      </c>
      <c r="AI140">
        <f t="shared" si="36"/>
        <v>0.6</v>
      </c>
      <c r="AJ140" s="10">
        <f t="shared" si="37"/>
        <v>0.5</v>
      </c>
      <c r="AK140">
        <v>3</v>
      </c>
      <c r="AL140">
        <f t="shared" si="38"/>
        <v>0.75</v>
      </c>
      <c r="AM140" s="10">
        <f t="shared" si="39"/>
        <v>1.85</v>
      </c>
      <c r="AN140" s="15">
        <f t="shared" si="40"/>
        <v>0.6166666666666667</v>
      </c>
      <c r="AP140" s="13">
        <f t="shared" si="41"/>
        <v>1.2972222222222221</v>
      </c>
    </row>
    <row r="141" spans="1:42" x14ac:dyDescent="0.25">
      <c r="A141" s="18">
        <v>3230</v>
      </c>
      <c r="B141" s="1" t="s">
        <v>61</v>
      </c>
      <c r="C141" t="s">
        <v>133</v>
      </c>
      <c r="D141" t="s">
        <v>134</v>
      </c>
      <c r="E141" t="s">
        <v>356</v>
      </c>
      <c r="F141">
        <v>3</v>
      </c>
      <c r="G141">
        <v>3</v>
      </c>
      <c r="H141">
        <v>32</v>
      </c>
      <c r="I141" s="20" t="s">
        <v>42</v>
      </c>
      <c r="J141">
        <v>4</v>
      </c>
      <c r="K141" s="1" t="s">
        <v>43</v>
      </c>
      <c r="L141" s="1" t="s">
        <v>79</v>
      </c>
      <c r="M141" s="1">
        <v>0</v>
      </c>
      <c r="N141" t="s">
        <v>53</v>
      </c>
      <c r="O141">
        <v>1</v>
      </c>
      <c r="P141" s="10">
        <f t="shared" si="28"/>
        <v>0.33333333333333331</v>
      </c>
      <c r="Q141">
        <v>0</v>
      </c>
      <c r="R141" s="10">
        <f t="shared" si="29"/>
        <v>0.33333333333333331</v>
      </c>
      <c r="S141" s="10">
        <f t="shared" si="30"/>
        <v>0.1111111111111111</v>
      </c>
      <c r="T141" s="10"/>
      <c r="U141" t="s">
        <v>53</v>
      </c>
      <c r="V141" s="11">
        <v>1</v>
      </c>
      <c r="W141" s="10">
        <f t="shared" si="31"/>
        <v>0.33333333333333331</v>
      </c>
      <c r="X141" t="s">
        <v>54</v>
      </c>
      <c r="Y141" s="11">
        <v>2</v>
      </c>
      <c r="Z141" s="10">
        <f t="shared" si="32"/>
        <v>0.5</v>
      </c>
      <c r="AA141" s="10">
        <f t="shared" si="33"/>
        <v>0.83333333333333326</v>
      </c>
      <c r="AB141" s="10">
        <f t="shared" si="34"/>
        <v>0.41666666666666663</v>
      </c>
      <c r="AD141">
        <v>3</v>
      </c>
      <c r="AE141">
        <v>2</v>
      </c>
      <c r="AF141">
        <v>12</v>
      </c>
      <c r="AG141" s="10">
        <f t="shared" si="35"/>
        <v>66.666666666666657</v>
      </c>
      <c r="AH141">
        <v>4</v>
      </c>
      <c r="AI141">
        <f t="shared" si="36"/>
        <v>0.8</v>
      </c>
      <c r="AJ141" s="10">
        <f t="shared" si="37"/>
        <v>0.5</v>
      </c>
      <c r="AK141">
        <v>4</v>
      </c>
      <c r="AL141">
        <f t="shared" si="38"/>
        <v>1</v>
      </c>
      <c r="AM141" s="10">
        <f t="shared" si="39"/>
        <v>2.2999999999999998</v>
      </c>
      <c r="AN141" s="12">
        <f t="shared" si="40"/>
        <v>0.76666666666666661</v>
      </c>
      <c r="AP141" s="13">
        <f t="shared" si="41"/>
        <v>1.2944444444444443</v>
      </c>
    </row>
    <row r="142" spans="1:42" x14ac:dyDescent="0.25">
      <c r="A142" s="18">
        <v>9560</v>
      </c>
      <c r="B142" s="1" t="s">
        <v>55</v>
      </c>
      <c r="C142" t="s">
        <v>64</v>
      </c>
      <c r="D142" t="s">
        <v>65</v>
      </c>
      <c r="E142" t="s">
        <v>314</v>
      </c>
      <c r="F142">
        <v>4</v>
      </c>
      <c r="G142">
        <v>9</v>
      </c>
      <c r="H142">
        <v>95</v>
      </c>
      <c r="I142" s="20" t="s">
        <v>42</v>
      </c>
      <c r="J142">
        <v>4</v>
      </c>
      <c r="K142" s="1" t="s">
        <v>43</v>
      </c>
      <c r="L142" s="9" t="s">
        <v>44</v>
      </c>
      <c r="M142" s="9">
        <v>1</v>
      </c>
      <c r="N142" t="s">
        <v>239</v>
      </c>
      <c r="O142">
        <v>0</v>
      </c>
      <c r="P142" s="10">
        <f t="shared" si="28"/>
        <v>0</v>
      </c>
      <c r="Q142">
        <v>0</v>
      </c>
      <c r="R142" s="10">
        <f t="shared" si="29"/>
        <v>1</v>
      </c>
      <c r="S142" s="10">
        <f t="shared" si="30"/>
        <v>0.33333333333333331</v>
      </c>
      <c r="T142" s="10"/>
      <c r="U142" t="s">
        <v>239</v>
      </c>
      <c r="V142" s="11">
        <v>0</v>
      </c>
      <c r="W142" s="10">
        <f t="shared" si="31"/>
        <v>0</v>
      </c>
      <c r="X142" t="s">
        <v>99</v>
      </c>
      <c r="Y142" s="11">
        <v>1</v>
      </c>
      <c r="Z142" s="10">
        <f t="shared" si="32"/>
        <v>0.25</v>
      </c>
      <c r="AA142" s="10">
        <f t="shared" si="33"/>
        <v>0.25</v>
      </c>
      <c r="AB142" s="10">
        <f t="shared" si="34"/>
        <v>0.125</v>
      </c>
      <c r="AD142">
        <v>5</v>
      </c>
      <c r="AE142">
        <v>4</v>
      </c>
      <c r="AF142">
        <v>793</v>
      </c>
      <c r="AG142" s="10">
        <f t="shared" si="35"/>
        <v>80</v>
      </c>
      <c r="AH142">
        <v>5</v>
      </c>
      <c r="AI142">
        <f t="shared" si="36"/>
        <v>1</v>
      </c>
      <c r="AJ142" s="10">
        <f t="shared" si="37"/>
        <v>1</v>
      </c>
      <c r="AK142">
        <v>2</v>
      </c>
      <c r="AL142">
        <f t="shared" si="38"/>
        <v>0.5</v>
      </c>
      <c r="AM142" s="10">
        <f t="shared" si="39"/>
        <v>2.5</v>
      </c>
      <c r="AN142" s="12">
        <f t="shared" si="40"/>
        <v>0.83333333333333337</v>
      </c>
      <c r="AP142" s="13">
        <f t="shared" si="41"/>
        <v>1.2916666666666667</v>
      </c>
    </row>
    <row r="143" spans="1:42" x14ac:dyDescent="0.25">
      <c r="A143" s="18">
        <v>1130</v>
      </c>
      <c r="B143" s="1" t="s">
        <v>148</v>
      </c>
      <c r="C143" t="s">
        <v>303</v>
      </c>
      <c r="D143" t="s">
        <v>304</v>
      </c>
      <c r="E143" t="s">
        <v>357</v>
      </c>
      <c r="F143">
        <v>1</v>
      </c>
      <c r="G143">
        <v>1</v>
      </c>
      <c r="H143">
        <v>11</v>
      </c>
      <c r="I143" s="19" t="s">
        <v>71</v>
      </c>
      <c r="J143">
        <v>3</v>
      </c>
      <c r="K143" s="1" t="s">
        <v>43</v>
      </c>
      <c r="L143" s="1" t="s">
        <v>79</v>
      </c>
      <c r="M143" s="1">
        <v>0</v>
      </c>
      <c r="N143" t="s">
        <v>53</v>
      </c>
      <c r="O143">
        <v>1</v>
      </c>
      <c r="P143" s="10">
        <f t="shared" si="28"/>
        <v>0.33333333333333331</v>
      </c>
      <c r="Q143">
        <v>0</v>
      </c>
      <c r="R143" s="10">
        <f t="shared" si="29"/>
        <v>0.33333333333333331</v>
      </c>
      <c r="S143" s="10">
        <f t="shared" si="30"/>
        <v>0.1111111111111111</v>
      </c>
      <c r="T143" s="10"/>
      <c r="U143" t="s">
        <v>53</v>
      </c>
      <c r="V143" s="11">
        <v>1</v>
      </c>
      <c r="W143" s="10">
        <f t="shared" si="31"/>
        <v>0.33333333333333331</v>
      </c>
      <c r="X143" t="s">
        <v>54</v>
      </c>
      <c r="Y143" s="11">
        <v>2</v>
      </c>
      <c r="Z143" s="10">
        <f t="shared" si="32"/>
        <v>0.5</v>
      </c>
      <c r="AA143" s="10">
        <f t="shared" si="33"/>
        <v>0.83333333333333326</v>
      </c>
      <c r="AB143" s="10">
        <f t="shared" si="34"/>
        <v>0.41666666666666663</v>
      </c>
      <c r="AD143">
        <v>4</v>
      </c>
      <c r="AE143">
        <v>2</v>
      </c>
      <c r="AF143">
        <v>102</v>
      </c>
      <c r="AG143" s="10">
        <f t="shared" si="35"/>
        <v>50</v>
      </c>
      <c r="AH143">
        <v>3</v>
      </c>
      <c r="AI143">
        <f t="shared" si="36"/>
        <v>0.6</v>
      </c>
      <c r="AJ143" s="10">
        <f t="shared" si="37"/>
        <v>0.66666666666666663</v>
      </c>
      <c r="AK143">
        <v>4</v>
      </c>
      <c r="AL143">
        <f t="shared" si="38"/>
        <v>1</v>
      </c>
      <c r="AM143" s="10">
        <f t="shared" si="39"/>
        <v>2.2666666666666666</v>
      </c>
      <c r="AN143" s="12">
        <f t="shared" si="40"/>
        <v>0.75555555555555554</v>
      </c>
      <c r="AP143" s="13">
        <f t="shared" si="41"/>
        <v>1.2833333333333332</v>
      </c>
    </row>
    <row r="144" spans="1:42" x14ac:dyDescent="0.25">
      <c r="A144" s="18">
        <v>1160</v>
      </c>
      <c r="B144" s="1" t="s">
        <v>67</v>
      </c>
      <c r="C144" t="s">
        <v>358</v>
      </c>
      <c r="D144" t="s">
        <v>359</v>
      </c>
      <c r="E144" t="s">
        <v>360</v>
      </c>
      <c r="F144">
        <v>0</v>
      </c>
      <c r="G144">
        <v>1</v>
      </c>
      <c r="H144">
        <v>11</v>
      </c>
      <c r="I144" s="19" t="s">
        <v>71</v>
      </c>
      <c r="J144">
        <v>3</v>
      </c>
      <c r="K144" s="1" t="s">
        <v>43</v>
      </c>
      <c r="L144" s="1" t="s">
        <v>79</v>
      </c>
      <c r="M144" s="1">
        <v>0</v>
      </c>
      <c r="N144" t="s">
        <v>53</v>
      </c>
      <c r="O144">
        <v>1</v>
      </c>
      <c r="P144" s="10">
        <f t="shared" si="28"/>
        <v>0.33333333333333331</v>
      </c>
      <c r="Q144">
        <v>0</v>
      </c>
      <c r="R144" s="10">
        <f t="shared" si="29"/>
        <v>0.33333333333333331</v>
      </c>
      <c r="S144" s="10">
        <f t="shared" si="30"/>
        <v>0.1111111111111111</v>
      </c>
      <c r="T144" s="10"/>
      <c r="U144" t="s">
        <v>53</v>
      </c>
      <c r="V144" s="11">
        <v>1</v>
      </c>
      <c r="W144" s="10">
        <f t="shared" si="31"/>
        <v>0.33333333333333331</v>
      </c>
      <c r="X144" t="s">
        <v>54</v>
      </c>
      <c r="Y144" s="11">
        <v>2</v>
      </c>
      <c r="Z144" s="10">
        <f t="shared" si="32"/>
        <v>0.5</v>
      </c>
      <c r="AA144" s="10">
        <f t="shared" si="33"/>
        <v>0.83333333333333326</v>
      </c>
      <c r="AB144" s="10">
        <f t="shared" si="34"/>
        <v>0.41666666666666663</v>
      </c>
      <c r="AD144">
        <v>5</v>
      </c>
      <c r="AE144">
        <v>2</v>
      </c>
      <c r="AF144">
        <v>103</v>
      </c>
      <c r="AG144" s="10">
        <f t="shared" si="35"/>
        <v>40</v>
      </c>
      <c r="AH144">
        <v>3</v>
      </c>
      <c r="AI144">
        <f t="shared" si="36"/>
        <v>0.6</v>
      </c>
      <c r="AJ144" s="10">
        <f t="shared" si="37"/>
        <v>0.66666666666666663</v>
      </c>
      <c r="AK144">
        <v>4</v>
      </c>
      <c r="AL144">
        <f t="shared" si="38"/>
        <v>1</v>
      </c>
      <c r="AM144" s="10">
        <f t="shared" si="39"/>
        <v>2.2666666666666666</v>
      </c>
      <c r="AN144" s="12">
        <f t="shared" si="40"/>
        <v>0.75555555555555554</v>
      </c>
      <c r="AP144" s="13">
        <f t="shared" si="41"/>
        <v>1.2833333333333332</v>
      </c>
    </row>
    <row r="145" spans="1:42" x14ac:dyDescent="0.25">
      <c r="A145" s="18">
        <v>1160</v>
      </c>
      <c r="B145" s="1" t="s">
        <v>148</v>
      </c>
      <c r="C145" t="s">
        <v>358</v>
      </c>
      <c r="D145" t="s">
        <v>359</v>
      </c>
      <c r="E145" t="s">
        <v>361</v>
      </c>
      <c r="F145">
        <v>0</v>
      </c>
      <c r="G145">
        <v>1</v>
      </c>
      <c r="H145">
        <v>11</v>
      </c>
      <c r="I145" s="19" t="s">
        <v>71</v>
      </c>
      <c r="J145">
        <v>3</v>
      </c>
      <c r="K145" s="1" t="s">
        <v>43</v>
      </c>
      <c r="L145" s="1" t="s">
        <v>79</v>
      </c>
      <c r="M145" s="1">
        <v>0</v>
      </c>
      <c r="N145" t="s">
        <v>53</v>
      </c>
      <c r="O145">
        <v>1</v>
      </c>
      <c r="P145" s="10">
        <f t="shared" si="28"/>
        <v>0.33333333333333331</v>
      </c>
      <c r="Q145">
        <v>0</v>
      </c>
      <c r="R145" s="10">
        <f t="shared" si="29"/>
        <v>0.33333333333333331</v>
      </c>
      <c r="S145" s="10">
        <f t="shared" si="30"/>
        <v>0.1111111111111111</v>
      </c>
      <c r="T145" s="10"/>
      <c r="U145" t="s">
        <v>53</v>
      </c>
      <c r="V145" s="11">
        <v>1</v>
      </c>
      <c r="W145" s="10">
        <f t="shared" si="31"/>
        <v>0.33333333333333331</v>
      </c>
      <c r="X145" t="s">
        <v>54</v>
      </c>
      <c r="Y145" s="11">
        <v>2</v>
      </c>
      <c r="Z145" s="10">
        <f t="shared" si="32"/>
        <v>0.5</v>
      </c>
      <c r="AA145" s="10">
        <f t="shared" si="33"/>
        <v>0.83333333333333326</v>
      </c>
      <c r="AB145" s="10">
        <f t="shared" si="34"/>
        <v>0.41666666666666663</v>
      </c>
      <c r="AD145">
        <v>5</v>
      </c>
      <c r="AE145">
        <v>2</v>
      </c>
      <c r="AF145">
        <v>103</v>
      </c>
      <c r="AG145" s="10">
        <f t="shared" si="35"/>
        <v>40</v>
      </c>
      <c r="AH145">
        <v>3</v>
      </c>
      <c r="AI145">
        <f t="shared" si="36"/>
        <v>0.6</v>
      </c>
      <c r="AJ145" s="10">
        <f t="shared" si="37"/>
        <v>0.66666666666666663</v>
      </c>
      <c r="AK145">
        <v>4</v>
      </c>
      <c r="AL145">
        <f t="shared" si="38"/>
        <v>1</v>
      </c>
      <c r="AM145" s="10">
        <f t="shared" si="39"/>
        <v>2.2666666666666666</v>
      </c>
      <c r="AN145" s="12">
        <f t="shared" si="40"/>
        <v>0.75555555555555554</v>
      </c>
      <c r="AP145" s="13">
        <f t="shared" si="41"/>
        <v>1.2833333333333332</v>
      </c>
    </row>
    <row r="146" spans="1:42" x14ac:dyDescent="0.25">
      <c r="A146" s="18">
        <v>6110</v>
      </c>
      <c r="B146" s="1" t="s">
        <v>61</v>
      </c>
      <c r="C146" t="s">
        <v>117</v>
      </c>
      <c r="D146" t="s">
        <v>118</v>
      </c>
      <c r="E146" t="s">
        <v>372</v>
      </c>
      <c r="F146">
        <v>2</v>
      </c>
      <c r="G146">
        <v>6</v>
      </c>
      <c r="H146">
        <v>61</v>
      </c>
      <c r="I146" s="20" t="s">
        <v>42</v>
      </c>
      <c r="J146">
        <v>4</v>
      </c>
      <c r="K146" s="1" t="s">
        <v>43</v>
      </c>
      <c r="L146" s="9" t="s">
        <v>44</v>
      </c>
      <c r="M146" s="9">
        <v>1</v>
      </c>
      <c r="N146" t="s">
        <v>53</v>
      </c>
      <c r="O146">
        <v>1</v>
      </c>
      <c r="P146" s="10">
        <f t="shared" si="28"/>
        <v>0.33333333333333331</v>
      </c>
      <c r="Q146">
        <v>0</v>
      </c>
      <c r="R146" s="10">
        <f t="shared" si="29"/>
        <v>1.3333333333333333</v>
      </c>
      <c r="S146" s="10">
        <f t="shared" si="30"/>
        <v>0.44444444444444442</v>
      </c>
      <c r="T146" s="10"/>
      <c r="U146" t="s">
        <v>53</v>
      </c>
      <c r="V146" s="11">
        <v>1</v>
      </c>
      <c r="W146" s="10">
        <f t="shared" si="31"/>
        <v>0.33333333333333331</v>
      </c>
      <c r="X146" t="s">
        <v>99</v>
      </c>
      <c r="Y146" s="11">
        <v>1</v>
      </c>
      <c r="Z146" s="10">
        <f t="shared" si="32"/>
        <v>0.25</v>
      </c>
      <c r="AA146" s="10">
        <f t="shared" si="33"/>
        <v>0.58333333333333326</v>
      </c>
      <c r="AB146" s="10">
        <f t="shared" si="34"/>
        <v>0.29166666666666663</v>
      </c>
      <c r="AD146">
        <v>7</v>
      </c>
      <c r="AE146">
        <v>2</v>
      </c>
      <c r="AF146">
        <v>458</v>
      </c>
      <c r="AG146" s="10">
        <f t="shared" si="35"/>
        <v>28.571428571428569</v>
      </c>
      <c r="AH146">
        <v>3</v>
      </c>
      <c r="AI146">
        <f t="shared" si="36"/>
        <v>0.6</v>
      </c>
      <c r="AJ146" s="10">
        <f t="shared" si="37"/>
        <v>0.5</v>
      </c>
      <c r="AK146">
        <v>2</v>
      </c>
      <c r="AL146">
        <f t="shared" si="38"/>
        <v>0.5</v>
      </c>
      <c r="AM146" s="10">
        <f t="shared" si="39"/>
        <v>1.6</v>
      </c>
      <c r="AN146" s="15">
        <f t="shared" si="40"/>
        <v>0.53333333333333333</v>
      </c>
      <c r="AP146" s="13">
        <f t="shared" si="41"/>
        <v>1.2694444444444444</v>
      </c>
    </row>
    <row r="147" spans="1:42" x14ac:dyDescent="0.25">
      <c r="A147" s="18">
        <v>3150</v>
      </c>
      <c r="B147" s="1" t="s">
        <v>47</v>
      </c>
      <c r="C147" t="s">
        <v>127</v>
      </c>
      <c r="D147" t="s">
        <v>128</v>
      </c>
      <c r="E147" t="s">
        <v>499</v>
      </c>
      <c r="F147">
        <v>3</v>
      </c>
      <c r="G147">
        <v>3</v>
      </c>
      <c r="H147">
        <v>31</v>
      </c>
      <c r="I147" s="20" t="s">
        <v>42</v>
      </c>
      <c r="J147">
        <v>4</v>
      </c>
      <c r="K147" s="1" t="s">
        <v>43</v>
      </c>
      <c r="L147" s="1" t="s">
        <v>79</v>
      </c>
      <c r="M147" s="1">
        <v>0</v>
      </c>
      <c r="N147" t="s">
        <v>53</v>
      </c>
      <c r="O147">
        <v>1</v>
      </c>
      <c r="P147" s="10">
        <f t="shared" si="28"/>
        <v>0.33333333333333331</v>
      </c>
      <c r="Q147" s="25">
        <v>1</v>
      </c>
      <c r="R147" s="10">
        <f t="shared" si="29"/>
        <v>1.3333333333333333</v>
      </c>
      <c r="S147" s="10">
        <f t="shared" si="30"/>
        <v>0.44444444444444442</v>
      </c>
      <c r="T147" s="10"/>
      <c r="U147" t="s">
        <v>239</v>
      </c>
      <c r="V147" s="11">
        <v>0</v>
      </c>
      <c r="W147" s="10">
        <f t="shared" si="31"/>
        <v>0</v>
      </c>
      <c r="X147" t="s">
        <v>99</v>
      </c>
      <c r="Y147" s="11">
        <v>1</v>
      </c>
      <c r="Z147" s="10">
        <f t="shared" si="32"/>
        <v>0.25</v>
      </c>
      <c r="AA147" s="10">
        <f t="shared" si="33"/>
        <v>0.25</v>
      </c>
      <c r="AB147" s="10">
        <f t="shared" si="34"/>
        <v>0.125</v>
      </c>
      <c r="AD147">
        <v>9</v>
      </c>
      <c r="AE147">
        <v>4</v>
      </c>
      <c r="AF147">
        <v>951</v>
      </c>
      <c r="AG147" s="10">
        <f t="shared" si="35"/>
        <v>44.444444444444443</v>
      </c>
      <c r="AH147">
        <v>3</v>
      </c>
      <c r="AI147">
        <f t="shared" si="36"/>
        <v>0.6</v>
      </c>
      <c r="AJ147" s="10">
        <f t="shared" si="37"/>
        <v>1</v>
      </c>
      <c r="AK147">
        <v>2</v>
      </c>
      <c r="AL147">
        <f t="shared" si="38"/>
        <v>0.5</v>
      </c>
      <c r="AM147" s="10">
        <f t="shared" si="39"/>
        <v>2.1</v>
      </c>
      <c r="AN147" s="12">
        <f t="shared" si="40"/>
        <v>0.70000000000000007</v>
      </c>
      <c r="AP147" s="13">
        <f t="shared" si="41"/>
        <v>1.2694444444444444</v>
      </c>
    </row>
    <row r="148" spans="1:42" x14ac:dyDescent="0.25">
      <c r="A148" s="18">
        <v>9380</v>
      </c>
      <c r="B148" s="1" t="s">
        <v>38</v>
      </c>
      <c r="C148" t="s">
        <v>378</v>
      </c>
      <c r="D148" t="s">
        <v>379</v>
      </c>
      <c r="E148" t="s">
        <v>380</v>
      </c>
      <c r="F148">
        <v>4</v>
      </c>
      <c r="G148">
        <v>9</v>
      </c>
      <c r="H148">
        <v>93</v>
      </c>
      <c r="I148" s="20" t="s">
        <v>42</v>
      </c>
      <c r="J148">
        <v>4</v>
      </c>
      <c r="K148" s="1" t="s">
        <v>43</v>
      </c>
      <c r="L148" s="1" t="s">
        <v>79</v>
      </c>
      <c r="M148" s="1">
        <v>0</v>
      </c>
      <c r="N148" t="s">
        <v>59</v>
      </c>
      <c r="O148">
        <v>2</v>
      </c>
      <c r="P148" s="10">
        <f t="shared" si="28"/>
        <v>0.66666666666666663</v>
      </c>
      <c r="Q148">
        <v>0</v>
      </c>
      <c r="R148" s="10">
        <f t="shared" si="29"/>
        <v>0.66666666666666663</v>
      </c>
      <c r="S148" s="10">
        <f t="shared" si="30"/>
        <v>0.22222222222222221</v>
      </c>
      <c r="T148" s="10"/>
      <c r="U148" t="s">
        <v>53</v>
      </c>
      <c r="V148" s="11">
        <v>1</v>
      </c>
      <c r="W148" s="10">
        <f t="shared" si="31"/>
        <v>0.33333333333333331</v>
      </c>
      <c r="X148" t="s">
        <v>99</v>
      </c>
      <c r="Y148" s="11">
        <v>1</v>
      </c>
      <c r="Z148" s="10">
        <f t="shared" si="32"/>
        <v>0.25</v>
      </c>
      <c r="AA148" s="10">
        <f t="shared" si="33"/>
        <v>0.58333333333333326</v>
      </c>
      <c r="AB148" s="10">
        <f t="shared" si="34"/>
        <v>0.29166666666666663</v>
      </c>
      <c r="AD148">
        <v>2</v>
      </c>
      <c r="AE148">
        <v>2</v>
      </c>
      <c r="AF148">
        <v>210</v>
      </c>
      <c r="AG148" s="10">
        <f t="shared" si="35"/>
        <v>100</v>
      </c>
      <c r="AH148">
        <v>5</v>
      </c>
      <c r="AI148">
        <f t="shared" si="36"/>
        <v>1</v>
      </c>
      <c r="AJ148" s="10">
        <f t="shared" si="37"/>
        <v>0.5</v>
      </c>
      <c r="AK148">
        <v>3</v>
      </c>
      <c r="AL148">
        <f t="shared" si="38"/>
        <v>0.75</v>
      </c>
      <c r="AM148" s="10">
        <f t="shared" si="39"/>
        <v>2.25</v>
      </c>
      <c r="AN148" s="12">
        <f t="shared" si="40"/>
        <v>0.75</v>
      </c>
      <c r="AP148" s="13">
        <f t="shared" si="41"/>
        <v>1.2638888888888888</v>
      </c>
    </row>
    <row r="149" spans="1:42" x14ac:dyDescent="0.25">
      <c r="A149" s="18">
        <v>8220</v>
      </c>
      <c r="B149" s="1" t="s">
        <v>38</v>
      </c>
      <c r="C149" t="s">
        <v>381</v>
      </c>
      <c r="D149" t="s">
        <v>382</v>
      </c>
      <c r="E149" t="s">
        <v>383</v>
      </c>
      <c r="F149">
        <v>6</v>
      </c>
      <c r="G149">
        <v>8</v>
      </c>
      <c r="H149">
        <v>82</v>
      </c>
      <c r="I149" s="20" t="s">
        <v>42</v>
      </c>
      <c r="J149">
        <v>4</v>
      </c>
      <c r="K149" s="1" t="s">
        <v>43</v>
      </c>
      <c r="L149" s="1" t="s">
        <v>79</v>
      </c>
      <c r="M149" s="1">
        <v>0</v>
      </c>
      <c r="N149" t="s">
        <v>59</v>
      </c>
      <c r="O149">
        <v>2</v>
      </c>
      <c r="P149" s="10">
        <f t="shared" si="28"/>
        <v>0.66666666666666663</v>
      </c>
      <c r="Q149">
        <v>0</v>
      </c>
      <c r="R149" s="10">
        <f t="shared" si="29"/>
        <v>0.66666666666666663</v>
      </c>
      <c r="S149" s="10">
        <f t="shared" si="30"/>
        <v>0.22222222222222221</v>
      </c>
      <c r="T149" s="10"/>
      <c r="U149" t="s">
        <v>53</v>
      </c>
      <c r="V149" s="11">
        <v>1</v>
      </c>
      <c r="W149" s="10">
        <f t="shared" si="31"/>
        <v>0.33333333333333331</v>
      </c>
      <c r="X149" t="s">
        <v>54</v>
      </c>
      <c r="Y149" s="11">
        <v>2</v>
      </c>
      <c r="Z149" s="10">
        <f t="shared" si="32"/>
        <v>0.5</v>
      </c>
      <c r="AA149" s="10">
        <f t="shared" si="33"/>
        <v>0.83333333333333326</v>
      </c>
      <c r="AB149" s="10">
        <f t="shared" si="34"/>
        <v>0.41666666666666663</v>
      </c>
      <c r="AD149">
        <v>8</v>
      </c>
      <c r="AE149">
        <v>4</v>
      </c>
      <c r="AF149">
        <v>2043</v>
      </c>
      <c r="AG149" s="10">
        <f t="shared" si="35"/>
        <v>50</v>
      </c>
      <c r="AH149">
        <v>3</v>
      </c>
      <c r="AI149">
        <f t="shared" si="36"/>
        <v>0.6</v>
      </c>
      <c r="AJ149" s="10">
        <f t="shared" si="37"/>
        <v>1</v>
      </c>
      <c r="AK149">
        <v>1</v>
      </c>
      <c r="AL149">
        <f t="shared" si="38"/>
        <v>0.25</v>
      </c>
      <c r="AM149" s="10">
        <f t="shared" si="39"/>
        <v>1.85</v>
      </c>
      <c r="AN149" s="15">
        <f t="shared" si="40"/>
        <v>0.6166666666666667</v>
      </c>
      <c r="AP149" s="13">
        <f t="shared" si="41"/>
        <v>1.2555555555555555</v>
      </c>
    </row>
    <row r="150" spans="1:42" x14ac:dyDescent="0.25">
      <c r="A150" s="18">
        <v>8220</v>
      </c>
      <c r="B150" s="1" t="s">
        <v>55</v>
      </c>
      <c r="C150" t="s">
        <v>381</v>
      </c>
      <c r="D150" t="s">
        <v>382</v>
      </c>
      <c r="E150" t="s">
        <v>384</v>
      </c>
      <c r="F150">
        <v>6</v>
      </c>
      <c r="G150">
        <v>8</v>
      </c>
      <c r="H150">
        <v>82</v>
      </c>
      <c r="I150" s="20" t="s">
        <v>42</v>
      </c>
      <c r="J150">
        <v>4</v>
      </c>
      <c r="K150" s="1" t="s">
        <v>43</v>
      </c>
      <c r="L150" s="1" t="s">
        <v>79</v>
      </c>
      <c r="M150" s="1">
        <v>0</v>
      </c>
      <c r="N150" t="s">
        <v>59</v>
      </c>
      <c r="O150">
        <v>2</v>
      </c>
      <c r="P150" s="10">
        <f t="shared" si="28"/>
        <v>0.66666666666666663</v>
      </c>
      <c r="Q150">
        <v>0</v>
      </c>
      <c r="R150" s="10">
        <f t="shared" si="29"/>
        <v>0.66666666666666663</v>
      </c>
      <c r="S150" s="10">
        <f t="shared" si="30"/>
        <v>0.22222222222222221</v>
      </c>
      <c r="T150" s="10"/>
      <c r="U150" t="s">
        <v>53</v>
      </c>
      <c r="V150" s="11">
        <v>1</v>
      </c>
      <c r="W150" s="10">
        <f t="shared" si="31"/>
        <v>0.33333333333333331</v>
      </c>
      <c r="X150" t="s">
        <v>54</v>
      </c>
      <c r="Y150" s="11">
        <v>2</v>
      </c>
      <c r="Z150" s="10">
        <f t="shared" si="32"/>
        <v>0.5</v>
      </c>
      <c r="AA150" s="10">
        <f t="shared" si="33"/>
        <v>0.83333333333333326</v>
      </c>
      <c r="AB150" s="10">
        <f t="shared" si="34"/>
        <v>0.41666666666666663</v>
      </c>
      <c r="AD150">
        <v>8</v>
      </c>
      <c r="AE150">
        <v>4</v>
      </c>
      <c r="AF150">
        <v>2043</v>
      </c>
      <c r="AG150" s="10">
        <f t="shared" si="35"/>
        <v>50</v>
      </c>
      <c r="AH150">
        <v>3</v>
      </c>
      <c r="AI150">
        <f t="shared" si="36"/>
        <v>0.6</v>
      </c>
      <c r="AJ150" s="10">
        <f t="shared" si="37"/>
        <v>1</v>
      </c>
      <c r="AK150">
        <v>1</v>
      </c>
      <c r="AL150">
        <f t="shared" si="38"/>
        <v>0.25</v>
      </c>
      <c r="AM150" s="10">
        <f t="shared" si="39"/>
        <v>1.85</v>
      </c>
      <c r="AN150" s="15">
        <f t="shared" si="40"/>
        <v>0.6166666666666667</v>
      </c>
      <c r="AP150" s="13">
        <f t="shared" si="41"/>
        <v>1.2555555555555555</v>
      </c>
    </row>
    <row r="151" spans="1:42" x14ac:dyDescent="0.25">
      <c r="A151" s="18">
        <v>2240</v>
      </c>
      <c r="B151" s="1" t="s">
        <v>38</v>
      </c>
      <c r="C151" t="s">
        <v>385</v>
      </c>
      <c r="D151" t="s">
        <v>386</v>
      </c>
      <c r="E151" t="s">
        <v>387</v>
      </c>
      <c r="F151">
        <v>6</v>
      </c>
      <c r="G151">
        <v>2</v>
      </c>
      <c r="H151">
        <v>22</v>
      </c>
      <c r="I151" s="20" t="s">
        <v>42</v>
      </c>
      <c r="J151">
        <v>4</v>
      </c>
      <c r="K151" s="1" t="s">
        <v>43</v>
      </c>
      <c r="L151" s="1" t="s">
        <v>79</v>
      </c>
      <c r="M151" s="1">
        <v>0</v>
      </c>
      <c r="N151" t="s">
        <v>59</v>
      </c>
      <c r="O151">
        <v>2</v>
      </c>
      <c r="P151" s="10">
        <f t="shared" si="28"/>
        <v>0.66666666666666663</v>
      </c>
      <c r="Q151">
        <v>0</v>
      </c>
      <c r="R151" s="10">
        <f t="shared" si="29"/>
        <v>0.66666666666666663</v>
      </c>
      <c r="S151" s="10">
        <f t="shared" si="30"/>
        <v>0.22222222222222221</v>
      </c>
      <c r="T151" s="10"/>
      <c r="U151" t="s">
        <v>53</v>
      </c>
      <c r="V151" s="11">
        <v>1</v>
      </c>
      <c r="W151" s="10">
        <f t="shared" si="31"/>
        <v>0.33333333333333331</v>
      </c>
      <c r="X151" t="s">
        <v>54</v>
      </c>
      <c r="Y151" s="11">
        <v>2</v>
      </c>
      <c r="Z151" s="10">
        <f t="shared" si="32"/>
        <v>0.5</v>
      </c>
      <c r="AA151" s="10">
        <f t="shared" si="33"/>
        <v>0.83333333333333326</v>
      </c>
      <c r="AB151" s="10">
        <f t="shared" si="34"/>
        <v>0.41666666666666663</v>
      </c>
      <c r="AD151">
        <v>2</v>
      </c>
      <c r="AE151">
        <v>1</v>
      </c>
      <c r="AF151">
        <v>16</v>
      </c>
      <c r="AG151" s="10">
        <f t="shared" si="35"/>
        <v>50</v>
      </c>
      <c r="AH151">
        <v>3</v>
      </c>
      <c r="AI151">
        <f t="shared" si="36"/>
        <v>0.6</v>
      </c>
      <c r="AJ151" s="10">
        <f t="shared" si="37"/>
        <v>0.25</v>
      </c>
      <c r="AK151">
        <v>4</v>
      </c>
      <c r="AL151">
        <f t="shared" si="38"/>
        <v>1</v>
      </c>
      <c r="AM151" s="10">
        <f t="shared" si="39"/>
        <v>1.85</v>
      </c>
      <c r="AN151" s="15">
        <f t="shared" si="40"/>
        <v>0.6166666666666667</v>
      </c>
      <c r="AP151" s="13">
        <f t="shared" si="41"/>
        <v>1.2555555555555555</v>
      </c>
    </row>
    <row r="152" spans="1:42" x14ac:dyDescent="0.25">
      <c r="A152" s="18">
        <v>8230</v>
      </c>
      <c r="B152" s="1" t="s">
        <v>38</v>
      </c>
      <c r="C152" t="s">
        <v>391</v>
      </c>
      <c r="D152" t="s">
        <v>392</v>
      </c>
      <c r="E152" t="s">
        <v>393</v>
      </c>
      <c r="F152">
        <v>6</v>
      </c>
      <c r="G152">
        <v>8</v>
      </c>
      <c r="H152">
        <v>82</v>
      </c>
      <c r="I152" s="20" t="s">
        <v>42</v>
      </c>
      <c r="J152">
        <v>4</v>
      </c>
      <c r="K152" s="1" t="s">
        <v>43</v>
      </c>
      <c r="L152" s="1" t="s">
        <v>79</v>
      </c>
      <c r="M152" s="1">
        <v>0</v>
      </c>
      <c r="N152" t="s">
        <v>59</v>
      </c>
      <c r="O152">
        <v>2</v>
      </c>
      <c r="P152" s="10">
        <f t="shared" si="28"/>
        <v>0.66666666666666663</v>
      </c>
      <c r="Q152">
        <v>0</v>
      </c>
      <c r="R152" s="10">
        <f t="shared" si="29"/>
        <v>0.66666666666666663</v>
      </c>
      <c r="S152" s="10">
        <f t="shared" si="30"/>
        <v>0.22222222222222221</v>
      </c>
      <c r="T152" s="10"/>
      <c r="U152" t="s">
        <v>53</v>
      </c>
      <c r="V152" s="11">
        <v>1</v>
      </c>
      <c r="W152" s="10">
        <f t="shared" si="31"/>
        <v>0.33333333333333331</v>
      </c>
      <c r="X152" t="s">
        <v>54</v>
      </c>
      <c r="Y152" s="11">
        <v>2</v>
      </c>
      <c r="Z152" s="10">
        <f t="shared" si="32"/>
        <v>0.5</v>
      </c>
      <c r="AA152" s="10">
        <f t="shared" si="33"/>
        <v>0.83333333333333326</v>
      </c>
      <c r="AB152" s="10">
        <f t="shared" si="34"/>
        <v>0.41666666666666663</v>
      </c>
      <c r="AD152">
        <v>9</v>
      </c>
      <c r="AE152">
        <v>3</v>
      </c>
      <c r="AF152">
        <v>884</v>
      </c>
      <c r="AG152" s="10">
        <f t="shared" si="35"/>
        <v>33.333333333333329</v>
      </c>
      <c r="AH152">
        <v>3</v>
      </c>
      <c r="AI152">
        <f t="shared" si="36"/>
        <v>0.6</v>
      </c>
      <c r="AJ152" s="10">
        <f t="shared" si="37"/>
        <v>0.75</v>
      </c>
      <c r="AK152">
        <v>2</v>
      </c>
      <c r="AL152">
        <f t="shared" si="38"/>
        <v>0.5</v>
      </c>
      <c r="AM152" s="10">
        <f t="shared" si="39"/>
        <v>1.85</v>
      </c>
      <c r="AN152" s="15">
        <f t="shared" si="40"/>
        <v>0.6166666666666667</v>
      </c>
      <c r="AP152" s="13">
        <f t="shared" si="41"/>
        <v>1.2555555555555555</v>
      </c>
    </row>
    <row r="153" spans="1:42" x14ac:dyDescent="0.25">
      <c r="A153" s="18">
        <v>8230</v>
      </c>
      <c r="B153" s="1" t="s">
        <v>55</v>
      </c>
      <c r="C153" t="s">
        <v>391</v>
      </c>
      <c r="D153" t="s">
        <v>392</v>
      </c>
      <c r="E153" t="s">
        <v>394</v>
      </c>
      <c r="F153">
        <v>6</v>
      </c>
      <c r="G153">
        <v>8</v>
      </c>
      <c r="H153">
        <v>82</v>
      </c>
      <c r="I153" s="20" t="s">
        <v>42</v>
      </c>
      <c r="J153">
        <v>4</v>
      </c>
      <c r="K153" s="1" t="s">
        <v>43</v>
      </c>
      <c r="L153" s="1" t="s">
        <v>79</v>
      </c>
      <c r="M153" s="1">
        <v>0</v>
      </c>
      <c r="N153" t="s">
        <v>59</v>
      </c>
      <c r="O153">
        <v>2</v>
      </c>
      <c r="P153" s="10">
        <f t="shared" si="28"/>
        <v>0.66666666666666663</v>
      </c>
      <c r="Q153">
        <v>0</v>
      </c>
      <c r="R153" s="10">
        <f t="shared" si="29"/>
        <v>0.66666666666666663</v>
      </c>
      <c r="S153" s="10">
        <f t="shared" si="30"/>
        <v>0.22222222222222221</v>
      </c>
      <c r="T153" s="10"/>
      <c r="U153" t="s">
        <v>53</v>
      </c>
      <c r="V153" s="11">
        <v>1</v>
      </c>
      <c r="W153" s="10">
        <f t="shared" si="31"/>
        <v>0.33333333333333331</v>
      </c>
      <c r="X153" t="s">
        <v>54</v>
      </c>
      <c r="Y153" s="11">
        <v>2</v>
      </c>
      <c r="Z153" s="10">
        <f t="shared" si="32"/>
        <v>0.5</v>
      </c>
      <c r="AA153" s="10">
        <f t="shared" si="33"/>
        <v>0.83333333333333326</v>
      </c>
      <c r="AB153" s="10">
        <f t="shared" si="34"/>
        <v>0.41666666666666663</v>
      </c>
      <c r="AD153">
        <v>9</v>
      </c>
      <c r="AE153">
        <v>3</v>
      </c>
      <c r="AF153">
        <v>884</v>
      </c>
      <c r="AG153" s="10">
        <f t="shared" si="35"/>
        <v>33.333333333333329</v>
      </c>
      <c r="AH153">
        <v>3</v>
      </c>
      <c r="AI153">
        <f t="shared" si="36"/>
        <v>0.6</v>
      </c>
      <c r="AJ153" s="10">
        <f t="shared" si="37"/>
        <v>0.75</v>
      </c>
      <c r="AK153">
        <v>2</v>
      </c>
      <c r="AL153">
        <f t="shared" si="38"/>
        <v>0.5</v>
      </c>
      <c r="AM153" s="10">
        <f t="shared" si="39"/>
        <v>1.85</v>
      </c>
      <c r="AN153" s="15">
        <f t="shared" si="40"/>
        <v>0.6166666666666667</v>
      </c>
      <c r="AP153" s="13">
        <f t="shared" si="41"/>
        <v>1.2555555555555555</v>
      </c>
    </row>
    <row r="154" spans="1:42" x14ac:dyDescent="0.25">
      <c r="A154" s="18">
        <v>7130</v>
      </c>
      <c r="B154" s="1" t="s">
        <v>55</v>
      </c>
      <c r="C154" t="s">
        <v>395</v>
      </c>
      <c r="D154" t="s">
        <v>396</v>
      </c>
      <c r="E154" t="s">
        <v>397</v>
      </c>
      <c r="F154">
        <v>1</v>
      </c>
      <c r="G154">
        <v>7</v>
      </c>
      <c r="H154">
        <v>71</v>
      </c>
      <c r="I154" s="20" t="s">
        <v>42</v>
      </c>
      <c r="J154">
        <v>4</v>
      </c>
      <c r="K154" s="1" t="s">
        <v>43</v>
      </c>
      <c r="L154" s="1" t="s">
        <v>79</v>
      </c>
      <c r="M154" s="1">
        <v>0</v>
      </c>
      <c r="N154" t="s">
        <v>59</v>
      </c>
      <c r="O154">
        <v>2</v>
      </c>
      <c r="P154" s="10">
        <f t="shared" si="28"/>
        <v>0.66666666666666663</v>
      </c>
      <c r="Q154">
        <v>0</v>
      </c>
      <c r="R154" s="10">
        <f t="shared" si="29"/>
        <v>0.66666666666666663</v>
      </c>
      <c r="S154" s="10">
        <f t="shared" si="30"/>
        <v>0.22222222222222221</v>
      </c>
      <c r="T154" s="10"/>
      <c r="U154" t="s">
        <v>53</v>
      </c>
      <c r="V154" s="11">
        <v>1</v>
      </c>
      <c r="W154" s="10">
        <f t="shared" si="31"/>
        <v>0.33333333333333331</v>
      </c>
      <c r="X154" t="s">
        <v>54</v>
      </c>
      <c r="Y154" s="11">
        <v>2</v>
      </c>
      <c r="Z154" s="10">
        <f t="shared" si="32"/>
        <v>0.5</v>
      </c>
      <c r="AA154" s="10">
        <f t="shared" si="33"/>
        <v>0.83333333333333326</v>
      </c>
      <c r="AB154" s="10">
        <f t="shared" si="34"/>
        <v>0.41666666666666663</v>
      </c>
      <c r="AD154">
        <v>3</v>
      </c>
      <c r="AE154">
        <v>1</v>
      </c>
      <c r="AF154">
        <v>90</v>
      </c>
      <c r="AG154" s="10">
        <f t="shared" si="35"/>
        <v>33.333333333333329</v>
      </c>
      <c r="AH154">
        <v>3</v>
      </c>
      <c r="AI154">
        <f t="shared" si="36"/>
        <v>0.6</v>
      </c>
      <c r="AJ154" s="10">
        <f t="shared" si="37"/>
        <v>0.25</v>
      </c>
      <c r="AK154">
        <v>4</v>
      </c>
      <c r="AL154">
        <f t="shared" si="38"/>
        <v>1</v>
      </c>
      <c r="AM154" s="10">
        <f t="shared" si="39"/>
        <v>1.85</v>
      </c>
      <c r="AN154" s="15">
        <f t="shared" si="40"/>
        <v>0.6166666666666667</v>
      </c>
      <c r="AP154" s="13">
        <f t="shared" si="41"/>
        <v>1.2555555555555555</v>
      </c>
    </row>
    <row r="155" spans="1:42" x14ac:dyDescent="0.25">
      <c r="A155" s="18">
        <v>1310</v>
      </c>
      <c r="B155" s="1" t="s">
        <v>38</v>
      </c>
      <c r="C155" t="s">
        <v>315</v>
      </c>
      <c r="D155" t="s">
        <v>316</v>
      </c>
      <c r="E155" t="s">
        <v>398</v>
      </c>
      <c r="F155">
        <v>1</v>
      </c>
      <c r="G155">
        <v>1</v>
      </c>
      <c r="H155">
        <v>13</v>
      </c>
      <c r="I155" s="20" t="s">
        <v>42</v>
      </c>
      <c r="J155">
        <v>4</v>
      </c>
      <c r="K155" s="1" t="s">
        <v>43</v>
      </c>
      <c r="L155" s="1" t="s">
        <v>79</v>
      </c>
      <c r="M155" s="1">
        <v>0</v>
      </c>
      <c r="N155" t="s">
        <v>59</v>
      </c>
      <c r="O155">
        <v>2</v>
      </c>
      <c r="P155" s="10">
        <f t="shared" si="28"/>
        <v>0.66666666666666663</v>
      </c>
      <c r="Q155">
        <v>0</v>
      </c>
      <c r="R155" s="10">
        <f t="shared" si="29"/>
        <v>0.66666666666666663</v>
      </c>
      <c r="S155" s="10">
        <f t="shared" si="30"/>
        <v>0.22222222222222221</v>
      </c>
      <c r="T155" s="10"/>
      <c r="U155" t="s">
        <v>53</v>
      </c>
      <c r="V155" s="11">
        <v>1</v>
      </c>
      <c r="W155" s="10">
        <f t="shared" si="31"/>
        <v>0.33333333333333331</v>
      </c>
      <c r="X155" t="s">
        <v>54</v>
      </c>
      <c r="Y155" s="11">
        <v>2</v>
      </c>
      <c r="Z155" s="10">
        <f t="shared" si="32"/>
        <v>0.5</v>
      </c>
      <c r="AA155" s="10">
        <f t="shared" si="33"/>
        <v>0.83333333333333326</v>
      </c>
      <c r="AB155" s="10">
        <f t="shared" si="34"/>
        <v>0.41666666666666663</v>
      </c>
      <c r="AD155">
        <v>6</v>
      </c>
      <c r="AE155">
        <v>2</v>
      </c>
      <c r="AF155">
        <v>402</v>
      </c>
      <c r="AG155" s="10">
        <f t="shared" si="35"/>
        <v>33.333333333333329</v>
      </c>
      <c r="AH155">
        <v>3</v>
      </c>
      <c r="AI155">
        <f t="shared" si="36"/>
        <v>0.6</v>
      </c>
      <c r="AJ155" s="10">
        <f t="shared" si="37"/>
        <v>0.5</v>
      </c>
      <c r="AK155">
        <v>3</v>
      </c>
      <c r="AL155">
        <f t="shared" si="38"/>
        <v>0.75</v>
      </c>
      <c r="AM155" s="10">
        <f t="shared" si="39"/>
        <v>1.85</v>
      </c>
      <c r="AN155" s="15">
        <f t="shared" si="40"/>
        <v>0.6166666666666667</v>
      </c>
      <c r="AP155" s="13">
        <f t="shared" si="41"/>
        <v>1.2555555555555555</v>
      </c>
    </row>
    <row r="156" spans="1:42" x14ac:dyDescent="0.25">
      <c r="A156" s="18">
        <v>8330</v>
      </c>
      <c r="B156" s="1" t="s">
        <v>67</v>
      </c>
      <c r="C156" t="s">
        <v>373</v>
      </c>
      <c r="D156" t="s">
        <v>374</v>
      </c>
      <c r="E156" t="s">
        <v>375</v>
      </c>
      <c r="F156">
        <v>0</v>
      </c>
      <c r="G156">
        <v>8</v>
      </c>
      <c r="H156">
        <v>83</v>
      </c>
      <c r="I156" s="19" t="s">
        <v>71</v>
      </c>
      <c r="J156">
        <v>3</v>
      </c>
      <c r="K156" s="1" t="s">
        <v>43</v>
      </c>
      <c r="L156" s="1" t="s">
        <v>79</v>
      </c>
      <c r="M156" s="1">
        <v>0</v>
      </c>
      <c r="N156" t="s">
        <v>53</v>
      </c>
      <c r="O156">
        <v>1</v>
      </c>
      <c r="P156" s="10">
        <f t="shared" si="28"/>
        <v>0.33333333333333331</v>
      </c>
      <c r="Q156">
        <v>0</v>
      </c>
      <c r="R156" s="10">
        <f t="shared" si="29"/>
        <v>0.33333333333333331</v>
      </c>
      <c r="S156" s="10">
        <f t="shared" si="30"/>
        <v>0.1111111111111111</v>
      </c>
      <c r="T156" s="10"/>
      <c r="U156" t="s">
        <v>53</v>
      </c>
      <c r="V156" s="11">
        <v>1</v>
      </c>
      <c r="W156" s="10">
        <f t="shared" si="31"/>
        <v>0.33333333333333331</v>
      </c>
      <c r="X156" t="s">
        <v>99</v>
      </c>
      <c r="Y156" s="11">
        <v>1</v>
      </c>
      <c r="Z156" s="10">
        <f t="shared" si="32"/>
        <v>0.25</v>
      </c>
      <c r="AA156" s="10">
        <f t="shared" si="33"/>
        <v>0.58333333333333326</v>
      </c>
      <c r="AB156" s="10">
        <f t="shared" si="34"/>
        <v>0.29166666666666663</v>
      </c>
      <c r="AD156">
        <v>5</v>
      </c>
      <c r="AE156">
        <v>3</v>
      </c>
      <c r="AF156">
        <v>238</v>
      </c>
      <c r="AG156" s="10">
        <f t="shared" si="35"/>
        <v>60</v>
      </c>
      <c r="AH156">
        <v>4</v>
      </c>
      <c r="AI156">
        <f t="shared" si="36"/>
        <v>0.8</v>
      </c>
      <c r="AJ156" s="10">
        <f t="shared" si="37"/>
        <v>1</v>
      </c>
      <c r="AK156">
        <v>3</v>
      </c>
      <c r="AL156">
        <f t="shared" si="38"/>
        <v>0.75</v>
      </c>
      <c r="AM156" s="10">
        <f t="shared" si="39"/>
        <v>2.5499999999999998</v>
      </c>
      <c r="AN156" s="12">
        <f t="shared" si="40"/>
        <v>0.85</v>
      </c>
      <c r="AP156" s="13">
        <f t="shared" si="41"/>
        <v>1.2527777777777778</v>
      </c>
    </row>
    <row r="157" spans="1:42" x14ac:dyDescent="0.25">
      <c r="A157" s="18">
        <v>8330</v>
      </c>
      <c r="B157" s="1" t="s">
        <v>161</v>
      </c>
      <c r="C157" t="s">
        <v>373</v>
      </c>
      <c r="D157" t="s">
        <v>374</v>
      </c>
      <c r="E157" t="s">
        <v>376</v>
      </c>
      <c r="F157">
        <v>0</v>
      </c>
      <c r="G157">
        <v>8</v>
      </c>
      <c r="H157">
        <v>83</v>
      </c>
      <c r="I157" s="19" t="s">
        <v>71</v>
      </c>
      <c r="J157">
        <v>3</v>
      </c>
      <c r="K157" s="1" t="s">
        <v>43</v>
      </c>
      <c r="L157" s="1" t="s">
        <v>79</v>
      </c>
      <c r="M157" s="1">
        <v>0</v>
      </c>
      <c r="N157" t="s">
        <v>53</v>
      </c>
      <c r="O157">
        <v>1</v>
      </c>
      <c r="P157" s="10">
        <f t="shared" si="28"/>
        <v>0.33333333333333331</v>
      </c>
      <c r="Q157">
        <v>0</v>
      </c>
      <c r="R157" s="10">
        <f t="shared" si="29"/>
        <v>0.33333333333333331</v>
      </c>
      <c r="S157" s="10">
        <f t="shared" si="30"/>
        <v>0.1111111111111111</v>
      </c>
      <c r="T157" s="10"/>
      <c r="U157" t="s">
        <v>53</v>
      </c>
      <c r="V157" s="11">
        <v>1</v>
      </c>
      <c r="W157" s="10">
        <f t="shared" si="31"/>
        <v>0.33333333333333331</v>
      </c>
      <c r="X157" t="s">
        <v>99</v>
      </c>
      <c r="Y157" s="11">
        <v>1</v>
      </c>
      <c r="Z157" s="10">
        <f t="shared" si="32"/>
        <v>0.25</v>
      </c>
      <c r="AA157" s="10">
        <f t="shared" si="33"/>
        <v>0.58333333333333326</v>
      </c>
      <c r="AB157" s="10">
        <f t="shared" si="34"/>
        <v>0.29166666666666663</v>
      </c>
      <c r="AD157">
        <v>5</v>
      </c>
      <c r="AE157">
        <v>3</v>
      </c>
      <c r="AF157">
        <v>238</v>
      </c>
      <c r="AG157" s="10">
        <f t="shared" si="35"/>
        <v>60</v>
      </c>
      <c r="AH157">
        <v>4</v>
      </c>
      <c r="AI157">
        <f t="shared" si="36"/>
        <v>0.8</v>
      </c>
      <c r="AJ157" s="10">
        <f t="shared" si="37"/>
        <v>1</v>
      </c>
      <c r="AK157">
        <v>3</v>
      </c>
      <c r="AL157">
        <f t="shared" si="38"/>
        <v>0.75</v>
      </c>
      <c r="AM157" s="10">
        <f t="shared" si="39"/>
        <v>2.5499999999999998</v>
      </c>
      <c r="AN157" s="12">
        <f t="shared" si="40"/>
        <v>0.85</v>
      </c>
      <c r="AP157" s="13">
        <f t="shared" si="41"/>
        <v>1.2527777777777778</v>
      </c>
    </row>
    <row r="158" spans="1:42" x14ac:dyDescent="0.25">
      <c r="A158" s="18">
        <v>8330</v>
      </c>
      <c r="B158" s="1" t="s">
        <v>148</v>
      </c>
      <c r="C158" t="s">
        <v>373</v>
      </c>
      <c r="D158" t="s">
        <v>374</v>
      </c>
      <c r="E158" t="s">
        <v>377</v>
      </c>
      <c r="F158">
        <v>0</v>
      </c>
      <c r="G158">
        <v>8</v>
      </c>
      <c r="H158">
        <v>83</v>
      </c>
      <c r="I158" s="19" t="s">
        <v>71</v>
      </c>
      <c r="J158">
        <v>3</v>
      </c>
      <c r="K158" s="1" t="s">
        <v>43</v>
      </c>
      <c r="L158" s="1" t="s">
        <v>79</v>
      </c>
      <c r="M158" s="1">
        <v>0</v>
      </c>
      <c r="N158" t="s">
        <v>53</v>
      </c>
      <c r="O158">
        <v>1</v>
      </c>
      <c r="P158" s="10">
        <f t="shared" si="28"/>
        <v>0.33333333333333331</v>
      </c>
      <c r="Q158">
        <v>0</v>
      </c>
      <c r="R158" s="10">
        <f t="shared" si="29"/>
        <v>0.33333333333333331</v>
      </c>
      <c r="S158" s="10">
        <f t="shared" si="30"/>
        <v>0.1111111111111111</v>
      </c>
      <c r="T158" s="10"/>
      <c r="U158" t="s">
        <v>53</v>
      </c>
      <c r="V158" s="11">
        <v>1</v>
      </c>
      <c r="W158" s="10">
        <f t="shared" si="31"/>
        <v>0.33333333333333331</v>
      </c>
      <c r="X158" t="s">
        <v>99</v>
      </c>
      <c r="Y158" s="11">
        <v>1</v>
      </c>
      <c r="Z158" s="10">
        <f t="shared" si="32"/>
        <v>0.25</v>
      </c>
      <c r="AA158" s="10">
        <f t="shared" si="33"/>
        <v>0.58333333333333326</v>
      </c>
      <c r="AB158" s="10">
        <f t="shared" si="34"/>
        <v>0.29166666666666663</v>
      </c>
      <c r="AD158">
        <v>5</v>
      </c>
      <c r="AE158">
        <v>3</v>
      </c>
      <c r="AF158">
        <v>238</v>
      </c>
      <c r="AG158" s="10">
        <f t="shared" si="35"/>
        <v>60</v>
      </c>
      <c r="AH158">
        <v>4</v>
      </c>
      <c r="AI158">
        <f t="shared" si="36"/>
        <v>0.8</v>
      </c>
      <c r="AJ158" s="10">
        <f t="shared" si="37"/>
        <v>1</v>
      </c>
      <c r="AK158">
        <v>3</v>
      </c>
      <c r="AL158">
        <f t="shared" si="38"/>
        <v>0.75</v>
      </c>
      <c r="AM158" s="10">
        <f t="shared" si="39"/>
        <v>2.5499999999999998</v>
      </c>
      <c r="AN158" s="12">
        <f t="shared" si="40"/>
        <v>0.85</v>
      </c>
      <c r="AP158" s="13">
        <f t="shared" si="41"/>
        <v>1.2527777777777778</v>
      </c>
    </row>
    <row r="159" spans="1:42" x14ac:dyDescent="0.25">
      <c r="A159" s="18">
        <v>4020</v>
      </c>
      <c r="B159" s="1" t="s">
        <v>38</v>
      </c>
      <c r="C159" t="s">
        <v>96</v>
      </c>
      <c r="D159" t="s">
        <v>97</v>
      </c>
      <c r="E159" t="s">
        <v>348</v>
      </c>
      <c r="F159">
        <v>1</v>
      </c>
      <c r="G159">
        <v>4</v>
      </c>
      <c r="H159">
        <v>40</v>
      </c>
      <c r="I159" s="20" t="s">
        <v>42</v>
      </c>
      <c r="J159">
        <v>4</v>
      </c>
      <c r="K159" s="1" t="s">
        <v>43</v>
      </c>
      <c r="L159" s="9" t="s">
        <v>44</v>
      </c>
      <c r="M159" s="9">
        <v>1</v>
      </c>
      <c r="N159" t="s">
        <v>53</v>
      </c>
      <c r="O159">
        <v>1</v>
      </c>
      <c r="P159" s="10">
        <f t="shared" si="28"/>
        <v>0.33333333333333331</v>
      </c>
      <c r="Q159">
        <v>0</v>
      </c>
      <c r="R159" s="10">
        <f t="shared" si="29"/>
        <v>1.3333333333333333</v>
      </c>
      <c r="S159" s="10">
        <f t="shared" si="30"/>
        <v>0.44444444444444442</v>
      </c>
      <c r="T159" s="10"/>
      <c r="U159" t="s">
        <v>239</v>
      </c>
      <c r="V159" s="11">
        <v>0</v>
      </c>
      <c r="W159" s="10">
        <f t="shared" si="31"/>
        <v>0</v>
      </c>
      <c r="X159" t="s">
        <v>99</v>
      </c>
      <c r="Y159" s="11">
        <v>1</v>
      </c>
      <c r="Z159" s="10">
        <f t="shared" si="32"/>
        <v>0.25</v>
      </c>
      <c r="AA159" s="10">
        <f t="shared" si="33"/>
        <v>0.25</v>
      </c>
      <c r="AB159" s="10">
        <f t="shared" si="34"/>
        <v>0.125</v>
      </c>
      <c r="AD159">
        <v>4</v>
      </c>
      <c r="AE159">
        <v>3</v>
      </c>
      <c r="AF159">
        <v>668</v>
      </c>
      <c r="AG159" s="10">
        <f t="shared" si="35"/>
        <v>75</v>
      </c>
      <c r="AH159">
        <v>4</v>
      </c>
      <c r="AI159">
        <f t="shared" si="36"/>
        <v>0.8</v>
      </c>
      <c r="AJ159" s="10">
        <f t="shared" si="37"/>
        <v>0.75</v>
      </c>
      <c r="AK159">
        <v>2</v>
      </c>
      <c r="AL159">
        <f t="shared" si="38"/>
        <v>0.5</v>
      </c>
      <c r="AM159" s="10">
        <f t="shared" si="39"/>
        <v>2.0499999999999998</v>
      </c>
      <c r="AN159" s="12">
        <f t="shared" si="40"/>
        <v>0.68333333333333324</v>
      </c>
      <c r="AP159" s="13">
        <f t="shared" si="41"/>
        <v>1.2527777777777778</v>
      </c>
    </row>
    <row r="160" spans="1:42" x14ac:dyDescent="0.25">
      <c r="A160" s="18">
        <v>6520</v>
      </c>
      <c r="B160" s="1" t="s">
        <v>61</v>
      </c>
      <c r="C160" t="s">
        <v>420</v>
      </c>
      <c r="D160" t="s">
        <v>421</v>
      </c>
      <c r="E160" t="s">
        <v>422</v>
      </c>
      <c r="F160">
        <v>2</v>
      </c>
      <c r="G160">
        <v>6</v>
      </c>
      <c r="H160">
        <v>65</v>
      </c>
      <c r="I160" s="20" t="s">
        <v>42</v>
      </c>
      <c r="J160">
        <v>4</v>
      </c>
      <c r="K160" s="1" t="s">
        <v>43</v>
      </c>
      <c r="L160" s="1" t="s">
        <v>79</v>
      </c>
      <c r="M160" s="1">
        <v>0</v>
      </c>
      <c r="N160" t="s">
        <v>59</v>
      </c>
      <c r="O160">
        <v>2</v>
      </c>
      <c r="P160" s="10">
        <f t="shared" si="28"/>
        <v>0.66666666666666663</v>
      </c>
      <c r="Q160">
        <v>0</v>
      </c>
      <c r="R160" s="10">
        <f t="shared" si="29"/>
        <v>0.66666666666666663</v>
      </c>
      <c r="S160" s="10">
        <f t="shared" si="30"/>
        <v>0.22222222222222221</v>
      </c>
      <c r="T160" s="10"/>
      <c r="U160" t="s">
        <v>59</v>
      </c>
      <c r="V160" s="11">
        <v>2</v>
      </c>
      <c r="W160" s="10">
        <f t="shared" si="31"/>
        <v>0.66666666666666663</v>
      </c>
      <c r="X160" t="s">
        <v>99</v>
      </c>
      <c r="Y160" s="11">
        <v>1</v>
      </c>
      <c r="Z160" s="10">
        <f t="shared" si="32"/>
        <v>0.25</v>
      </c>
      <c r="AA160" s="10">
        <f t="shared" si="33"/>
        <v>0.91666666666666663</v>
      </c>
      <c r="AB160" s="10">
        <f t="shared" si="34"/>
        <v>0.45833333333333331</v>
      </c>
      <c r="AD160">
        <v>6</v>
      </c>
      <c r="AE160">
        <v>1</v>
      </c>
      <c r="AF160">
        <v>28</v>
      </c>
      <c r="AG160" s="10">
        <f t="shared" si="35"/>
        <v>16.666666666666664</v>
      </c>
      <c r="AH160">
        <v>2</v>
      </c>
      <c r="AI160">
        <f t="shared" si="36"/>
        <v>0.4</v>
      </c>
      <c r="AJ160" s="10">
        <f t="shared" si="37"/>
        <v>0.25</v>
      </c>
      <c r="AK160">
        <v>4</v>
      </c>
      <c r="AL160">
        <f t="shared" si="38"/>
        <v>1</v>
      </c>
      <c r="AM160" s="10">
        <f t="shared" si="39"/>
        <v>1.65</v>
      </c>
      <c r="AN160" s="15">
        <f t="shared" si="40"/>
        <v>0.54999999999999993</v>
      </c>
      <c r="AP160" s="13">
        <f t="shared" si="41"/>
        <v>1.2305555555555556</v>
      </c>
    </row>
    <row r="161" spans="1:42" x14ac:dyDescent="0.25">
      <c r="A161" s="18">
        <v>4060</v>
      </c>
      <c r="B161" s="1" t="s">
        <v>38</v>
      </c>
      <c r="C161" t="s">
        <v>325</v>
      </c>
      <c r="D161" t="s">
        <v>326</v>
      </c>
      <c r="E161" t="s">
        <v>389</v>
      </c>
      <c r="F161">
        <v>5</v>
      </c>
      <c r="G161">
        <v>4</v>
      </c>
      <c r="H161">
        <v>40</v>
      </c>
      <c r="I161" s="20" t="s">
        <v>42</v>
      </c>
      <c r="J161">
        <v>4</v>
      </c>
      <c r="K161" s="1" t="s">
        <v>43</v>
      </c>
      <c r="L161" s="1" t="s">
        <v>79</v>
      </c>
      <c r="M161" s="1">
        <v>0</v>
      </c>
      <c r="N161" t="s">
        <v>53</v>
      </c>
      <c r="O161">
        <v>1</v>
      </c>
      <c r="P161" s="10">
        <f t="shared" si="28"/>
        <v>0.33333333333333331</v>
      </c>
      <c r="Q161">
        <v>0</v>
      </c>
      <c r="R161" s="10">
        <f t="shared" si="29"/>
        <v>0.33333333333333331</v>
      </c>
      <c r="S161" s="10">
        <f t="shared" si="30"/>
        <v>0.1111111111111111</v>
      </c>
      <c r="T161" s="10"/>
      <c r="U161" t="s">
        <v>53</v>
      </c>
      <c r="V161" s="11">
        <v>1</v>
      </c>
      <c r="W161" s="10">
        <f t="shared" si="31"/>
        <v>0.33333333333333331</v>
      </c>
      <c r="X161" t="s">
        <v>54</v>
      </c>
      <c r="Y161" s="11">
        <v>2</v>
      </c>
      <c r="Z161" s="10">
        <f t="shared" si="32"/>
        <v>0.5</v>
      </c>
      <c r="AA161" s="10">
        <f t="shared" si="33"/>
        <v>0.83333333333333326</v>
      </c>
      <c r="AB161" s="10">
        <f t="shared" si="34"/>
        <v>0.41666666666666663</v>
      </c>
      <c r="AD161">
        <v>6</v>
      </c>
      <c r="AE161">
        <v>3</v>
      </c>
      <c r="AF161">
        <v>331</v>
      </c>
      <c r="AG161" s="10">
        <f t="shared" si="35"/>
        <v>50</v>
      </c>
      <c r="AH161">
        <v>3</v>
      </c>
      <c r="AI161">
        <f t="shared" si="36"/>
        <v>0.6</v>
      </c>
      <c r="AJ161" s="10">
        <f t="shared" si="37"/>
        <v>0.75</v>
      </c>
      <c r="AK161">
        <v>3</v>
      </c>
      <c r="AL161">
        <f t="shared" si="38"/>
        <v>0.75</v>
      </c>
      <c r="AM161" s="10">
        <f t="shared" si="39"/>
        <v>2.1</v>
      </c>
      <c r="AN161" s="12">
        <f t="shared" si="40"/>
        <v>0.70000000000000007</v>
      </c>
      <c r="AP161" s="13">
        <f t="shared" si="41"/>
        <v>1.2277777777777779</v>
      </c>
    </row>
    <row r="162" spans="1:42" x14ac:dyDescent="0.25">
      <c r="A162" s="18">
        <v>1180</v>
      </c>
      <c r="B162" s="1" t="s">
        <v>67</v>
      </c>
      <c r="C162" t="s">
        <v>399</v>
      </c>
      <c r="D162" t="s">
        <v>400</v>
      </c>
      <c r="E162" t="s">
        <v>401</v>
      </c>
      <c r="F162">
        <v>0</v>
      </c>
      <c r="G162">
        <v>1</v>
      </c>
      <c r="H162">
        <v>11</v>
      </c>
      <c r="I162" s="19" t="s">
        <v>71</v>
      </c>
      <c r="J162">
        <v>3</v>
      </c>
      <c r="K162" s="1" t="s">
        <v>43</v>
      </c>
      <c r="L162" s="1" t="s">
        <v>79</v>
      </c>
      <c r="M162" s="1">
        <v>0</v>
      </c>
      <c r="N162" t="s">
        <v>53</v>
      </c>
      <c r="O162">
        <v>1</v>
      </c>
      <c r="P162" s="10">
        <f t="shared" si="28"/>
        <v>0.33333333333333331</v>
      </c>
      <c r="Q162">
        <v>0</v>
      </c>
      <c r="R162" s="10">
        <f t="shared" si="29"/>
        <v>0.33333333333333331</v>
      </c>
      <c r="S162" s="10">
        <f t="shared" si="30"/>
        <v>0.1111111111111111</v>
      </c>
      <c r="T162" s="10"/>
      <c r="U162" t="s">
        <v>53</v>
      </c>
      <c r="V162" s="11">
        <v>1</v>
      </c>
      <c r="W162" s="10">
        <f t="shared" si="31"/>
        <v>0.33333333333333331</v>
      </c>
      <c r="X162" t="s">
        <v>99</v>
      </c>
      <c r="Y162" s="11">
        <v>1</v>
      </c>
      <c r="Z162" s="10">
        <f t="shared" si="32"/>
        <v>0.25</v>
      </c>
      <c r="AA162" s="10">
        <f t="shared" si="33"/>
        <v>0.58333333333333326</v>
      </c>
      <c r="AB162" s="10">
        <f t="shared" si="34"/>
        <v>0.29166666666666663</v>
      </c>
      <c r="AD162">
        <v>3</v>
      </c>
      <c r="AE162">
        <v>2</v>
      </c>
      <c r="AF162">
        <v>152</v>
      </c>
      <c r="AG162" s="10">
        <f t="shared" si="35"/>
        <v>66.666666666666657</v>
      </c>
      <c r="AH162">
        <v>4</v>
      </c>
      <c r="AI162">
        <f t="shared" si="36"/>
        <v>0.8</v>
      </c>
      <c r="AJ162" s="10">
        <f t="shared" si="37"/>
        <v>0.66666666666666663</v>
      </c>
      <c r="AK162">
        <v>4</v>
      </c>
      <c r="AL162">
        <f t="shared" si="38"/>
        <v>1</v>
      </c>
      <c r="AM162" s="10">
        <f t="shared" si="39"/>
        <v>2.4666666666666668</v>
      </c>
      <c r="AN162" s="12">
        <f t="shared" si="40"/>
        <v>0.8222222222222223</v>
      </c>
      <c r="AP162" s="13">
        <f t="shared" si="41"/>
        <v>1.2250000000000001</v>
      </c>
    </row>
    <row r="163" spans="1:42" x14ac:dyDescent="0.25">
      <c r="A163" s="18">
        <v>1180</v>
      </c>
      <c r="B163" s="1" t="s">
        <v>148</v>
      </c>
      <c r="C163" t="s">
        <v>399</v>
      </c>
      <c r="D163" t="s">
        <v>400</v>
      </c>
      <c r="E163" t="s">
        <v>402</v>
      </c>
      <c r="F163">
        <v>0</v>
      </c>
      <c r="G163">
        <v>1</v>
      </c>
      <c r="H163">
        <v>11</v>
      </c>
      <c r="I163" s="19" t="s">
        <v>71</v>
      </c>
      <c r="J163">
        <v>3</v>
      </c>
      <c r="K163" s="1" t="s">
        <v>43</v>
      </c>
      <c r="L163" s="1" t="s">
        <v>79</v>
      </c>
      <c r="M163" s="1">
        <v>0</v>
      </c>
      <c r="N163" t="s">
        <v>53</v>
      </c>
      <c r="O163">
        <v>1</v>
      </c>
      <c r="P163" s="10">
        <f t="shared" si="28"/>
        <v>0.33333333333333331</v>
      </c>
      <c r="Q163">
        <v>0</v>
      </c>
      <c r="R163" s="10">
        <f t="shared" si="29"/>
        <v>0.33333333333333331</v>
      </c>
      <c r="S163" s="10">
        <f t="shared" si="30"/>
        <v>0.1111111111111111</v>
      </c>
      <c r="T163" s="10"/>
      <c r="U163" t="s">
        <v>53</v>
      </c>
      <c r="V163" s="11">
        <v>1</v>
      </c>
      <c r="W163" s="10">
        <f t="shared" si="31"/>
        <v>0.33333333333333331</v>
      </c>
      <c r="X163" t="s">
        <v>99</v>
      </c>
      <c r="Y163" s="11">
        <v>1</v>
      </c>
      <c r="Z163" s="10">
        <f t="shared" si="32"/>
        <v>0.25</v>
      </c>
      <c r="AA163" s="10">
        <f t="shared" si="33"/>
        <v>0.58333333333333326</v>
      </c>
      <c r="AB163" s="10">
        <f t="shared" si="34"/>
        <v>0.29166666666666663</v>
      </c>
      <c r="AD163">
        <v>3</v>
      </c>
      <c r="AE163">
        <v>2</v>
      </c>
      <c r="AF163">
        <v>152</v>
      </c>
      <c r="AG163" s="10">
        <f t="shared" si="35"/>
        <v>66.666666666666657</v>
      </c>
      <c r="AH163">
        <v>4</v>
      </c>
      <c r="AI163">
        <f t="shared" si="36"/>
        <v>0.8</v>
      </c>
      <c r="AJ163" s="10">
        <f t="shared" si="37"/>
        <v>0.66666666666666663</v>
      </c>
      <c r="AK163">
        <v>4</v>
      </c>
      <c r="AL163">
        <f t="shared" si="38"/>
        <v>1</v>
      </c>
      <c r="AM163" s="10">
        <f t="shared" si="39"/>
        <v>2.4666666666666668</v>
      </c>
      <c r="AN163" s="12">
        <f t="shared" si="40"/>
        <v>0.8222222222222223</v>
      </c>
      <c r="AP163" s="13">
        <f t="shared" si="41"/>
        <v>1.2250000000000001</v>
      </c>
    </row>
    <row r="164" spans="1:42" x14ac:dyDescent="0.25">
      <c r="A164" s="18">
        <v>5120</v>
      </c>
      <c r="B164" s="1" t="s">
        <v>38</v>
      </c>
      <c r="C164" t="s">
        <v>404</v>
      </c>
      <c r="D164" t="s">
        <v>405</v>
      </c>
      <c r="E164" t="s">
        <v>406</v>
      </c>
      <c r="F164">
        <v>5</v>
      </c>
      <c r="G164">
        <v>5</v>
      </c>
      <c r="H164">
        <v>51</v>
      </c>
      <c r="I164" s="20" t="s">
        <v>42</v>
      </c>
      <c r="J164">
        <v>4</v>
      </c>
      <c r="K164" s="1" t="s">
        <v>43</v>
      </c>
      <c r="L164" s="1" t="s">
        <v>79</v>
      </c>
      <c r="M164" s="1">
        <v>0</v>
      </c>
      <c r="N164" t="s">
        <v>45</v>
      </c>
      <c r="O164">
        <v>3</v>
      </c>
      <c r="P164" s="10">
        <f t="shared" si="28"/>
        <v>1</v>
      </c>
      <c r="Q164">
        <v>0</v>
      </c>
      <c r="R164" s="10">
        <f t="shared" si="29"/>
        <v>1</v>
      </c>
      <c r="S164" s="10">
        <f t="shared" si="30"/>
        <v>0.33333333333333331</v>
      </c>
      <c r="T164" s="10"/>
      <c r="U164" t="s">
        <v>239</v>
      </c>
      <c r="V164" s="11">
        <v>0</v>
      </c>
      <c r="W164" s="10">
        <f t="shared" si="31"/>
        <v>0</v>
      </c>
      <c r="X164" t="s">
        <v>99</v>
      </c>
      <c r="Y164" s="11">
        <v>1</v>
      </c>
      <c r="Z164" s="10">
        <f t="shared" si="32"/>
        <v>0.25</v>
      </c>
      <c r="AA164" s="10">
        <f t="shared" si="33"/>
        <v>0.25</v>
      </c>
      <c r="AB164" s="10">
        <f t="shared" si="34"/>
        <v>0.125</v>
      </c>
      <c r="AD164">
        <v>4</v>
      </c>
      <c r="AE164">
        <v>3</v>
      </c>
      <c r="AF164">
        <v>283</v>
      </c>
      <c r="AG164" s="10">
        <f t="shared" si="35"/>
        <v>75</v>
      </c>
      <c r="AH164">
        <v>4</v>
      </c>
      <c r="AI164">
        <f t="shared" si="36"/>
        <v>0.8</v>
      </c>
      <c r="AJ164" s="10">
        <f t="shared" si="37"/>
        <v>0.75</v>
      </c>
      <c r="AK164">
        <v>3</v>
      </c>
      <c r="AL164">
        <f t="shared" si="38"/>
        <v>0.75</v>
      </c>
      <c r="AM164" s="10">
        <f t="shared" si="39"/>
        <v>2.2999999999999998</v>
      </c>
      <c r="AN164" s="12">
        <f t="shared" si="40"/>
        <v>0.76666666666666661</v>
      </c>
      <c r="AP164" s="13">
        <f t="shared" si="41"/>
        <v>1.2249999999999999</v>
      </c>
    </row>
    <row r="165" spans="1:42" x14ac:dyDescent="0.25">
      <c r="A165" s="18">
        <v>5120</v>
      </c>
      <c r="B165" s="1" t="s">
        <v>55</v>
      </c>
      <c r="C165" t="s">
        <v>404</v>
      </c>
      <c r="D165" t="s">
        <v>405</v>
      </c>
      <c r="E165" t="s">
        <v>407</v>
      </c>
      <c r="F165">
        <v>5</v>
      </c>
      <c r="G165">
        <v>5</v>
      </c>
      <c r="H165">
        <v>51</v>
      </c>
      <c r="I165" s="20" t="s">
        <v>42</v>
      </c>
      <c r="J165">
        <v>4</v>
      </c>
      <c r="K165" s="1" t="s">
        <v>43</v>
      </c>
      <c r="L165" s="1" t="s">
        <v>79</v>
      </c>
      <c r="M165" s="1">
        <v>0</v>
      </c>
      <c r="N165" t="s">
        <v>45</v>
      </c>
      <c r="O165">
        <v>3</v>
      </c>
      <c r="P165" s="10">
        <f t="shared" si="28"/>
        <v>1</v>
      </c>
      <c r="Q165">
        <v>0</v>
      </c>
      <c r="R165" s="10">
        <f t="shared" si="29"/>
        <v>1</v>
      </c>
      <c r="S165" s="10">
        <f t="shared" si="30"/>
        <v>0.33333333333333331</v>
      </c>
      <c r="T165" s="10"/>
      <c r="U165" t="s">
        <v>239</v>
      </c>
      <c r="V165" s="11">
        <v>0</v>
      </c>
      <c r="W165" s="10">
        <f t="shared" si="31"/>
        <v>0</v>
      </c>
      <c r="X165" t="s">
        <v>99</v>
      </c>
      <c r="Y165" s="11">
        <v>1</v>
      </c>
      <c r="Z165" s="10">
        <f t="shared" si="32"/>
        <v>0.25</v>
      </c>
      <c r="AA165" s="10">
        <f t="shared" si="33"/>
        <v>0.25</v>
      </c>
      <c r="AB165" s="10">
        <f t="shared" si="34"/>
        <v>0.125</v>
      </c>
      <c r="AD165">
        <v>4</v>
      </c>
      <c r="AE165">
        <v>3</v>
      </c>
      <c r="AF165">
        <v>283</v>
      </c>
      <c r="AG165" s="10">
        <f t="shared" si="35"/>
        <v>75</v>
      </c>
      <c r="AH165">
        <v>4</v>
      </c>
      <c r="AI165">
        <f t="shared" si="36"/>
        <v>0.8</v>
      </c>
      <c r="AJ165" s="10">
        <f t="shared" si="37"/>
        <v>0.75</v>
      </c>
      <c r="AK165">
        <v>3</v>
      </c>
      <c r="AL165">
        <f t="shared" si="38"/>
        <v>0.75</v>
      </c>
      <c r="AM165" s="10">
        <f t="shared" si="39"/>
        <v>2.2999999999999998</v>
      </c>
      <c r="AN165" s="12">
        <f t="shared" si="40"/>
        <v>0.76666666666666661</v>
      </c>
      <c r="AP165" s="13">
        <f t="shared" si="41"/>
        <v>1.2249999999999999</v>
      </c>
    </row>
    <row r="166" spans="1:42" x14ac:dyDescent="0.25">
      <c r="A166" s="18">
        <v>9430</v>
      </c>
      <c r="B166" s="1" t="s">
        <v>61</v>
      </c>
      <c r="C166" t="s">
        <v>183</v>
      </c>
      <c r="D166" t="s">
        <v>184</v>
      </c>
      <c r="E166" t="s">
        <v>409</v>
      </c>
      <c r="F166">
        <v>4</v>
      </c>
      <c r="G166">
        <v>9</v>
      </c>
      <c r="H166">
        <v>94</v>
      </c>
      <c r="I166" s="20" t="s">
        <v>42</v>
      </c>
      <c r="J166">
        <v>4</v>
      </c>
      <c r="K166" s="1" t="s">
        <v>43</v>
      </c>
      <c r="L166" s="1" t="s">
        <v>79</v>
      </c>
      <c r="M166" s="1">
        <v>0</v>
      </c>
      <c r="N166" t="s">
        <v>45</v>
      </c>
      <c r="O166">
        <v>3</v>
      </c>
      <c r="P166" s="10">
        <f t="shared" si="28"/>
        <v>1</v>
      </c>
      <c r="Q166">
        <v>0</v>
      </c>
      <c r="R166" s="10">
        <f t="shared" si="29"/>
        <v>1</v>
      </c>
      <c r="S166" s="10">
        <f t="shared" si="30"/>
        <v>0.33333333333333331</v>
      </c>
      <c r="T166" s="10"/>
      <c r="U166" t="s">
        <v>239</v>
      </c>
      <c r="V166" s="11">
        <v>0</v>
      </c>
      <c r="W166" s="10">
        <f t="shared" si="31"/>
        <v>0</v>
      </c>
      <c r="X166" t="s">
        <v>99</v>
      </c>
      <c r="Y166" s="11">
        <v>1</v>
      </c>
      <c r="Z166" s="10">
        <f t="shared" si="32"/>
        <v>0.25</v>
      </c>
      <c r="AA166" s="10">
        <f t="shared" si="33"/>
        <v>0.25</v>
      </c>
      <c r="AB166" s="10">
        <f t="shared" si="34"/>
        <v>0.125</v>
      </c>
      <c r="AD166">
        <v>3</v>
      </c>
      <c r="AE166">
        <v>2</v>
      </c>
      <c r="AF166">
        <v>112</v>
      </c>
      <c r="AG166" s="10">
        <f t="shared" si="35"/>
        <v>66.666666666666657</v>
      </c>
      <c r="AH166">
        <v>4</v>
      </c>
      <c r="AI166">
        <f t="shared" si="36"/>
        <v>0.8</v>
      </c>
      <c r="AJ166" s="10">
        <f t="shared" si="37"/>
        <v>0.5</v>
      </c>
      <c r="AK166">
        <v>4</v>
      </c>
      <c r="AL166">
        <f t="shared" si="38"/>
        <v>1</v>
      </c>
      <c r="AM166" s="10">
        <f t="shared" si="39"/>
        <v>2.2999999999999998</v>
      </c>
      <c r="AN166" s="12">
        <f t="shared" si="40"/>
        <v>0.76666666666666661</v>
      </c>
      <c r="AP166" s="13">
        <f t="shared" si="41"/>
        <v>1.2249999999999999</v>
      </c>
    </row>
    <row r="167" spans="1:42" x14ac:dyDescent="0.25">
      <c r="A167" s="18">
        <v>9230</v>
      </c>
      <c r="B167" s="1" t="s">
        <v>55</v>
      </c>
      <c r="C167" t="s">
        <v>278</v>
      </c>
      <c r="D167" t="s">
        <v>279</v>
      </c>
      <c r="E167" t="s">
        <v>410</v>
      </c>
      <c r="F167">
        <v>4</v>
      </c>
      <c r="G167">
        <v>9</v>
      </c>
      <c r="H167">
        <v>92</v>
      </c>
      <c r="I167" s="20" t="s">
        <v>42</v>
      </c>
      <c r="J167">
        <v>4</v>
      </c>
      <c r="K167" s="1" t="s">
        <v>43</v>
      </c>
      <c r="L167" s="1" t="s">
        <v>79</v>
      </c>
      <c r="M167" s="1">
        <v>0</v>
      </c>
      <c r="N167" t="s">
        <v>59</v>
      </c>
      <c r="O167">
        <v>2</v>
      </c>
      <c r="P167" s="10">
        <f t="shared" si="28"/>
        <v>0.66666666666666663</v>
      </c>
      <c r="Q167">
        <v>0</v>
      </c>
      <c r="R167" s="10">
        <f t="shared" si="29"/>
        <v>0.66666666666666663</v>
      </c>
      <c r="S167" s="10">
        <f t="shared" si="30"/>
        <v>0.22222222222222221</v>
      </c>
      <c r="T167" s="10"/>
      <c r="U167" t="s">
        <v>53</v>
      </c>
      <c r="V167" s="11">
        <v>1</v>
      </c>
      <c r="W167" s="10">
        <f t="shared" si="31"/>
        <v>0.33333333333333331</v>
      </c>
      <c r="X167" t="s">
        <v>54</v>
      </c>
      <c r="Y167" s="11">
        <v>2</v>
      </c>
      <c r="Z167" s="10">
        <f t="shared" si="32"/>
        <v>0.5</v>
      </c>
      <c r="AA167" s="10">
        <f t="shared" si="33"/>
        <v>0.83333333333333326</v>
      </c>
      <c r="AB167" s="10">
        <f t="shared" si="34"/>
        <v>0.41666666666666663</v>
      </c>
      <c r="AD167">
        <v>2</v>
      </c>
      <c r="AE167">
        <v>2</v>
      </c>
      <c r="AF167">
        <v>1372</v>
      </c>
      <c r="AG167" s="10">
        <f t="shared" si="35"/>
        <v>100</v>
      </c>
      <c r="AH167">
        <v>5</v>
      </c>
      <c r="AI167">
        <f t="shared" si="36"/>
        <v>1</v>
      </c>
      <c r="AJ167" s="10">
        <f t="shared" si="37"/>
        <v>0.5</v>
      </c>
      <c r="AK167">
        <v>1</v>
      </c>
      <c r="AL167">
        <f t="shared" si="38"/>
        <v>0.25</v>
      </c>
      <c r="AM167" s="10">
        <f t="shared" si="39"/>
        <v>1.75</v>
      </c>
      <c r="AN167" s="15">
        <f t="shared" si="40"/>
        <v>0.58333333333333337</v>
      </c>
      <c r="AP167" s="13">
        <f t="shared" si="41"/>
        <v>1.2222222222222223</v>
      </c>
    </row>
    <row r="168" spans="1:42" x14ac:dyDescent="0.25">
      <c r="A168" s="18">
        <v>9150</v>
      </c>
      <c r="B168" s="1" t="s">
        <v>61</v>
      </c>
      <c r="C168" t="s">
        <v>164</v>
      </c>
      <c r="D168" t="s">
        <v>165</v>
      </c>
      <c r="E168" t="s">
        <v>411</v>
      </c>
      <c r="F168">
        <v>4</v>
      </c>
      <c r="G168">
        <v>9</v>
      </c>
      <c r="H168">
        <v>91</v>
      </c>
      <c r="I168" s="20" t="s">
        <v>42</v>
      </c>
      <c r="J168">
        <v>4</v>
      </c>
      <c r="K168" s="1" t="s">
        <v>43</v>
      </c>
      <c r="L168" s="1" t="s">
        <v>79</v>
      </c>
      <c r="M168" s="1">
        <v>0</v>
      </c>
      <c r="N168" t="s">
        <v>59</v>
      </c>
      <c r="O168">
        <v>2</v>
      </c>
      <c r="P168" s="10">
        <f t="shared" si="28"/>
        <v>0.66666666666666663</v>
      </c>
      <c r="Q168">
        <v>0</v>
      </c>
      <c r="R168" s="10">
        <f t="shared" si="29"/>
        <v>0.66666666666666663</v>
      </c>
      <c r="S168" s="10">
        <f t="shared" si="30"/>
        <v>0.22222222222222221</v>
      </c>
      <c r="T168" s="10"/>
      <c r="U168" t="s">
        <v>53</v>
      </c>
      <c r="V168" s="11">
        <v>1</v>
      </c>
      <c r="W168" s="10">
        <f t="shared" si="31"/>
        <v>0.33333333333333331</v>
      </c>
      <c r="X168" t="s">
        <v>99</v>
      </c>
      <c r="Y168" s="11">
        <v>1</v>
      </c>
      <c r="Z168" s="10">
        <f t="shared" si="32"/>
        <v>0.25</v>
      </c>
      <c r="AA168" s="10">
        <f t="shared" si="33"/>
        <v>0.58333333333333326</v>
      </c>
      <c r="AB168" s="10">
        <f t="shared" si="34"/>
        <v>0.29166666666666663</v>
      </c>
      <c r="AD168">
        <v>6</v>
      </c>
      <c r="AE168">
        <v>3</v>
      </c>
      <c r="AF168">
        <v>250</v>
      </c>
      <c r="AG168" s="10">
        <f t="shared" si="35"/>
        <v>50</v>
      </c>
      <c r="AH168">
        <v>3</v>
      </c>
      <c r="AI168">
        <f t="shared" si="36"/>
        <v>0.6</v>
      </c>
      <c r="AJ168" s="10">
        <f t="shared" si="37"/>
        <v>0.75</v>
      </c>
      <c r="AK168">
        <v>3</v>
      </c>
      <c r="AL168">
        <f t="shared" si="38"/>
        <v>0.75</v>
      </c>
      <c r="AM168" s="10">
        <f t="shared" si="39"/>
        <v>2.1</v>
      </c>
      <c r="AN168" s="12">
        <f t="shared" si="40"/>
        <v>0.70000000000000007</v>
      </c>
      <c r="AP168" s="13">
        <f t="shared" si="41"/>
        <v>1.213888888888889</v>
      </c>
    </row>
    <row r="169" spans="1:42" x14ac:dyDescent="0.25">
      <c r="A169" s="18">
        <v>5130</v>
      </c>
      <c r="B169" s="1" t="s">
        <v>61</v>
      </c>
      <c r="C169" t="s">
        <v>339</v>
      </c>
      <c r="D169" t="s">
        <v>340</v>
      </c>
      <c r="E169" t="s">
        <v>412</v>
      </c>
      <c r="F169">
        <v>2</v>
      </c>
      <c r="G169">
        <v>5</v>
      </c>
      <c r="H169">
        <v>51</v>
      </c>
      <c r="I169" s="20" t="s">
        <v>42</v>
      </c>
      <c r="J169">
        <v>4</v>
      </c>
      <c r="K169" s="1" t="s">
        <v>43</v>
      </c>
      <c r="L169" s="1" t="s">
        <v>79</v>
      </c>
      <c r="M169" s="1">
        <v>0</v>
      </c>
      <c r="N169" t="s">
        <v>59</v>
      </c>
      <c r="O169">
        <v>2</v>
      </c>
      <c r="P169" s="10">
        <f t="shared" si="28"/>
        <v>0.66666666666666663</v>
      </c>
      <c r="Q169">
        <v>0</v>
      </c>
      <c r="R169" s="10">
        <f t="shared" si="29"/>
        <v>0.66666666666666663</v>
      </c>
      <c r="S169" s="10">
        <f t="shared" si="30"/>
        <v>0.22222222222222221</v>
      </c>
      <c r="T169" s="10"/>
      <c r="U169" t="s">
        <v>53</v>
      </c>
      <c r="V169" s="11">
        <v>1</v>
      </c>
      <c r="W169" s="10">
        <f t="shared" si="31"/>
        <v>0.33333333333333331</v>
      </c>
      <c r="X169" t="s">
        <v>99</v>
      </c>
      <c r="Y169" s="11">
        <v>1</v>
      </c>
      <c r="Z169" s="10">
        <f t="shared" si="32"/>
        <v>0.25</v>
      </c>
      <c r="AA169" s="10">
        <f t="shared" si="33"/>
        <v>0.58333333333333326</v>
      </c>
      <c r="AB169" s="10">
        <f t="shared" si="34"/>
        <v>0.29166666666666663</v>
      </c>
      <c r="AD169">
        <v>7</v>
      </c>
      <c r="AE169">
        <v>2</v>
      </c>
      <c r="AF169">
        <v>30</v>
      </c>
      <c r="AG169" s="10">
        <f t="shared" si="35"/>
        <v>28.571428571428569</v>
      </c>
      <c r="AH169">
        <v>3</v>
      </c>
      <c r="AI169">
        <f t="shared" si="36"/>
        <v>0.6</v>
      </c>
      <c r="AJ169" s="10">
        <f t="shared" si="37"/>
        <v>0.5</v>
      </c>
      <c r="AK169">
        <v>4</v>
      </c>
      <c r="AL169">
        <f t="shared" si="38"/>
        <v>1</v>
      </c>
      <c r="AM169" s="10">
        <f t="shared" si="39"/>
        <v>2.1</v>
      </c>
      <c r="AN169" s="12">
        <f t="shared" si="40"/>
        <v>0.70000000000000007</v>
      </c>
      <c r="AP169" s="13">
        <f t="shared" si="41"/>
        <v>1.213888888888889</v>
      </c>
    </row>
    <row r="170" spans="1:42" x14ac:dyDescent="0.25">
      <c r="A170" s="18">
        <v>6170</v>
      </c>
      <c r="B170" s="1" t="s">
        <v>38</v>
      </c>
      <c r="C170" t="s">
        <v>130</v>
      </c>
      <c r="D170" t="s">
        <v>131</v>
      </c>
      <c r="E170" t="s">
        <v>403</v>
      </c>
      <c r="F170">
        <v>2</v>
      </c>
      <c r="G170">
        <v>6</v>
      </c>
      <c r="H170">
        <v>61</v>
      </c>
      <c r="I170" s="20" t="s">
        <v>42</v>
      </c>
      <c r="J170">
        <v>4</v>
      </c>
      <c r="K170" s="1" t="s">
        <v>43</v>
      </c>
      <c r="L170" s="1" t="s">
        <v>79</v>
      </c>
      <c r="M170" s="1">
        <v>0</v>
      </c>
      <c r="N170" t="s">
        <v>53</v>
      </c>
      <c r="O170">
        <v>1</v>
      </c>
      <c r="P170" s="10">
        <f t="shared" si="28"/>
        <v>0.33333333333333331</v>
      </c>
      <c r="Q170">
        <v>0</v>
      </c>
      <c r="R170" s="10">
        <f t="shared" si="29"/>
        <v>0.33333333333333331</v>
      </c>
      <c r="S170" s="10">
        <f t="shared" si="30"/>
        <v>0.1111111111111111</v>
      </c>
      <c r="T170" s="10"/>
      <c r="U170" t="s">
        <v>53</v>
      </c>
      <c r="V170" s="11">
        <v>1</v>
      </c>
      <c r="W170" s="10">
        <f t="shared" si="31"/>
        <v>0.33333333333333331</v>
      </c>
      <c r="X170" t="s">
        <v>54</v>
      </c>
      <c r="Y170" s="11">
        <v>2</v>
      </c>
      <c r="Z170" s="10">
        <f t="shared" si="32"/>
        <v>0.5</v>
      </c>
      <c r="AA170" s="10">
        <f t="shared" si="33"/>
        <v>0.83333333333333326</v>
      </c>
      <c r="AB170" s="10">
        <f t="shared" si="34"/>
        <v>0.41666666666666663</v>
      </c>
      <c r="AD170">
        <v>4</v>
      </c>
      <c r="AE170">
        <v>3</v>
      </c>
      <c r="AF170">
        <v>647</v>
      </c>
      <c r="AG170" s="10">
        <f t="shared" si="35"/>
        <v>75</v>
      </c>
      <c r="AH170">
        <v>4</v>
      </c>
      <c r="AI170">
        <f t="shared" si="36"/>
        <v>0.8</v>
      </c>
      <c r="AJ170" s="10">
        <f t="shared" si="37"/>
        <v>0.75</v>
      </c>
      <c r="AK170">
        <v>2</v>
      </c>
      <c r="AL170">
        <f t="shared" si="38"/>
        <v>0.5</v>
      </c>
      <c r="AM170" s="10">
        <f t="shared" si="39"/>
        <v>2.0499999999999998</v>
      </c>
      <c r="AN170" s="12">
        <f t="shared" si="40"/>
        <v>0.68333333333333324</v>
      </c>
      <c r="AP170" s="13">
        <f t="shared" si="41"/>
        <v>1.2111111111111108</v>
      </c>
    </row>
    <row r="171" spans="1:42" x14ac:dyDescent="0.25">
      <c r="A171" s="18">
        <v>4090</v>
      </c>
      <c r="B171" s="1" t="s">
        <v>38</v>
      </c>
      <c r="C171" t="s">
        <v>353</v>
      </c>
      <c r="D171" t="s">
        <v>354</v>
      </c>
      <c r="E171" t="s">
        <v>408</v>
      </c>
      <c r="F171">
        <v>2</v>
      </c>
      <c r="G171">
        <v>4</v>
      </c>
      <c r="H171">
        <v>40</v>
      </c>
      <c r="I171" s="20" t="s">
        <v>42</v>
      </c>
      <c r="J171">
        <v>4</v>
      </c>
      <c r="K171" s="1" t="s">
        <v>43</v>
      </c>
      <c r="L171" s="1" t="s">
        <v>79</v>
      </c>
      <c r="M171" s="1">
        <v>0</v>
      </c>
      <c r="N171" t="s">
        <v>53</v>
      </c>
      <c r="O171">
        <v>1</v>
      </c>
      <c r="P171" s="10">
        <f t="shared" si="28"/>
        <v>0.33333333333333331</v>
      </c>
      <c r="Q171">
        <v>0</v>
      </c>
      <c r="R171" s="10">
        <f t="shared" si="29"/>
        <v>0.33333333333333331</v>
      </c>
      <c r="S171" s="10">
        <f t="shared" si="30"/>
        <v>0.1111111111111111</v>
      </c>
      <c r="T171" s="10"/>
      <c r="U171" t="s">
        <v>53</v>
      </c>
      <c r="V171" s="11">
        <v>1</v>
      </c>
      <c r="W171" s="10">
        <f t="shared" si="31"/>
        <v>0.33333333333333331</v>
      </c>
      <c r="X171" t="s">
        <v>54</v>
      </c>
      <c r="Y171" s="11">
        <v>2</v>
      </c>
      <c r="Z171" s="10">
        <f t="shared" si="32"/>
        <v>0.5</v>
      </c>
      <c r="AA171" s="10">
        <f t="shared" si="33"/>
        <v>0.83333333333333326</v>
      </c>
      <c r="AB171" s="10">
        <f t="shared" si="34"/>
        <v>0.41666666666666663</v>
      </c>
      <c r="AD171">
        <v>6</v>
      </c>
      <c r="AE171">
        <v>4</v>
      </c>
      <c r="AF171">
        <v>2285</v>
      </c>
      <c r="AG171" s="10">
        <f t="shared" si="35"/>
        <v>66.666666666666657</v>
      </c>
      <c r="AH171">
        <v>4</v>
      </c>
      <c r="AI171">
        <f t="shared" si="36"/>
        <v>0.8</v>
      </c>
      <c r="AJ171" s="10">
        <f t="shared" si="37"/>
        <v>1</v>
      </c>
      <c r="AK171">
        <v>1</v>
      </c>
      <c r="AL171">
        <f t="shared" si="38"/>
        <v>0.25</v>
      </c>
      <c r="AM171" s="10">
        <f t="shared" si="39"/>
        <v>2.0499999999999998</v>
      </c>
      <c r="AN171" s="12">
        <f t="shared" si="40"/>
        <v>0.68333333333333324</v>
      </c>
      <c r="AP171" s="13">
        <f t="shared" si="41"/>
        <v>1.2111111111111108</v>
      </c>
    </row>
    <row r="172" spans="1:42" x14ac:dyDescent="0.25">
      <c r="A172" s="18">
        <v>1330</v>
      </c>
      <c r="B172" s="1" t="s">
        <v>55</v>
      </c>
      <c r="C172" t="s">
        <v>414</v>
      </c>
      <c r="D172" t="s">
        <v>415</v>
      </c>
      <c r="E172" t="s">
        <v>416</v>
      </c>
      <c r="F172">
        <v>1</v>
      </c>
      <c r="G172">
        <v>1</v>
      </c>
      <c r="H172">
        <v>13</v>
      </c>
      <c r="I172" s="20" t="s">
        <v>42</v>
      </c>
      <c r="J172">
        <v>4</v>
      </c>
      <c r="K172" s="1" t="s">
        <v>43</v>
      </c>
      <c r="L172" s="1" t="s">
        <v>79</v>
      </c>
      <c r="M172" s="1">
        <v>0</v>
      </c>
      <c r="N172" t="s">
        <v>59</v>
      </c>
      <c r="O172">
        <v>2</v>
      </c>
      <c r="P172" s="10">
        <f t="shared" si="28"/>
        <v>0.66666666666666663</v>
      </c>
      <c r="Q172">
        <v>0</v>
      </c>
      <c r="R172" s="10">
        <f t="shared" si="29"/>
        <v>0.66666666666666663</v>
      </c>
      <c r="S172" s="10">
        <f t="shared" si="30"/>
        <v>0.22222222222222221</v>
      </c>
      <c r="T172" s="10"/>
      <c r="U172" t="s">
        <v>53</v>
      </c>
      <c r="V172" s="11">
        <v>1</v>
      </c>
      <c r="W172" s="10">
        <f t="shared" si="31"/>
        <v>0.33333333333333331</v>
      </c>
      <c r="X172" t="s">
        <v>54</v>
      </c>
      <c r="Y172" s="11">
        <v>2</v>
      </c>
      <c r="Z172" s="10">
        <f t="shared" si="32"/>
        <v>0.5</v>
      </c>
      <c r="AA172" s="10">
        <f t="shared" si="33"/>
        <v>0.83333333333333326</v>
      </c>
      <c r="AB172" s="10">
        <f t="shared" si="34"/>
        <v>0.41666666666666663</v>
      </c>
      <c r="AD172">
        <v>4</v>
      </c>
      <c r="AE172">
        <v>1</v>
      </c>
      <c r="AF172">
        <v>88</v>
      </c>
      <c r="AG172" s="10">
        <f t="shared" si="35"/>
        <v>25</v>
      </c>
      <c r="AH172">
        <v>2</v>
      </c>
      <c r="AI172">
        <f t="shared" si="36"/>
        <v>0.4</v>
      </c>
      <c r="AJ172" s="10">
        <f t="shared" si="37"/>
        <v>0.25</v>
      </c>
      <c r="AK172">
        <v>4</v>
      </c>
      <c r="AL172">
        <f t="shared" si="38"/>
        <v>1</v>
      </c>
      <c r="AM172" s="10">
        <f t="shared" si="39"/>
        <v>1.65</v>
      </c>
      <c r="AN172" s="15">
        <f t="shared" si="40"/>
        <v>0.54999999999999993</v>
      </c>
      <c r="AP172" s="13">
        <f t="shared" si="41"/>
        <v>1.1888888888888887</v>
      </c>
    </row>
    <row r="173" spans="1:42" x14ac:dyDescent="0.25">
      <c r="A173" s="18">
        <v>1230</v>
      </c>
      <c r="B173" s="1" t="s">
        <v>55</v>
      </c>
      <c r="C173" t="s">
        <v>417</v>
      </c>
      <c r="D173" t="s">
        <v>418</v>
      </c>
      <c r="E173" t="s">
        <v>419</v>
      </c>
      <c r="F173">
        <v>6</v>
      </c>
      <c r="G173">
        <v>1</v>
      </c>
      <c r="H173">
        <v>12</v>
      </c>
      <c r="I173" s="20" t="s">
        <v>42</v>
      </c>
      <c r="J173">
        <v>4</v>
      </c>
      <c r="K173" s="1" t="s">
        <v>43</v>
      </c>
      <c r="L173" s="1" t="s">
        <v>79</v>
      </c>
      <c r="M173" s="1">
        <v>0</v>
      </c>
      <c r="N173" t="s">
        <v>59</v>
      </c>
      <c r="O173">
        <v>2</v>
      </c>
      <c r="P173" s="10">
        <f t="shared" si="28"/>
        <v>0.66666666666666663</v>
      </c>
      <c r="Q173">
        <v>0</v>
      </c>
      <c r="R173" s="10">
        <f t="shared" si="29"/>
        <v>0.66666666666666663</v>
      </c>
      <c r="S173" s="10">
        <f t="shared" si="30"/>
        <v>0.22222222222222221</v>
      </c>
      <c r="T173" s="10"/>
      <c r="U173" t="s">
        <v>53</v>
      </c>
      <c r="V173" s="11">
        <v>1</v>
      </c>
      <c r="W173" s="10">
        <f t="shared" si="31"/>
        <v>0.33333333333333331</v>
      </c>
      <c r="X173" t="s">
        <v>54</v>
      </c>
      <c r="Y173" s="11">
        <v>2</v>
      </c>
      <c r="Z173" s="10">
        <f t="shared" si="32"/>
        <v>0.5</v>
      </c>
      <c r="AA173" s="10">
        <f t="shared" si="33"/>
        <v>0.83333333333333326</v>
      </c>
      <c r="AB173" s="10">
        <f t="shared" si="34"/>
        <v>0.41666666666666663</v>
      </c>
      <c r="AD173">
        <v>4</v>
      </c>
      <c r="AE173">
        <v>1</v>
      </c>
      <c r="AF173">
        <v>118</v>
      </c>
      <c r="AG173" s="10">
        <f t="shared" si="35"/>
        <v>25</v>
      </c>
      <c r="AH173">
        <v>2</v>
      </c>
      <c r="AI173">
        <f t="shared" si="36"/>
        <v>0.4</v>
      </c>
      <c r="AJ173" s="10">
        <f t="shared" si="37"/>
        <v>0.25</v>
      </c>
      <c r="AK173">
        <v>4</v>
      </c>
      <c r="AL173">
        <f t="shared" si="38"/>
        <v>1</v>
      </c>
      <c r="AM173" s="10">
        <f t="shared" si="39"/>
        <v>1.65</v>
      </c>
      <c r="AN173" s="15">
        <f t="shared" si="40"/>
        <v>0.54999999999999993</v>
      </c>
      <c r="AP173" s="13">
        <f t="shared" si="41"/>
        <v>1.1888888888888887</v>
      </c>
    </row>
    <row r="174" spans="1:42" x14ac:dyDescent="0.25">
      <c r="A174" s="18">
        <v>3160</v>
      </c>
      <c r="B174" s="1" t="s">
        <v>61</v>
      </c>
      <c r="C174" t="s">
        <v>201</v>
      </c>
      <c r="D174" t="s">
        <v>202</v>
      </c>
      <c r="E174" t="s">
        <v>413</v>
      </c>
      <c r="F174">
        <v>3</v>
      </c>
      <c r="G174">
        <v>3</v>
      </c>
      <c r="H174">
        <v>31</v>
      </c>
      <c r="I174" s="20" t="s">
        <v>42</v>
      </c>
      <c r="J174">
        <v>4</v>
      </c>
      <c r="K174" s="1" t="s">
        <v>43</v>
      </c>
      <c r="L174" s="1" t="s">
        <v>79</v>
      </c>
      <c r="M174" s="1">
        <v>0</v>
      </c>
      <c r="N174" t="s">
        <v>53</v>
      </c>
      <c r="O174">
        <v>1</v>
      </c>
      <c r="P174" s="10">
        <f t="shared" si="28"/>
        <v>0.33333333333333331</v>
      </c>
      <c r="Q174" s="25">
        <v>0</v>
      </c>
      <c r="R174" s="10">
        <f t="shared" si="29"/>
        <v>0.33333333333333331</v>
      </c>
      <c r="S174" s="10">
        <f t="shared" si="30"/>
        <v>0.1111111111111111</v>
      </c>
      <c r="T174" s="10"/>
      <c r="U174" t="s">
        <v>53</v>
      </c>
      <c r="V174" s="11">
        <v>1</v>
      </c>
      <c r="W174" s="10">
        <f t="shared" si="31"/>
        <v>0.33333333333333331</v>
      </c>
      <c r="X174" t="s">
        <v>99</v>
      </c>
      <c r="Y174" s="11">
        <v>1</v>
      </c>
      <c r="Z174" s="10">
        <f t="shared" si="32"/>
        <v>0.25</v>
      </c>
      <c r="AA174" s="10">
        <f t="shared" si="33"/>
        <v>0.58333333333333326</v>
      </c>
      <c r="AB174" s="10">
        <f t="shared" si="34"/>
        <v>0.29166666666666663</v>
      </c>
      <c r="AD174">
        <v>8</v>
      </c>
      <c r="AE174">
        <v>3</v>
      </c>
      <c r="AF174">
        <v>135</v>
      </c>
      <c r="AG174" s="10">
        <f t="shared" si="35"/>
        <v>37.5</v>
      </c>
      <c r="AH174">
        <v>3</v>
      </c>
      <c r="AI174">
        <f t="shared" si="36"/>
        <v>0.6</v>
      </c>
      <c r="AJ174" s="10">
        <f t="shared" si="37"/>
        <v>0.75</v>
      </c>
      <c r="AK174">
        <v>4</v>
      </c>
      <c r="AL174">
        <f t="shared" si="38"/>
        <v>1</v>
      </c>
      <c r="AM174" s="10">
        <f t="shared" si="39"/>
        <v>2.35</v>
      </c>
      <c r="AN174" s="12">
        <f t="shared" si="40"/>
        <v>0.78333333333333333</v>
      </c>
      <c r="AP174" s="13">
        <f t="shared" si="41"/>
        <v>1.1861111111111111</v>
      </c>
    </row>
    <row r="175" spans="1:42" x14ac:dyDescent="0.25">
      <c r="A175" s="18">
        <v>4030</v>
      </c>
      <c r="B175" s="1" t="s">
        <v>38</v>
      </c>
      <c r="C175" t="s">
        <v>431</v>
      </c>
      <c r="D175" t="s">
        <v>432</v>
      </c>
      <c r="E175" t="s">
        <v>433</v>
      </c>
      <c r="F175">
        <v>2</v>
      </c>
      <c r="G175">
        <v>4</v>
      </c>
      <c r="H175">
        <v>40</v>
      </c>
      <c r="I175" s="20" t="s">
        <v>42</v>
      </c>
      <c r="J175">
        <v>4</v>
      </c>
      <c r="K175" s="1" t="s">
        <v>43</v>
      </c>
      <c r="L175" s="1" t="s">
        <v>79</v>
      </c>
      <c r="M175" s="1">
        <v>0</v>
      </c>
      <c r="N175" t="s">
        <v>59</v>
      </c>
      <c r="O175">
        <v>2</v>
      </c>
      <c r="P175" s="10">
        <f t="shared" si="28"/>
        <v>0.66666666666666663</v>
      </c>
      <c r="Q175">
        <v>0</v>
      </c>
      <c r="R175" s="10">
        <f t="shared" si="29"/>
        <v>0.66666666666666663</v>
      </c>
      <c r="S175" s="10">
        <f t="shared" si="30"/>
        <v>0.22222222222222221</v>
      </c>
      <c r="T175" s="10"/>
      <c r="U175" t="s">
        <v>53</v>
      </c>
      <c r="V175" s="11">
        <v>1</v>
      </c>
      <c r="W175" s="10">
        <f t="shared" si="31"/>
        <v>0.33333333333333331</v>
      </c>
      <c r="X175" t="s">
        <v>54</v>
      </c>
      <c r="Y175" s="11">
        <v>2</v>
      </c>
      <c r="Z175" s="10">
        <f t="shared" si="32"/>
        <v>0.5</v>
      </c>
      <c r="AA175" s="10">
        <f t="shared" si="33"/>
        <v>0.83333333333333326</v>
      </c>
      <c r="AB175" s="10">
        <f t="shared" si="34"/>
        <v>0.41666666666666663</v>
      </c>
      <c r="AD175">
        <v>7</v>
      </c>
      <c r="AE175">
        <v>3</v>
      </c>
      <c r="AF175">
        <v>1604</v>
      </c>
      <c r="AG175" s="10">
        <f t="shared" si="35"/>
        <v>42.857142857142854</v>
      </c>
      <c r="AH175">
        <v>3</v>
      </c>
      <c r="AI175">
        <f t="shared" si="36"/>
        <v>0.6</v>
      </c>
      <c r="AJ175" s="10">
        <f t="shared" si="37"/>
        <v>0.75</v>
      </c>
      <c r="AK175">
        <v>1</v>
      </c>
      <c r="AL175">
        <f t="shared" si="38"/>
        <v>0.25</v>
      </c>
      <c r="AM175" s="10">
        <f t="shared" si="39"/>
        <v>1.6</v>
      </c>
      <c r="AN175" s="15">
        <f t="shared" si="40"/>
        <v>0.53333333333333333</v>
      </c>
      <c r="AP175" s="13">
        <f t="shared" si="41"/>
        <v>1.1722222222222221</v>
      </c>
    </row>
    <row r="176" spans="1:42" x14ac:dyDescent="0.25">
      <c r="A176" s="18">
        <v>4030</v>
      </c>
      <c r="B176" s="1" t="s">
        <v>55</v>
      </c>
      <c r="C176" t="s">
        <v>431</v>
      </c>
      <c r="D176" t="s">
        <v>432</v>
      </c>
      <c r="E176" t="s">
        <v>434</v>
      </c>
      <c r="F176">
        <v>2</v>
      </c>
      <c r="G176">
        <v>4</v>
      </c>
      <c r="H176">
        <v>40</v>
      </c>
      <c r="I176" s="20" t="s">
        <v>42</v>
      </c>
      <c r="J176">
        <v>4</v>
      </c>
      <c r="K176" s="1" t="s">
        <v>43</v>
      </c>
      <c r="L176" s="1" t="s">
        <v>79</v>
      </c>
      <c r="M176" s="1">
        <v>0</v>
      </c>
      <c r="N176" t="s">
        <v>59</v>
      </c>
      <c r="O176">
        <v>2</v>
      </c>
      <c r="P176" s="10">
        <f t="shared" si="28"/>
        <v>0.66666666666666663</v>
      </c>
      <c r="Q176">
        <v>0</v>
      </c>
      <c r="R176" s="10">
        <f t="shared" si="29"/>
        <v>0.66666666666666663</v>
      </c>
      <c r="S176" s="10">
        <f t="shared" si="30"/>
        <v>0.22222222222222221</v>
      </c>
      <c r="T176" s="10"/>
      <c r="U176" t="s">
        <v>53</v>
      </c>
      <c r="V176" s="11">
        <v>1</v>
      </c>
      <c r="W176" s="10">
        <f t="shared" si="31"/>
        <v>0.33333333333333331</v>
      </c>
      <c r="X176" t="s">
        <v>54</v>
      </c>
      <c r="Y176" s="11">
        <v>2</v>
      </c>
      <c r="Z176" s="10">
        <f t="shared" si="32"/>
        <v>0.5</v>
      </c>
      <c r="AA176" s="10">
        <f t="shared" si="33"/>
        <v>0.83333333333333326</v>
      </c>
      <c r="AB176" s="10">
        <f t="shared" si="34"/>
        <v>0.41666666666666663</v>
      </c>
      <c r="AD176">
        <v>7</v>
      </c>
      <c r="AE176">
        <v>3</v>
      </c>
      <c r="AF176">
        <v>1604</v>
      </c>
      <c r="AG176" s="10">
        <f t="shared" si="35"/>
        <v>42.857142857142854</v>
      </c>
      <c r="AH176">
        <v>3</v>
      </c>
      <c r="AI176">
        <f t="shared" si="36"/>
        <v>0.6</v>
      </c>
      <c r="AJ176" s="10">
        <f t="shared" si="37"/>
        <v>0.75</v>
      </c>
      <c r="AK176">
        <v>1</v>
      </c>
      <c r="AL176">
        <f t="shared" si="38"/>
        <v>0.25</v>
      </c>
      <c r="AM176" s="10">
        <f t="shared" si="39"/>
        <v>1.6</v>
      </c>
      <c r="AN176" s="15">
        <f t="shared" si="40"/>
        <v>0.53333333333333333</v>
      </c>
      <c r="AP176" s="13">
        <f t="shared" si="41"/>
        <v>1.1722222222222221</v>
      </c>
    </row>
    <row r="177" spans="1:42" x14ac:dyDescent="0.25">
      <c r="A177" s="18">
        <v>6430</v>
      </c>
      <c r="B177" s="1" t="s">
        <v>55</v>
      </c>
      <c r="C177" t="s">
        <v>366</v>
      </c>
      <c r="D177" t="s">
        <v>367</v>
      </c>
      <c r="E177" t="s">
        <v>436</v>
      </c>
      <c r="F177">
        <v>3</v>
      </c>
      <c r="G177">
        <v>6</v>
      </c>
      <c r="H177">
        <v>64</v>
      </c>
      <c r="I177" s="20" t="s">
        <v>42</v>
      </c>
      <c r="J177">
        <v>4</v>
      </c>
      <c r="K177" s="1" t="s">
        <v>43</v>
      </c>
      <c r="L177" s="1" t="s">
        <v>79</v>
      </c>
      <c r="M177" s="1">
        <v>0</v>
      </c>
      <c r="N177" t="s">
        <v>59</v>
      </c>
      <c r="O177">
        <v>2</v>
      </c>
      <c r="P177" s="10">
        <f t="shared" si="28"/>
        <v>0.66666666666666663</v>
      </c>
      <c r="Q177">
        <v>0</v>
      </c>
      <c r="R177" s="10">
        <f t="shared" si="29"/>
        <v>0.66666666666666663</v>
      </c>
      <c r="S177" s="10">
        <f t="shared" si="30"/>
        <v>0.22222222222222221</v>
      </c>
      <c r="T177" s="10"/>
      <c r="U177" t="s">
        <v>53</v>
      </c>
      <c r="V177" s="11">
        <v>1</v>
      </c>
      <c r="W177" s="10">
        <f t="shared" si="31"/>
        <v>0.33333333333333331</v>
      </c>
      <c r="X177" t="s">
        <v>54</v>
      </c>
      <c r="Y177" s="11">
        <v>2</v>
      </c>
      <c r="Z177" s="10">
        <f t="shared" si="32"/>
        <v>0.5</v>
      </c>
      <c r="AA177" s="10">
        <f t="shared" si="33"/>
        <v>0.83333333333333326</v>
      </c>
      <c r="AB177" s="10">
        <f t="shared" si="34"/>
        <v>0.41666666666666663</v>
      </c>
      <c r="AD177">
        <v>8</v>
      </c>
      <c r="AE177">
        <v>3</v>
      </c>
      <c r="AF177">
        <v>1284</v>
      </c>
      <c r="AG177" s="10">
        <f t="shared" si="35"/>
        <v>37.5</v>
      </c>
      <c r="AH177">
        <v>3</v>
      </c>
      <c r="AI177">
        <f t="shared" si="36"/>
        <v>0.6</v>
      </c>
      <c r="AJ177" s="10">
        <f t="shared" si="37"/>
        <v>0.75</v>
      </c>
      <c r="AK177">
        <v>1</v>
      </c>
      <c r="AL177">
        <f t="shared" si="38"/>
        <v>0.25</v>
      </c>
      <c r="AM177" s="10">
        <f t="shared" si="39"/>
        <v>1.6</v>
      </c>
      <c r="AN177" s="15">
        <f t="shared" si="40"/>
        <v>0.53333333333333333</v>
      </c>
      <c r="AP177" s="13">
        <f t="shared" si="41"/>
        <v>1.1722222222222221</v>
      </c>
    </row>
    <row r="178" spans="1:42" x14ac:dyDescent="0.25">
      <c r="A178" s="18">
        <v>2110</v>
      </c>
      <c r="B178" s="1" t="s">
        <v>47</v>
      </c>
      <c r="C178" t="s">
        <v>83</v>
      </c>
      <c r="D178" t="s">
        <v>84</v>
      </c>
      <c r="E178" t="s">
        <v>388</v>
      </c>
      <c r="F178">
        <v>6</v>
      </c>
      <c r="G178">
        <v>2</v>
      </c>
      <c r="H178">
        <v>21</v>
      </c>
      <c r="I178" s="20" t="s">
        <v>42</v>
      </c>
      <c r="J178">
        <v>4</v>
      </c>
      <c r="K178" s="1" t="s">
        <v>43</v>
      </c>
      <c r="L178" s="1" t="s">
        <v>79</v>
      </c>
      <c r="M178" s="1">
        <v>0</v>
      </c>
      <c r="N178" t="s">
        <v>239</v>
      </c>
      <c r="O178">
        <v>0</v>
      </c>
      <c r="P178" s="10">
        <f t="shared" si="28"/>
        <v>0</v>
      </c>
      <c r="Q178">
        <v>1</v>
      </c>
      <c r="R178" s="10">
        <f t="shared" si="29"/>
        <v>1</v>
      </c>
      <c r="S178" s="10">
        <f t="shared" si="30"/>
        <v>0.33333333333333331</v>
      </c>
      <c r="T178" s="10"/>
      <c r="U178" t="s">
        <v>239</v>
      </c>
      <c r="V178" s="11">
        <v>0</v>
      </c>
      <c r="W178" s="10">
        <f t="shared" si="31"/>
        <v>0</v>
      </c>
      <c r="X178" t="s">
        <v>99</v>
      </c>
      <c r="Y178" s="11">
        <v>1</v>
      </c>
      <c r="Z178" s="10">
        <f t="shared" si="32"/>
        <v>0.25</v>
      </c>
      <c r="AA178" s="10">
        <f t="shared" si="33"/>
        <v>0.25</v>
      </c>
      <c r="AB178" s="10">
        <f t="shared" si="34"/>
        <v>0.125</v>
      </c>
      <c r="AD178">
        <v>6</v>
      </c>
      <c r="AE178">
        <v>3</v>
      </c>
      <c r="AF178">
        <v>203</v>
      </c>
      <c r="AG178" s="10">
        <f t="shared" si="35"/>
        <v>50</v>
      </c>
      <c r="AH178">
        <v>3</v>
      </c>
      <c r="AI178">
        <f t="shared" si="36"/>
        <v>0.6</v>
      </c>
      <c r="AJ178" s="10">
        <f t="shared" si="37"/>
        <v>0.75</v>
      </c>
      <c r="AK178">
        <v>3</v>
      </c>
      <c r="AL178">
        <f t="shared" si="38"/>
        <v>0.75</v>
      </c>
      <c r="AM178" s="10">
        <f t="shared" si="39"/>
        <v>2.1</v>
      </c>
      <c r="AN178" s="12">
        <f t="shared" si="40"/>
        <v>0.70000000000000007</v>
      </c>
      <c r="AP178" s="13">
        <f t="shared" si="41"/>
        <v>1.1583333333333334</v>
      </c>
    </row>
    <row r="179" spans="1:42" x14ac:dyDescent="0.25">
      <c r="A179" s="18">
        <v>7140</v>
      </c>
      <c r="B179" s="1" t="s">
        <v>38</v>
      </c>
      <c r="C179" t="s">
        <v>214</v>
      </c>
      <c r="D179" t="s">
        <v>215</v>
      </c>
      <c r="E179" t="s">
        <v>435</v>
      </c>
      <c r="F179">
        <v>1</v>
      </c>
      <c r="G179">
        <v>7</v>
      </c>
      <c r="H179">
        <v>71</v>
      </c>
      <c r="I179" s="20" t="s">
        <v>42</v>
      </c>
      <c r="J179">
        <v>4</v>
      </c>
      <c r="K179" s="1" t="s">
        <v>43</v>
      </c>
      <c r="L179" s="1" t="s">
        <v>79</v>
      </c>
      <c r="M179" s="1">
        <v>0</v>
      </c>
      <c r="N179" t="s">
        <v>45</v>
      </c>
      <c r="O179">
        <v>3</v>
      </c>
      <c r="P179" s="10">
        <f t="shared" si="28"/>
        <v>1</v>
      </c>
      <c r="Q179">
        <v>0</v>
      </c>
      <c r="R179" s="10">
        <f t="shared" si="29"/>
        <v>1</v>
      </c>
      <c r="S179" s="10">
        <f t="shared" si="30"/>
        <v>0.33333333333333331</v>
      </c>
      <c r="T179" s="10"/>
      <c r="U179" t="s">
        <v>239</v>
      </c>
      <c r="V179" s="11">
        <v>0</v>
      </c>
      <c r="W179" s="10">
        <f t="shared" si="31"/>
        <v>0</v>
      </c>
      <c r="X179" t="s">
        <v>99</v>
      </c>
      <c r="Y179" s="11">
        <v>1</v>
      </c>
      <c r="Z179" s="10">
        <f t="shared" si="32"/>
        <v>0.25</v>
      </c>
      <c r="AA179" s="10">
        <f t="shared" si="33"/>
        <v>0.25</v>
      </c>
      <c r="AB179" s="10">
        <f t="shared" si="34"/>
        <v>0.125</v>
      </c>
      <c r="AD179">
        <v>7</v>
      </c>
      <c r="AE179">
        <v>3</v>
      </c>
      <c r="AF179">
        <v>368</v>
      </c>
      <c r="AG179" s="10">
        <f t="shared" si="35"/>
        <v>42.857142857142854</v>
      </c>
      <c r="AH179">
        <v>3</v>
      </c>
      <c r="AI179">
        <f t="shared" si="36"/>
        <v>0.6</v>
      </c>
      <c r="AJ179" s="10">
        <f t="shared" si="37"/>
        <v>0.75</v>
      </c>
      <c r="AK179">
        <v>3</v>
      </c>
      <c r="AL179">
        <f t="shared" si="38"/>
        <v>0.75</v>
      </c>
      <c r="AM179" s="10">
        <f t="shared" si="39"/>
        <v>2.1</v>
      </c>
      <c r="AN179" s="12">
        <f t="shared" si="40"/>
        <v>0.70000000000000007</v>
      </c>
      <c r="AP179" s="13">
        <f t="shared" si="41"/>
        <v>1.1583333333333334</v>
      </c>
    </row>
    <row r="180" spans="1:42" x14ac:dyDescent="0.25">
      <c r="A180" s="18">
        <v>3150</v>
      </c>
      <c r="B180" s="1" t="s">
        <v>61</v>
      </c>
      <c r="C180" t="s">
        <v>127</v>
      </c>
      <c r="D180" t="s">
        <v>128</v>
      </c>
      <c r="E180" t="s">
        <v>519</v>
      </c>
      <c r="F180">
        <v>3</v>
      </c>
      <c r="G180">
        <v>3</v>
      </c>
      <c r="H180">
        <v>31</v>
      </c>
      <c r="I180" s="20" t="s">
        <v>42</v>
      </c>
      <c r="J180">
        <v>4</v>
      </c>
      <c r="K180" s="1" t="s">
        <v>43</v>
      </c>
      <c r="L180" s="1" t="s">
        <v>79</v>
      </c>
      <c r="M180" s="1">
        <v>0</v>
      </c>
      <c r="N180" t="s">
        <v>239</v>
      </c>
      <c r="O180">
        <v>0</v>
      </c>
      <c r="P180" s="10">
        <f t="shared" si="28"/>
        <v>0</v>
      </c>
      <c r="Q180" s="25">
        <v>1</v>
      </c>
      <c r="R180" s="10">
        <f t="shared" si="29"/>
        <v>1</v>
      </c>
      <c r="S180" s="10">
        <f t="shared" si="30"/>
        <v>0.33333333333333331</v>
      </c>
      <c r="T180" s="10"/>
      <c r="U180" t="s">
        <v>239</v>
      </c>
      <c r="V180" s="11">
        <v>0</v>
      </c>
      <c r="W180" s="10">
        <f t="shared" si="31"/>
        <v>0</v>
      </c>
      <c r="X180" t="s">
        <v>99</v>
      </c>
      <c r="Y180" s="11">
        <v>1</v>
      </c>
      <c r="Z180" s="10">
        <f t="shared" si="32"/>
        <v>0.25</v>
      </c>
      <c r="AA180" s="10">
        <f t="shared" si="33"/>
        <v>0.25</v>
      </c>
      <c r="AB180" s="10">
        <f t="shared" si="34"/>
        <v>0.125</v>
      </c>
      <c r="AD180">
        <v>9</v>
      </c>
      <c r="AE180">
        <v>4</v>
      </c>
      <c r="AF180">
        <v>951</v>
      </c>
      <c r="AG180" s="10">
        <f t="shared" si="35"/>
        <v>44.444444444444443</v>
      </c>
      <c r="AH180">
        <v>3</v>
      </c>
      <c r="AI180">
        <f t="shared" si="36"/>
        <v>0.6</v>
      </c>
      <c r="AJ180" s="10">
        <f t="shared" si="37"/>
        <v>1</v>
      </c>
      <c r="AK180">
        <v>2</v>
      </c>
      <c r="AL180">
        <f t="shared" si="38"/>
        <v>0.5</v>
      </c>
      <c r="AM180" s="10">
        <f t="shared" si="39"/>
        <v>2.1</v>
      </c>
      <c r="AN180" s="12">
        <f t="shared" si="40"/>
        <v>0.70000000000000007</v>
      </c>
      <c r="AP180" s="13">
        <f t="shared" si="41"/>
        <v>1.1583333333333334</v>
      </c>
    </row>
    <row r="181" spans="1:42" x14ac:dyDescent="0.25">
      <c r="A181" s="18">
        <v>8310</v>
      </c>
      <c r="B181" s="1" t="s">
        <v>38</v>
      </c>
      <c r="C181" t="s">
        <v>437</v>
      </c>
      <c r="D181" t="s">
        <v>438</v>
      </c>
      <c r="E181" t="s">
        <v>439</v>
      </c>
      <c r="F181">
        <v>6</v>
      </c>
      <c r="G181">
        <v>8</v>
      </c>
      <c r="H181">
        <v>83</v>
      </c>
      <c r="I181" s="20" t="s">
        <v>42</v>
      </c>
      <c r="J181">
        <v>4</v>
      </c>
      <c r="K181" s="1" t="s">
        <v>43</v>
      </c>
      <c r="L181" s="1" t="s">
        <v>79</v>
      </c>
      <c r="M181" s="1">
        <v>0</v>
      </c>
      <c r="N181" t="s">
        <v>53</v>
      </c>
      <c r="O181">
        <v>1</v>
      </c>
      <c r="P181" s="10">
        <f t="shared" si="28"/>
        <v>0.33333333333333331</v>
      </c>
      <c r="Q181">
        <v>0</v>
      </c>
      <c r="R181" s="10">
        <f t="shared" si="29"/>
        <v>0.33333333333333331</v>
      </c>
      <c r="S181" s="10">
        <f t="shared" si="30"/>
        <v>0.1111111111111111</v>
      </c>
      <c r="T181" s="10"/>
      <c r="U181" t="s">
        <v>53</v>
      </c>
      <c r="V181" s="11">
        <v>1</v>
      </c>
      <c r="W181" s="10">
        <f t="shared" si="31"/>
        <v>0.33333333333333331</v>
      </c>
      <c r="X181" t="s">
        <v>54</v>
      </c>
      <c r="Y181" s="11">
        <v>2</v>
      </c>
      <c r="Z181" s="10">
        <f t="shared" si="32"/>
        <v>0.5</v>
      </c>
      <c r="AA181" s="10">
        <f t="shared" si="33"/>
        <v>0.83333333333333326</v>
      </c>
      <c r="AB181" s="10">
        <f t="shared" si="34"/>
        <v>0.41666666666666663</v>
      </c>
      <c r="AD181">
        <v>9</v>
      </c>
      <c r="AE181">
        <v>3</v>
      </c>
      <c r="AF181">
        <v>674</v>
      </c>
      <c r="AG181" s="10">
        <f t="shared" si="35"/>
        <v>33.333333333333329</v>
      </c>
      <c r="AH181">
        <v>3</v>
      </c>
      <c r="AI181">
        <f t="shared" si="36"/>
        <v>0.6</v>
      </c>
      <c r="AJ181" s="10">
        <f t="shared" si="37"/>
        <v>0.75</v>
      </c>
      <c r="AK181">
        <v>2</v>
      </c>
      <c r="AL181">
        <f t="shared" si="38"/>
        <v>0.5</v>
      </c>
      <c r="AM181" s="10">
        <f t="shared" si="39"/>
        <v>1.85</v>
      </c>
      <c r="AN181" s="15">
        <f t="shared" si="40"/>
        <v>0.6166666666666667</v>
      </c>
      <c r="AP181" s="13">
        <f t="shared" si="41"/>
        <v>1.1444444444444444</v>
      </c>
    </row>
    <row r="182" spans="1:42" x14ac:dyDescent="0.25">
      <c r="A182" s="18">
        <v>8310</v>
      </c>
      <c r="B182" s="1" t="s">
        <v>55</v>
      </c>
      <c r="C182" t="s">
        <v>437</v>
      </c>
      <c r="D182" t="s">
        <v>438</v>
      </c>
      <c r="E182" t="s">
        <v>440</v>
      </c>
      <c r="F182">
        <v>6</v>
      </c>
      <c r="G182">
        <v>8</v>
      </c>
      <c r="H182">
        <v>83</v>
      </c>
      <c r="I182" s="20" t="s">
        <v>42</v>
      </c>
      <c r="J182">
        <v>4</v>
      </c>
      <c r="K182" s="1" t="s">
        <v>43</v>
      </c>
      <c r="L182" s="1" t="s">
        <v>79</v>
      </c>
      <c r="M182" s="1">
        <v>0</v>
      </c>
      <c r="N182" t="s">
        <v>53</v>
      </c>
      <c r="O182">
        <v>1</v>
      </c>
      <c r="P182" s="10">
        <f t="shared" si="28"/>
        <v>0.33333333333333331</v>
      </c>
      <c r="Q182">
        <v>0</v>
      </c>
      <c r="R182" s="10">
        <f t="shared" si="29"/>
        <v>0.33333333333333331</v>
      </c>
      <c r="S182" s="10">
        <f t="shared" si="30"/>
        <v>0.1111111111111111</v>
      </c>
      <c r="T182" s="10"/>
      <c r="U182" t="s">
        <v>53</v>
      </c>
      <c r="V182" s="11">
        <v>1</v>
      </c>
      <c r="W182" s="10">
        <f t="shared" si="31"/>
        <v>0.33333333333333331</v>
      </c>
      <c r="X182" t="s">
        <v>54</v>
      </c>
      <c r="Y182" s="11">
        <v>2</v>
      </c>
      <c r="Z182" s="10">
        <f t="shared" si="32"/>
        <v>0.5</v>
      </c>
      <c r="AA182" s="10">
        <f t="shared" si="33"/>
        <v>0.83333333333333326</v>
      </c>
      <c r="AB182" s="10">
        <f t="shared" si="34"/>
        <v>0.41666666666666663</v>
      </c>
      <c r="AD182">
        <v>9</v>
      </c>
      <c r="AE182">
        <v>3</v>
      </c>
      <c r="AF182">
        <v>674</v>
      </c>
      <c r="AG182" s="10">
        <f t="shared" si="35"/>
        <v>33.333333333333329</v>
      </c>
      <c r="AH182">
        <v>3</v>
      </c>
      <c r="AI182">
        <f t="shared" si="36"/>
        <v>0.6</v>
      </c>
      <c r="AJ182" s="10">
        <f t="shared" si="37"/>
        <v>0.75</v>
      </c>
      <c r="AK182">
        <v>2</v>
      </c>
      <c r="AL182">
        <f t="shared" si="38"/>
        <v>0.5</v>
      </c>
      <c r="AM182" s="10">
        <f t="shared" si="39"/>
        <v>1.85</v>
      </c>
      <c r="AN182" s="15">
        <f t="shared" si="40"/>
        <v>0.6166666666666667</v>
      </c>
      <c r="AP182" s="13">
        <f t="shared" si="41"/>
        <v>1.1444444444444444</v>
      </c>
    </row>
    <row r="183" spans="1:42" x14ac:dyDescent="0.25">
      <c r="A183" s="18">
        <v>5330</v>
      </c>
      <c r="B183" s="1" t="s">
        <v>38</v>
      </c>
      <c r="C183" t="s">
        <v>461</v>
      </c>
      <c r="D183" t="s">
        <v>462</v>
      </c>
      <c r="E183" t="s">
        <v>463</v>
      </c>
      <c r="F183">
        <v>5</v>
      </c>
      <c r="G183">
        <v>5</v>
      </c>
      <c r="H183">
        <v>53</v>
      </c>
      <c r="I183" s="20" t="s">
        <v>42</v>
      </c>
      <c r="J183">
        <v>4</v>
      </c>
      <c r="K183" s="1" t="s">
        <v>43</v>
      </c>
      <c r="L183" s="1" t="s">
        <v>79</v>
      </c>
      <c r="M183" s="1">
        <v>0</v>
      </c>
      <c r="N183" t="s">
        <v>45</v>
      </c>
      <c r="O183">
        <v>3</v>
      </c>
      <c r="P183" s="10">
        <f t="shared" si="28"/>
        <v>1</v>
      </c>
      <c r="Q183">
        <v>0</v>
      </c>
      <c r="R183" s="10">
        <f t="shared" si="29"/>
        <v>1</v>
      </c>
      <c r="S183" s="10">
        <f t="shared" si="30"/>
        <v>0.33333333333333331</v>
      </c>
      <c r="T183" s="10"/>
      <c r="U183" t="s">
        <v>53</v>
      </c>
      <c r="V183" s="11">
        <v>1</v>
      </c>
      <c r="W183" s="10">
        <f t="shared" si="31"/>
        <v>0.33333333333333331</v>
      </c>
      <c r="X183" t="s">
        <v>99</v>
      </c>
      <c r="Y183" s="11">
        <v>1</v>
      </c>
      <c r="Z183" s="10">
        <f t="shared" si="32"/>
        <v>0.25</v>
      </c>
      <c r="AA183" s="10">
        <f t="shared" si="33"/>
        <v>0.58333333333333326</v>
      </c>
      <c r="AB183" s="10">
        <f t="shared" si="34"/>
        <v>0.29166666666666663</v>
      </c>
      <c r="AD183">
        <v>3</v>
      </c>
      <c r="AE183">
        <v>2</v>
      </c>
      <c r="AF183">
        <v>4636</v>
      </c>
      <c r="AG183" s="10">
        <f t="shared" si="35"/>
        <v>66.666666666666657</v>
      </c>
      <c r="AH183">
        <v>4</v>
      </c>
      <c r="AI183">
        <f t="shared" si="36"/>
        <v>0.8</v>
      </c>
      <c r="AJ183" s="10">
        <f t="shared" si="37"/>
        <v>0.5</v>
      </c>
      <c r="AK183">
        <v>1</v>
      </c>
      <c r="AL183">
        <f t="shared" si="38"/>
        <v>0.25</v>
      </c>
      <c r="AM183" s="10">
        <f t="shared" si="39"/>
        <v>1.55</v>
      </c>
      <c r="AN183" s="15">
        <f t="shared" si="40"/>
        <v>0.51666666666666672</v>
      </c>
      <c r="AP183" s="13">
        <f t="shared" si="41"/>
        <v>1.1416666666666666</v>
      </c>
    </row>
    <row r="184" spans="1:42" x14ac:dyDescent="0.25">
      <c r="A184" s="18">
        <v>6310</v>
      </c>
      <c r="B184" s="1" t="s">
        <v>38</v>
      </c>
      <c r="C184" t="s">
        <v>445</v>
      </c>
      <c r="D184" t="s">
        <v>446</v>
      </c>
      <c r="E184" t="s">
        <v>447</v>
      </c>
      <c r="F184">
        <v>2</v>
      </c>
      <c r="G184">
        <v>6</v>
      </c>
      <c r="H184">
        <v>63</v>
      </c>
      <c r="I184" s="20" t="s">
        <v>42</v>
      </c>
      <c r="J184">
        <v>4</v>
      </c>
      <c r="K184" s="1" t="s">
        <v>43</v>
      </c>
      <c r="L184" s="1" t="s">
        <v>79</v>
      </c>
      <c r="M184" s="1">
        <v>0</v>
      </c>
      <c r="N184" t="s">
        <v>59</v>
      </c>
      <c r="O184">
        <v>2</v>
      </c>
      <c r="P184" s="10">
        <f t="shared" si="28"/>
        <v>0.66666666666666663</v>
      </c>
      <c r="Q184">
        <v>0</v>
      </c>
      <c r="R184" s="10">
        <f t="shared" si="29"/>
        <v>0.66666666666666663</v>
      </c>
      <c r="S184" s="10">
        <f t="shared" si="30"/>
        <v>0.22222222222222221</v>
      </c>
      <c r="T184" s="10"/>
      <c r="U184" t="s">
        <v>53</v>
      </c>
      <c r="V184" s="11">
        <v>1</v>
      </c>
      <c r="W184" s="10">
        <f t="shared" si="31"/>
        <v>0.33333333333333331</v>
      </c>
      <c r="X184" t="s">
        <v>54</v>
      </c>
      <c r="Y184" s="11">
        <v>2</v>
      </c>
      <c r="Z184" s="10">
        <f t="shared" si="32"/>
        <v>0.5</v>
      </c>
      <c r="AA184" s="10">
        <f t="shared" si="33"/>
        <v>0.83333333333333326</v>
      </c>
      <c r="AB184" s="10">
        <f t="shared" si="34"/>
        <v>0.41666666666666663</v>
      </c>
      <c r="AD184">
        <v>1</v>
      </c>
      <c r="AE184">
        <v>1</v>
      </c>
      <c r="AF184">
        <v>1646</v>
      </c>
      <c r="AG184" s="10">
        <f t="shared" si="35"/>
        <v>100</v>
      </c>
      <c r="AH184">
        <v>5</v>
      </c>
      <c r="AI184">
        <f t="shared" si="36"/>
        <v>1</v>
      </c>
      <c r="AJ184" s="10">
        <f t="shared" si="37"/>
        <v>0.25</v>
      </c>
      <c r="AK184">
        <v>1</v>
      </c>
      <c r="AL184">
        <f t="shared" si="38"/>
        <v>0.25</v>
      </c>
      <c r="AM184" s="10">
        <f t="shared" si="39"/>
        <v>1.5</v>
      </c>
      <c r="AN184" s="15">
        <f t="shared" si="40"/>
        <v>0.5</v>
      </c>
      <c r="AP184" s="13">
        <f t="shared" si="41"/>
        <v>1.1388888888888888</v>
      </c>
    </row>
    <row r="185" spans="1:42" x14ac:dyDescent="0.25">
      <c r="A185" s="18" t="s">
        <v>480</v>
      </c>
      <c r="B185" s="1" t="s">
        <v>38</v>
      </c>
      <c r="C185" t="s">
        <v>481</v>
      </c>
      <c r="D185" t="s">
        <v>482</v>
      </c>
      <c r="E185" t="s">
        <v>483</v>
      </c>
      <c r="F185">
        <v>4</v>
      </c>
      <c r="G185">
        <v>9</v>
      </c>
      <c r="H185">
        <v>91</v>
      </c>
      <c r="I185" s="20" t="s">
        <v>42</v>
      </c>
      <c r="J185">
        <v>4</v>
      </c>
      <c r="K185" s="1" t="s">
        <v>43</v>
      </c>
      <c r="L185" s="1" t="s">
        <v>79</v>
      </c>
      <c r="M185" s="1">
        <v>0</v>
      </c>
      <c r="N185" t="s">
        <v>59</v>
      </c>
      <c r="O185">
        <v>2</v>
      </c>
      <c r="P185" s="10">
        <f t="shared" si="28"/>
        <v>0.66666666666666663</v>
      </c>
      <c r="Q185">
        <v>0</v>
      </c>
      <c r="R185" s="10">
        <f t="shared" si="29"/>
        <v>0.66666666666666663</v>
      </c>
      <c r="S185" s="10">
        <f t="shared" si="30"/>
        <v>0.22222222222222221</v>
      </c>
      <c r="T185" s="10"/>
      <c r="U185" t="s">
        <v>59</v>
      </c>
      <c r="V185" s="11">
        <v>2</v>
      </c>
      <c r="W185" s="10">
        <f t="shared" si="31"/>
        <v>0.66666666666666663</v>
      </c>
      <c r="X185" t="s">
        <v>99</v>
      </c>
      <c r="Y185" s="11">
        <v>1</v>
      </c>
      <c r="Z185" s="10">
        <f t="shared" si="32"/>
        <v>0.25</v>
      </c>
      <c r="AA185" s="10">
        <f t="shared" si="33"/>
        <v>0.91666666666666663</v>
      </c>
      <c r="AB185" s="10">
        <f t="shared" si="34"/>
        <v>0.45833333333333331</v>
      </c>
      <c r="AD185">
        <v>2</v>
      </c>
      <c r="AE185">
        <v>1</v>
      </c>
      <c r="AF185">
        <v>905</v>
      </c>
      <c r="AG185" s="10">
        <f t="shared" si="35"/>
        <v>50</v>
      </c>
      <c r="AH185">
        <v>3</v>
      </c>
      <c r="AI185">
        <f t="shared" si="36"/>
        <v>0.6</v>
      </c>
      <c r="AJ185" s="10">
        <f t="shared" si="37"/>
        <v>0.25</v>
      </c>
      <c r="AK185">
        <v>2</v>
      </c>
      <c r="AL185">
        <f t="shared" si="38"/>
        <v>0.5</v>
      </c>
      <c r="AM185" s="10">
        <f t="shared" si="39"/>
        <v>1.35</v>
      </c>
      <c r="AN185" s="15">
        <f t="shared" si="40"/>
        <v>0.45</v>
      </c>
      <c r="AP185" s="13">
        <f t="shared" si="41"/>
        <v>1.1305555555555555</v>
      </c>
    </row>
    <row r="186" spans="1:42" x14ac:dyDescent="0.25">
      <c r="A186" s="18">
        <v>8310</v>
      </c>
      <c r="B186" s="1" t="s">
        <v>61</v>
      </c>
      <c r="C186" t="s">
        <v>437</v>
      </c>
      <c r="D186" t="s">
        <v>438</v>
      </c>
      <c r="E186" t="s">
        <v>459</v>
      </c>
      <c r="F186">
        <v>6</v>
      </c>
      <c r="G186">
        <v>8</v>
      </c>
      <c r="H186">
        <v>83</v>
      </c>
      <c r="I186" s="20" t="s">
        <v>42</v>
      </c>
      <c r="J186">
        <v>4</v>
      </c>
      <c r="K186" s="1" t="s">
        <v>43</v>
      </c>
      <c r="L186" s="1" t="s">
        <v>79</v>
      </c>
      <c r="M186" s="1">
        <v>0</v>
      </c>
      <c r="N186" t="s">
        <v>59</v>
      </c>
      <c r="O186">
        <v>2</v>
      </c>
      <c r="P186" s="10">
        <f t="shared" si="28"/>
        <v>0.66666666666666663</v>
      </c>
      <c r="Q186">
        <v>0</v>
      </c>
      <c r="R186" s="10">
        <f t="shared" si="29"/>
        <v>0.66666666666666663</v>
      </c>
      <c r="S186" s="10">
        <f t="shared" si="30"/>
        <v>0.22222222222222221</v>
      </c>
      <c r="T186" s="10"/>
      <c r="U186" t="s">
        <v>53</v>
      </c>
      <c r="V186" s="11">
        <v>1</v>
      </c>
      <c r="W186" s="10">
        <f t="shared" si="31"/>
        <v>0.33333333333333331</v>
      </c>
      <c r="X186" t="s">
        <v>99</v>
      </c>
      <c r="Y186" s="11">
        <v>1</v>
      </c>
      <c r="Z186" s="10">
        <f t="shared" si="32"/>
        <v>0.25</v>
      </c>
      <c r="AA186" s="10">
        <f t="shared" si="33"/>
        <v>0.58333333333333326</v>
      </c>
      <c r="AB186" s="10">
        <f t="shared" si="34"/>
        <v>0.29166666666666663</v>
      </c>
      <c r="AD186">
        <v>9</v>
      </c>
      <c r="AE186">
        <v>3</v>
      </c>
      <c r="AF186">
        <v>674</v>
      </c>
      <c r="AG186" s="10">
        <f t="shared" si="35"/>
        <v>33.333333333333329</v>
      </c>
      <c r="AH186">
        <v>3</v>
      </c>
      <c r="AI186">
        <f t="shared" si="36"/>
        <v>0.6</v>
      </c>
      <c r="AJ186" s="10">
        <f t="shared" si="37"/>
        <v>0.75</v>
      </c>
      <c r="AK186">
        <v>2</v>
      </c>
      <c r="AL186">
        <f t="shared" si="38"/>
        <v>0.5</v>
      </c>
      <c r="AM186" s="10">
        <f t="shared" si="39"/>
        <v>1.85</v>
      </c>
      <c r="AN186" s="15">
        <f t="shared" si="40"/>
        <v>0.6166666666666667</v>
      </c>
      <c r="AP186" s="13">
        <f t="shared" si="41"/>
        <v>1.1305555555555555</v>
      </c>
    </row>
    <row r="187" spans="1:42" x14ac:dyDescent="0.25">
      <c r="A187" s="18">
        <v>9370</v>
      </c>
      <c r="B187" s="1" t="s">
        <v>47</v>
      </c>
      <c r="C187" t="s">
        <v>423</v>
      </c>
      <c r="D187" t="s">
        <v>424</v>
      </c>
      <c r="E187" t="s">
        <v>425</v>
      </c>
      <c r="F187">
        <v>3</v>
      </c>
      <c r="G187">
        <v>9</v>
      </c>
      <c r="H187">
        <v>93</v>
      </c>
      <c r="I187" s="20" t="s">
        <v>42</v>
      </c>
      <c r="J187">
        <v>4</v>
      </c>
      <c r="K187" s="1" t="s">
        <v>43</v>
      </c>
      <c r="L187" s="9" t="s">
        <v>44</v>
      </c>
      <c r="M187" s="9">
        <v>1</v>
      </c>
      <c r="N187" t="s">
        <v>59</v>
      </c>
      <c r="O187">
        <v>2</v>
      </c>
      <c r="P187" s="10">
        <f t="shared" si="28"/>
        <v>0.66666666666666663</v>
      </c>
      <c r="Q187">
        <v>0</v>
      </c>
      <c r="R187" s="10">
        <f t="shared" si="29"/>
        <v>1.6666666666666665</v>
      </c>
      <c r="S187" s="10">
        <f t="shared" si="30"/>
        <v>0.55555555555555547</v>
      </c>
      <c r="T187" s="10"/>
      <c r="U187" t="s">
        <v>239</v>
      </c>
      <c r="V187" s="11">
        <v>0</v>
      </c>
      <c r="W187" s="10">
        <f t="shared" si="31"/>
        <v>0</v>
      </c>
      <c r="X187" t="s">
        <v>99</v>
      </c>
      <c r="Y187" s="11">
        <v>1</v>
      </c>
      <c r="Z187" s="10">
        <f t="shared" si="32"/>
        <v>0.25</v>
      </c>
      <c r="AA187" s="10">
        <f t="shared" si="33"/>
        <v>0.25</v>
      </c>
      <c r="AB187" s="10">
        <f t="shared" si="34"/>
        <v>0.125</v>
      </c>
      <c r="AD187">
        <v>2</v>
      </c>
      <c r="AE187">
        <v>1</v>
      </c>
      <c r="AF187">
        <v>646</v>
      </c>
      <c r="AG187" s="10">
        <f t="shared" si="35"/>
        <v>50</v>
      </c>
      <c r="AH187">
        <v>3</v>
      </c>
      <c r="AI187">
        <f t="shared" si="36"/>
        <v>0.6</v>
      </c>
      <c r="AJ187" s="10">
        <f t="shared" si="37"/>
        <v>0.25</v>
      </c>
      <c r="AK187">
        <v>2</v>
      </c>
      <c r="AL187">
        <f t="shared" si="38"/>
        <v>0.5</v>
      </c>
      <c r="AM187" s="10">
        <f t="shared" si="39"/>
        <v>1.35</v>
      </c>
      <c r="AN187" s="15">
        <f t="shared" si="40"/>
        <v>0.45</v>
      </c>
      <c r="AP187" s="13">
        <f t="shared" si="41"/>
        <v>1.1305555555555555</v>
      </c>
    </row>
    <row r="188" spans="1:42" x14ac:dyDescent="0.25">
      <c r="A188" s="18">
        <v>9340</v>
      </c>
      <c r="B188" s="1" t="s">
        <v>38</v>
      </c>
      <c r="C188" t="s">
        <v>265</v>
      </c>
      <c r="D188" t="s">
        <v>266</v>
      </c>
      <c r="E188" t="s">
        <v>460</v>
      </c>
      <c r="F188">
        <v>4</v>
      </c>
      <c r="G188">
        <v>9</v>
      </c>
      <c r="H188">
        <v>93</v>
      </c>
      <c r="I188" s="20" t="s">
        <v>42</v>
      </c>
      <c r="J188">
        <v>4</v>
      </c>
      <c r="K188" s="1" t="s">
        <v>43</v>
      </c>
      <c r="L188" s="1" t="s">
        <v>79</v>
      </c>
      <c r="M188" s="1">
        <v>0</v>
      </c>
      <c r="N188" t="s">
        <v>59</v>
      </c>
      <c r="O188">
        <v>2</v>
      </c>
      <c r="P188" s="10">
        <f t="shared" si="28"/>
        <v>0.66666666666666663</v>
      </c>
      <c r="Q188">
        <v>0</v>
      </c>
      <c r="R188" s="10">
        <f t="shared" si="29"/>
        <v>0.66666666666666663</v>
      </c>
      <c r="S188" s="10">
        <f t="shared" si="30"/>
        <v>0.22222222222222221</v>
      </c>
      <c r="T188" s="10"/>
      <c r="U188" t="s">
        <v>53</v>
      </c>
      <c r="V188" s="11">
        <v>1</v>
      </c>
      <c r="W188" s="10">
        <f t="shared" si="31"/>
        <v>0.33333333333333331</v>
      </c>
      <c r="X188" t="s">
        <v>99</v>
      </c>
      <c r="Y188" s="11">
        <v>1</v>
      </c>
      <c r="Z188" s="10">
        <f t="shared" si="32"/>
        <v>0.25</v>
      </c>
      <c r="AA188" s="10">
        <f t="shared" si="33"/>
        <v>0.58333333333333326</v>
      </c>
      <c r="AB188" s="10">
        <f t="shared" si="34"/>
        <v>0.29166666666666663</v>
      </c>
      <c r="AD188">
        <v>4</v>
      </c>
      <c r="AE188">
        <v>3</v>
      </c>
      <c r="AF188">
        <v>3122</v>
      </c>
      <c r="AG188" s="10">
        <f t="shared" si="35"/>
        <v>75</v>
      </c>
      <c r="AH188">
        <v>4</v>
      </c>
      <c r="AI188">
        <f t="shared" si="36"/>
        <v>0.8</v>
      </c>
      <c r="AJ188" s="10">
        <f t="shared" si="37"/>
        <v>0.75</v>
      </c>
      <c r="AK188">
        <v>1</v>
      </c>
      <c r="AL188">
        <f t="shared" si="38"/>
        <v>0.25</v>
      </c>
      <c r="AM188" s="10">
        <f t="shared" si="39"/>
        <v>1.8</v>
      </c>
      <c r="AN188" s="15">
        <f t="shared" si="40"/>
        <v>0.6</v>
      </c>
      <c r="AP188" s="13">
        <f t="shared" si="41"/>
        <v>1.1138888888888889</v>
      </c>
    </row>
    <row r="189" spans="1:42" x14ac:dyDescent="0.25">
      <c r="A189" s="18">
        <v>9120</v>
      </c>
      <c r="B189" s="1" t="s">
        <v>55</v>
      </c>
      <c r="C189" t="s">
        <v>179</v>
      </c>
      <c r="D189" t="s">
        <v>180</v>
      </c>
      <c r="E189" t="s">
        <v>441</v>
      </c>
      <c r="F189">
        <v>4</v>
      </c>
      <c r="G189">
        <v>9</v>
      </c>
      <c r="H189">
        <v>91</v>
      </c>
      <c r="I189" s="20" t="s">
        <v>42</v>
      </c>
      <c r="J189">
        <v>4</v>
      </c>
      <c r="K189" s="1" t="s">
        <v>43</v>
      </c>
      <c r="L189" s="1" t="s">
        <v>79</v>
      </c>
      <c r="M189" s="1">
        <v>0</v>
      </c>
      <c r="N189" t="s">
        <v>59</v>
      </c>
      <c r="O189">
        <v>2</v>
      </c>
      <c r="P189" s="10">
        <f t="shared" si="28"/>
        <v>0.66666666666666663</v>
      </c>
      <c r="Q189">
        <v>0</v>
      </c>
      <c r="R189" s="10">
        <f t="shared" si="29"/>
        <v>0.66666666666666663</v>
      </c>
      <c r="S189" s="10">
        <f t="shared" si="30"/>
        <v>0.22222222222222221</v>
      </c>
      <c r="T189" s="10"/>
      <c r="U189" t="s">
        <v>239</v>
      </c>
      <c r="V189" s="11">
        <v>0</v>
      </c>
      <c r="W189" s="10">
        <f t="shared" si="31"/>
        <v>0</v>
      </c>
      <c r="X189" t="s">
        <v>99</v>
      </c>
      <c r="Y189" s="11">
        <v>1</v>
      </c>
      <c r="Z189" s="10">
        <f t="shared" si="32"/>
        <v>0.25</v>
      </c>
      <c r="AA189" s="10">
        <f t="shared" si="33"/>
        <v>0.25</v>
      </c>
      <c r="AB189" s="10">
        <f t="shared" si="34"/>
        <v>0.125</v>
      </c>
      <c r="AD189">
        <v>4</v>
      </c>
      <c r="AE189">
        <v>3</v>
      </c>
      <c r="AF189">
        <v>334</v>
      </c>
      <c r="AG189" s="10">
        <f t="shared" si="35"/>
        <v>75</v>
      </c>
      <c r="AH189">
        <v>4</v>
      </c>
      <c r="AI189">
        <f t="shared" si="36"/>
        <v>0.8</v>
      </c>
      <c r="AJ189" s="10">
        <f t="shared" si="37"/>
        <v>0.75</v>
      </c>
      <c r="AK189">
        <v>3</v>
      </c>
      <c r="AL189">
        <f t="shared" si="38"/>
        <v>0.75</v>
      </c>
      <c r="AM189" s="10">
        <f t="shared" si="39"/>
        <v>2.2999999999999998</v>
      </c>
      <c r="AN189" s="12">
        <f t="shared" si="40"/>
        <v>0.76666666666666661</v>
      </c>
      <c r="AP189" s="13">
        <f t="shared" si="41"/>
        <v>1.1138888888888889</v>
      </c>
    </row>
    <row r="190" spans="1:42" x14ac:dyDescent="0.25">
      <c r="A190" s="18">
        <v>2230</v>
      </c>
      <c r="B190" s="1" t="s">
        <v>55</v>
      </c>
      <c r="C190" t="s">
        <v>442</v>
      </c>
      <c r="D190" t="s">
        <v>443</v>
      </c>
      <c r="E190" t="s">
        <v>444</v>
      </c>
      <c r="F190">
        <v>6</v>
      </c>
      <c r="G190">
        <v>2</v>
      </c>
      <c r="H190">
        <v>22</v>
      </c>
      <c r="I190" s="20" t="s">
        <v>42</v>
      </c>
      <c r="J190">
        <v>4</v>
      </c>
      <c r="K190" s="1" t="s">
        <v>43</v>
      </c>
      <c r="L190" s="1" t="s">
        <v>79</v>
      </c>
      <c r="M190" s="1">
        <v>0</v>
      </c>
      <c r="N190" t="s">
        <v>59</v>
      </c>
      <c r="O190">
        <v>2</v>
      </c>
      <c r="P190" s="10">
        <f t="shared" si="28"/>
        <v>0.66666666666666663</v>
      </c>
      <c r="Q190">
        <v>0</v>
      </c>
      <c r="R190" s="10">
        <f t="shared" si="29"/>
        <v>0.66666666666666663</v>
      </c>
      <c r="S190" s="10">
        <f t="shared" si="30"/>
        <v>0.22222222222222221</v>
      </c>
      <c r="T190" s="10"/>
      <c r="U190" t="s">
        <v>239</v>
      </c>
      <c r="V190" s="11">
        <v>0</v>
      </c>
      <c r="W190" s="10">
        <f t="shared" si="31"/>
        <v>0</v>
      </c>
      <c r="X190" t="s">
        <v>99</v>
      </c>
      <c r="Y190" s="11">
        <v>1</v>
      </c>
      <c r="Z190" s="10">
        <f t="shared" si="32"/>
        <v>0.25</v>
      </c>
      <c r="AA190" s="10">
        <f t="shared" si="33"/>
        <v>0.25</v>
      </c>
      <c r="AB190" s="10">
        <f t="shared" si="34"/>
        <v>0.125</v>
      </c>
      <c r="AD190">
        <v>3</v>
      </c>
      <c r="AE190">
        <v>2</v>
      </c>
      <c r="AF190">
        <v>132</v>
      </c>
      <c r="AG190" s="10">
        <f t="shared" si="35"/>
        <v>66.666666666666657</v>
      </c>
      <c r="AH190">
        <v>4</v>
      </c>
      <c r="AI190">
        <f t="shared" si="36"/>
        <v>0.8</v>
      </c>
      <c r="AJ190" s="10">
        <f t="shared" si="37"/>
        <v>0.5</v>
      </c>
      <c r="AK190">
        <v>4</v>
      </c>
      <c r="AL190">
        <f t="shared" si="38"/>
        <v>1</v>
      </c>
      <c r="AM190" s="10">
        <f t="shared" si="39"/>
        <v>2.2999999999999998</v>
      </c>
      <c r="AN190" s="12">
        <f t="shared" si="40"/>
        <v>0.76666666666666661</v>
      </c>
      <c r="AP190" s="13">
        <f t="shared" si="41"/>
        <v>1.1138888888888889</v>
      </c>
    </row>
    <row r="191" spans="1:42" x14ac:dyDescent="0.25">
      <c r="A191" s="18">
        <v>9520</v>
      </c>
      <c r="B191" s="1" t="s">
        <v>38</v>
      </c>
      <c r="C191" t="s">
        <v>451</v>
      </c>
      <c r="D191" t="s">
        <v>452</v>
      </c>
      <c r="E191" t="s">
        <v>453</v>
      </c>
      <c r="F191">
        <v>4</v>
      </c>
      <c r="G191">
        <v>9</v>
      </c>
      <c r="H191">
        <v>95</v>
      </c>
      <c r="I191" s="20" t="s">
        <v>42</v>
      </c>
      <c r="J191">
        <v>4</v>
      </c>
      <c r="K191" s="1" t="s">
        <v>43</v>
      </c>
      <c r="L191" s="1" t="s">
        <v>79</v>
      </c>
      <c r="M191" s="1">
        <v>0</v>
      </c>
      <c r="N191" t="s">
        <v>59</v>
      </c>
      <c r="O191">
        <v>2</v>
      </c>
      <c r="P191" s="10">
        <f t="shared" si="28"/>
        <v>0.66666666666666663</v>
      </c>
      <c r="Q191">
        <v>0</v>
      </c>
      <c r="R191" s="10">
        <f t="shared" si="29"/>
        <v>0.66666666666666663</v>
      </c>
      <c r="S191" s="10">
        <f t="shared" si="30"/>
        <v>0.22222222222222221</v>
      </c>
      <c r="T191" s="10"/>
      <c r="U191" t="s">
        <v>239</v>
      </c>
      <c r="V191" s="11">
        <v>0</v>
      </c>
      <c r="W191" s="10">
        <f t="shared" si="31"/>
        <v>0</v>
      </c>
      <c r="X191" t="s">
        <v>99</v>
      </c>
      <c r="Y191" s="11">
        <v>1</v>
      </c>
      <c r="Z191" s="10">
        <f t="shared" si="32"/>
        <v>0.25</v>
      </c>
      <c r="AA191" s="10">
        <f t="shared" si="33"/>
        <v>0.25</v>
      </c>
      <c r="AB191" s="10">
        <f t="shared" si="34"/>
        <v>0.125</v>
      </c>
      <c r="AD191">
        <v>1</v>
      </c>
      <c r="AE191">
        <v>1</v>
      </c>
      <c r="AF191">
        <v>7</v>
      </c>
      <c r="AG191" s="10">
        <f t="shared" si="35"/>
        <v>100</v>
      </c>
      <c r="AH191">
        <v>5</v>
      </c>
      <c r="AI191">
        <f t="shared" si="36"/>
        <v>1</v>
      </c>
      <c r="AJ191" s="10">
        <f t="shared" si="37"/>
        <v>0.25</v>
      </c>
      <c r="AK191">
        <v>4</v>
      </c>
      <c r="AL191">
        <f t="shared" si="38"/>
        <v>1</v>
      </c>
      <c r="AM191" s="10">
        <f t="shared" si="39"/>
        <v>2.25</v>
      </c>
      <c r="AN191" s="12">
        <f t="shared" si="40"/>
        <v>0.75</v>
      </c>
      <c r="AP191" s="13">
        <f t="shared" si="41"/>
        <v>1.0972222222222223</v>
      </c>
    </row>
    <row r="192" spans="1:42" x14ac:dyDescent="0.25">
      <c r="A192" s="18">
        <v>9380</v>
      </c>
      <c r="B192" s="1" t="s">
        <v>55</v>
      </c>
      <c r="C192" t="s">
        <v>378</v>
      </c>
      <c r="D192" t="s">
        <v>379</v>
      </c>
      <c r="E192" t="s">
        <v>454</v>
      </c>
      <c r="F192">
        <v>4</v>
      </c>
      <c r="G192">
        <v>9</v>
      </c>
      <c r="H192">
        <v>93</v>
      </c>
      <c r="I192" s="20" t="s">
        <v>42</v>
      </c>
      <c r="J192">
        <v>4</v>
      </c>
      <c r="K192" s="1" t="s">
        <v>43</v>
      </c>
      <c r="L192" s="1" t="s">
        <v>79</v>
      </c>
      <c r="M192" s="1">
        <v>0</v>
      </c>
      <c r="N192" t="s">
        <v>59</v>
      </c>
      <c r="O192">
        <v>2</v>
      </c>
      <c r="P192" s="10">
        <f t="shared" si="28"/>
        <v>0.66666666666666663</v>
      </c>
      <c r="Q192">
        <v>0</v>
      </c>
      <c r="R192" s="10">
        <f t="shared" si="29"/>
        <v>0.66666666666666663</v>
      </c>
      <c r="S192" s="10">
        <f t="shared" si="30"/>
        <v>0.22222222222222221</v>
      </c>
      <c r="T192" s="10"/>
      <c r="U192" t="s">
        <v>239</v>
      </c>
      <c r="V192" s="11">
        <v>0</v>
      </c>
      <c r="W192" s="10">
        <f t="shared" si="31"/>
        <v>0</v>
      </c>
      <c r="X192" t="s">
        <v>99</v>
      </c>
      <c r="Y192" s="11">
        <v>1</v>
      </c>
      <c r="Z192" s="10">
        <f t="shared" si="32"/>
        <v>0.25</v>
      </c>
      <c r="AA192" s="10">
        <f t="shared" si="33"/>
        <v>0.25</v>
      </c>
      <c r="AB192" s="10">
        <f t="shared" si="34"/>
        <v>0.125</v>
      </c>
      <c r="AD192">
        <v>2</v>
      </c>
      <c r="AE192">
        <v>2</v>
      </c>
      <c r="AF192">
        <v>210</v>
      </c>
      <c r="AG192" s="10">
        <f t="shared" si="35"/>
        <v>100</v>
      </c>
      <c r="AH192">
        <v>5</v>
      </c>
      <c r="AI192">
        <f t="shared" si="36"/>
        <v>1</v>
      </c>
      <c r="AJ192" s="10">
        <f t="shared" si="37"/>
        <v>0.5</v>
      </c>
      <c r="AK192">
        <v>3</v>
      </c>
      <c r="AL192">
        <f t="shared" si="38"/>
        <v>0.75</v>
      </c>
      <c r="AM192" s="10">
        <f t="shared" si="39"/>
        <v>2.25</v>
      </c>
      <c r="AN192" s="12">
        <f t="shared" si="40"/>
        <v>0.75</v>
      </c>
      <c r="AP192" s="13">
        <f t="shared" si="41"/>
        <v>1.0972222222222223</v>
      </c>
    </row>
    <row r="193" spans="1:42" x14ac:dyDescent="0.25">
      <c r="A193" s="18">
        <v>5410</v>
      </c>
      <c r="B193" s="1" t="s">
        <v>38</v>
      </c>
      <c r="C193" t="s">
        <v>455</v>
      </c>
      <c r="D193" t="s">
        <v>456</v>
      </c>
      <c r="E193" t="s">
        <v>457</v>
      </c>
      <c r="F193">
        <v>5</v>
      </c>
      <c r="G193">
        <v>5</v>
      </c>
      <c r="H193">
        <v>54</v>
      </c>
      <c r="I193" s="20" t="s">
        <v>42</v>
      </c>
      <c r="J193">
        <v>4</v>
      </c>
      <c r="K193" s="1" t="s">
        <v>43</v>
      </c>
      <c r="L193" s="1" t="s">
        <v>79</v>
      </c>
      <c r="M193" s="1">
        <v>0</v>
      </c>
      <c r="N193" t="s">
        <v>59</v>
      </c>
      <c r="O193">
        <v>2</v>
      </c>
      <c r="P193" s="10">
        <f t="shared" si="28"/>
        <v>0.66666666666666663</v>
      </c>
      <c r="Q193">
        <v>0</v>
      </c>
      <c r="R193" s="10">
        <f t="shared" si="29"/>
        <v>0.66666666666666663</v>
      </c>
      <c r="S193" s="10">
        <f t="shared" si="30"/>
        <v>0.22222222222222221</v>
      </c>
      <c r="T193" s="10"/>
      <c r="U193" t="s">
        <v>239</v>
      </c>
      <c r="V193" s="11">
        <v>0</v>
      </c>
      <c r="W193" s="10">
        <f t="shared" si="31"/>
        <v>0</v>
      </c>
      <c r="X193" t="s">
        <v>99</v>
      </c>
      <c r="Y193" s="11">
        <v>1</v>
      </c>
      <c r="Z193" s="10">
        <f t="shared" si="32"/>
        <v>0.25</v>
      </c>
      <c r="AA193" s="10">
        <f t="shared" si="33"/>
        <v>0.25</v>
      </c>
      <c r="AB193" s="10">
        <f t="shared" si="34"/>
        <v>0.125</v>
      </c>
      <c r="AD193">
        <v>1</v>
      </c>
      <c r="AE193">
        <v>1</v>
      </c>
      <c r="AF193">
        <v>5</v>
      </c>
      <c r="AG193" s="10">
        <f t="shared" si="35"/>
        <v>100</v>
      </c>
      <c r="AH193">
        <v>5</v>
      </c>
      <c r="AI193">
        <f t="shared" si="36"/>
        <v>1</v>
      </c>
      <c r="AJ193" s="10">
        <f t="shared" si="37"/>
        <v>0.25</v>
      </c>
      <c r="AK193">
        <v>4</v>
      </c>
      <c r="AL193">
        <f t="shared" si="38"/>
        <v>1</v>
      </c>
      <c r="AM193" s="10">
        <f t="shared" si="39"/>
        <v>2.25</v>
      </c>
      <c r="AN193" s="12">
        <f t="shared" si="40"/>
        <v>0.75</v>
      </c>
      <c r="AP193" s="13">
        <f t="shared" si="41"/>
        <v>1.0972222222222223</v>
      </c>
    </row>
    <row r="194" spans="1:42" x14ac:dyDescent="0.25">
      <c r="A194" s="18">
        <v>5110</v>
      </c>
      <c r="B194" s="1" t="s">
        <v>38</v>
      </c>
      <c r="C194" t="s">
        <v>464</v>
      </c>
      <c r="D194" t="s">
        <v>465</v>
      </c>
      <c r="E194" t="s">
        <v>466</v>
      </c>
      <c r="F194">
        <v>5</v>
      </c>
      <c r="G194">
        <v>5</v>
      </c>
      <c r="H194">
        <v>51</v>
      </c>
      <c r="I194" s="20" t="s">
        <v>42</v>
      </c>
      <c r="J194">
        <v>4</v>
      </c>
      <c r="K194" s="1" t="s">
        <v>43</v>
      </c>
      <c r="L194" s="1" t="s">
        <v>79</v>
      </c>
      <c r="M194" s="1">
        <v>0</v>
      </c>
      <c r="N194" t="s">
        <v>53</v>
      </c>
      <c r="O194">
        <v>1</v>
      </c>
      <c r="P194" s="10">
        <f t="shared" ref="P194:P248" si="42">O194/3</f>
        <v>0.33333333333333331</v>
      </c>
      <c r="Q194">
        <v>0</v>
      </c>
      <c r="R194" s="10">
        <f t="shared" ref="R194:R248" si="43">M194+P194+Q194</f>
        <v>0.33333333333333331</v>
      </c>
      <c r="S194" s="10">
        <f t="shared" ref="S194:S248" si="44">R194/3</f>
        <v>0.1111111111111111</v>
      </c>
      <c r="T194" s="10"/>
      <c r="U194" t="s">
        <v>53</v>
      </c>
      <c r="V194" s="11">
        <v>1</v>
      </c>
      <c r="W194" s="10">
        <f t="shared" ref="W194:W248" si="45">V194/3</f>
        <v>0.33333333333333331</v>
      </c>
      <c r="X194" t="s">
        <v>99</v>
      </c>
      <c r="Y194" s="11">
        <v>1</v>
      </c>
      <c r="Z194" s="10">
        <f t="shared" ref="Z194:Z248" si="46">Y194/4</f>
        <v>0.25</v>
      </c>
      <c r="AA194" s="10">
        <f t="shared" ref="AA194:AA248" si="47">W194+Z194</f>
        <v>0.58333333333333326</v>
      </c>
      <c r="AB194" s="10">
        <f t="shared" ref="AB194:AB248" si="48">AA194/2</f>
        <v>0.29166666666666663</v>
      </c>
      <c r="AD194">
        <v>4</v>
      </c>
      <c r="AE194">
        <v>3</v>
      </c>
      <c r="AF194">
        <v>912</v>
      </c>
      <c r="AG194" s="10">
        <f t="shared" ref="AG194:AG248" si="49">(AE194/AD194)*100</f>
        <v>75</v>
      </c>
      <c r="AH194">
        <v>4</v>
      </c>
      <c r="AI194">
        <f t="shared" ref="AI194:AI248" si="50">AH194/5</f>
        <v>0.8</v>
      </c>
      <c r="AJ194" s="10">
        <f t="shared" ref="AJ194:AJ248" si="51">AE194/J194</f>
        <v>0.75</v>
      </c>
      <c r="AK194">
        <v>2</v>
      </c>
      <c r="AL194">
        <f t="shared" ref="AL194:AL248" si="52">AK194/4</f>
        <v>0.5</v>
      </c>
      <c r="AM194" s="10">
        <f t="shared" ref="AM194:AM248" si="53">AI194+AJ194+AL194</f>
        <v>2.0499999999999998</v>
      </c>
      <c r="AN194" s="12">
        <f t="shared" ref="AN194:AN248" si="54">AM194/3</f>
        <v>0.68333333333333324</v>
      </c>
      <c r="AP194" s="13">
        <f t="shared" ref="AP194:AP248" si="55">S194+AB194+AN194</f>
        <v>1.086111111111111</v>
      </c>
    </row>
    <row r="195" spans="1:42" x14ac:dyDescent="0.25">
      <c r="A195" s="18">
        <v>4090</v>
      </c>
      <c r="B195" s="1" t="s">
        <v>61</v>
      </c>
      <c r="C195" t="s">
        <v>353</v>
      </c>
      <c r="D195" t="s">
        <v>354</v>
      </c>
      <c r="E195" t="s">
        <v>467</v>
      </c>
      <c r="F195">
        <v>2</v>
      </c>
      <c r="G195">
        <v>4</v>
      </c>
      <c r="H195">
        <v>40</v>
      </c>
      <c r="I195" s="20" t="s">
        <v>42</v>
      </c>
      <c r="J195">
        <v>4</v>
      </c>
      <c r="K195" s="1" t="s">
        <v>43</v>
      </c>
      <c r="L195" s="1" t="s">
        <v>79</v>
      </c>
      <c r="M195" s="1">
        <v>0</v>
      </c>
      <c r="N195" t="s">
        <v>53</v>
      </c>
      <c r="O195">
        <v>1</v>
      </c>
      <c r="P195" s="10">
        <f t="shared" si="42"/>
        <v>0.33333333333333331</v>
      </c>
      <c r="Q195">
        <v>0</v>
      </c>
      <c r="R195" s="10">
        <f t="shared" si="43"/>
        <v>0.33333333333333331</v>
      </c>
      <c r="S195" s="10">
        <f t="shared" si="44"/>
        <v>0.1111111111111111</v>
      </c>
      <c r="T195" s="10"/>
      <c r="U195" t="s">
        <v>53</v>
      </c>
      <c r="V195" s="11">
        <v>1</v>
      </c>
      <c r="W195" s="10">
        <f t="shared" si="45"/>
        <v>0.33333333333333331</v>
      </c>
      <c r="X195" t="s">
        <v>99</v>
      </c>
      <c r="Y195" s="11">
        <v>1</v>
      </c>
      <c r="Z195" s="10">
        <f t="shared" si="46"/>
        <v>0.25</v>
      </c>
      <c r="AA195" s="10">
        <f t="shared" si="47"/>
        <v>0.58333333333333326</v>
      </c>
      <c r="AB195" s="10">
        <f t="shared" si="48"/>
        <v>0.29166666666666663</v>
      </c>
      <c r="AD195">
        <v>6</v>
      </c>
      <c r="AE195">
        <v>4</v>
      </c>
      <c r="AF195">
        <v>2285</v>
      </c>
      <c r="AG195" s="10">
        <f t="shared" si="49"/>
        <v>66.666666666666657</v>
      </c>
      <c r="AH195">
        <v>4</v>
      </c>
      <c r="AI195">
        <f t="shared" si="50"/>
        <v>0.8</v>
      </c>
      <c r="AJ195" s="10">
        <f t="shared" si="51"/>
        <v>1</v>
      </c>
      <c r="AK195">
        <v>1</v>
      </c>
      <c r="AL195">
        <f t="shared" si="52"/>
        <v>0.25</v>
      </c>
      <c r="AM195" s="10">
        <f t="shared" si="53"/>
        <v>2.0499999999999998</v>
      </c>
      <c r="AN195" s="12">
        <f t="shared" si="54"/>
        <v>0.68333333333333324</v>
      </c>
      <c r="AP195" s="13">
        <f t="shared" si="55"/>
        <v>1.086111111111111</v>
      </c>
    </row>
    <row r="196" spans="1:42" x14ac:dyDescent="0.25">
      <c r="A196" s="18">
        <v>1170</v>
      </c>
      <c r="B196" s="1" t="s">
        <v>67</v>
      </c>
      <c r="C196" t="s">
        <v>468</v>
      </c>
      <c r="D196" t="s">
        <v>469</v>
      </c>
      <c r="E196" t="s">
        <v>470</v>
      </c>
      <c r="F196">
        <v>0</v>
      </c>
      <c r="G196">
        <v>1</v>
      </c>
      <c r="H196">
        <v>11</v>
      </c>
      <c r="I196" s="19" t="s">
        <v>71</v>
      </c>
      <c r="J196">
        <v>3</v>
      </c>
      <c r="K196" s="1" t="s">
        <v>43</v>
      </c>
      <c r="L196" s="1" t="s">
        <v>79</v>
      </c>
      <c r="M196" s="1">
        <v>0</v>
      </c>
      <c r="N196" t="s">
        <v>53</v>
      </c>
      <c r="O196">
        <v>1</v>
      </c>
      <c r="P196" s="10">
        <f t="shared" si="42"/>
        <v>0.33333333333333331</v>
      </c>
      <c r="Q196">
        <v>0</v>
      </c>
      <c r="R196" s="10">
        <f t="shared" si="43"/>
        <v>0.33333333333333331</v>
      </c>
      <c r="S196" s="10">
        <f t="shared" si="44"/>
        <v>0.1111111111111111</v>
      </c>
      <c r="T196" s="10"/>
      <c r="U196" t="s">
        <v>53</v>
      </c>
      <c r="V196" s="11">
        <v>1</v>
      </c>
      <c r="W196" s="10">
        <f t="shared" si="45"/>
        <v>0.33333333333333331</v>
      </c>
      <c r="X196" t="s">
        <v>99</v>
      </c>
      <c r="Y196" s="11">
        <v>1</v>
      </c>
      <c r="Z196" s="10">
        <f t="shared" si="46"/>
        <v>0.25</v>
      </c>
      <c r="AA196" s="10">
        <f t="shared" si="47"/>
        <v>0.58333333333333326</v>
      </c>
      <c r="AB196" s="10">
        <f t="shared" si="48"/>
        <v>0.29166666666666663</v>
      </c>
      <c r="AD196">
        <v>5</v>
      </c>
      <c r="AE196">
        <v>3</v>
      </c>
      <c r="AF196">
        <v>14227</v>
      </c>
      <c r="AG196" s="10">
        <f t="shared" si="49"/>
        <v>60</v>
      </c>
      <c r="AH196">
        <v>4</v>
      </c>
      <c r="AI196">
        <f t="shared" si="50"/>
        <v>0.8</v>
      </c>
      <c r="AJ196" s="10">
        <f t="shared" si="51"/>
        <v>1</v>
      </c>
      <c r="AK196">
        <v>1</v>
      </c>
      <c r="AL196">
        <f t="shared" si="52"/>
        <v>0.25</v>
      </c>
      <c r="AM196" s="10">
        <f t="shared" si="53"/>
        <v>2.0499999999999998</v>
      </c>
      <c r="AN196" s="12">
        <f t="shared" si="54"/>
        <v>0.68333333333333324</v>
      </c>
      <c r="AP196" s="13">
        <f t="shared" si="55"/>
        <v>1.086111111111111</v>
      </c>
    </row>
    <row r="197" spans="1:42" x14ac:dyDescent="0.25">
      <c r="A197" s="18">
        <v>1170</v>
      </c>
      <c r="B197" s="1" t="s">
        <v>161</v>
      </c>
      <c r="C197" t="s">
        <v>468</v>
      </c>
      <c r="D197" t="s">
        <v>469</v>
      </c>
      <c r="E197" t="s">
        <v>471</v>
      </c>
      <c r="F197">
        <v>0</v>
      </c>
      <c r="G197">
        <v>1</v>
      </c>
      <c r="H197">
        <v>11</v>
      </c>
      <c r="I197" s="19" t="s">
        <v>71</v>
      </c>
      <c r="J197">
        <v>3</v>
      </c>
      <c r="K197" s="1" t="s">
        <v>43</v>
      </c>
      <c r="L197" s="1" t="s">
        <v>79</v>
      </c>
      <c r="M197" s="1">
        <v>0</v>
      </c>
      <c r="N197" t="s">
        <v>53</v>
      </c>
      <c r="O197">
        <v>1</v>
      </c>
      <c r="P197" s="10">
        <f t="shared" si="42"/>
        <v>0.33333333333333331</v>
      </c>
      <c r="Q197">
        <v>0</v>
      </c>
      <c r="R197" s="10">
        <f t="shared" si="43"/>
        <v>0.33333333333333331</v>
      </c>
      <c r="S197" s="10">
        <f t="shared" si="44"/>
        <v>0.1111111111111111</v>
      </c>
      <c r="T197" s="10"/>
      <c r="U197" t="s">
        <v>53</v>
      </c>
      <c r="V197" s="11">
        <v>1</v>
      </c>
      <c r="W197" s="10">
        <f t="shared" si="45"/>
        <v>0.33333333333333331</v>
      </c>
      <c r="X197" t="s">
        <v>99</v>
      </c>
      <c r="Y197" s="11">
        <v>1</v>
      </c>
      <c r="Z197" s="10">
        <f t="shared" si="46"/>
        <v>0.25</v>
      </c>
      <c r="AA197" s="10">
        <f t="shared" si="47"/>
        <v>0.58333333333333326</v>
      </c>
      <c r="AB197" s="10">
        <f t="shared" si="48"/>
        <v>0.29166666666666663</v>
      </c>
      <c r="AD197">
        <v>5</v>
      </c>
      <c r="AE197">
        <v>3</v>
      </c>
      <c r="AF197">
        <v>14227</v>
      </c>
      <c r="AG197" s="10">
        <f t="shared" si="49"/>
        <v>60</v>
      </c>
      <c r="AH197">
        <v>4</v>
      </c>
      <c r="AI197">
        <f t="shared" si="50"/>
        <v>0.8</v>
      </c>
      <c r="AJ197" s="10">
        <f t="shared" si="51"/>
        <v>1</v>
      </c>
      <c r="AK197">
        <v>1</v>
      </c>
      <c r="AL197">
        <f t="shared" si="52"/>
        <v>0.25</v>
      </c>
      <c r="AM197" s="10">
        <f t="shared" si="53"/>
        <v>2.0499999999999998</v>
      </c>
      <c r="AN197" s="12">
        <f t="shared" si="54"/>
        <v>0.68333333333333324</v>
      </c>
      <c r="AP197" s="13">
        <f t="shared" si="55"/>
        <v>1.086111111111111</v>
      </c>
    </row>
    <row r="198" spans="1:42" x14ac:dyDescent="0.25">
      <c r="A198" s="18">
        <v>1170</v>
      </c>
      <c r="B198" s="1" t="s">
        <v>148</v>
      </c>
      <c r="C198" t="s">
        <v>468</v>
      </c>
      <c r="D198" t="s">
        <v>469</v>
      </c>
      <c r="E198" t="s">
        <v>472</v>
      </c>
      <c r="F198">
        <v>0</v>
      </c>
      <c r="G198">
        <v>1</v>
      </c>
      <c r="H198">
        <v>11</v>
      </c>
      <c r="I198" s="19" t="s">
        <v>71</v>
      </c>
      <c r="J198">
        <v>3</v>
      </c>
      <c r="K198" s="1" t="s">
        <v>43</v>
      </c>
      <c r="L198" s="1" t="s">
        <v>79</v>
      </c>
      <c r="M198" s="1">
        <v>0</v>
      </c>
      <c r="N198" t="s">
        <v>53</v>
      </c>
      <c r="O198">
        <v>1</v>
      </c>
      <c r="P198" s="10">
        <f t="shared" si="42"/>
        <v>0.33333333333333331</v>
      </c>
      <c r="Q198">
        <v>0</v>
      </c>
      <c r="R198" s="10">
        <f t="shared" si="43"/>
        <v>0.33333333333333331</v>
      </c>
      <c r="S198" s="10">
        <f t="shared" si="44"/>
        <v>0.1111111111111111</v>
      </c>
      <c r="T198" s="10"/>
      <c r="U198" t="s">
        <v>53</v>
      </c>
      <c r="V198" s="11">
        <v>1</v>
      </c>
      <c r="W198" s="10">
        <f t="shared" si="45"/>
        <v>0.33333333333333331</v>
      </c>
      <c r="X198" t="s">
        <v>99</v>
      </c>
      <c r="Y198" s="11">
        <v>1</v>
      </c>
      <c r="Z198" s="10">
        <f t="shared" si="46"/>
        <v>0.25</v>
      </c>
      <c r="AA198" s="10">
        <f t="shared" si="47"/>
        <v>0.58333333333333326</v>
      </c>
      <c r="AB198" s="10">
        <f t="shared" si="48"/>
        <v>0.29166666666666663</v>
      </c>
      <c r="AD198">
        <v>5</v>
      </c>
      <c r="AE198">
        <v>3</v>
      </c>
      <c r="AF198">
        <v>14227</v>
      </c>
      <c r="AG198" s="10">
        <f t="shared" si="49"/>
        <v>60</v>
      </c>
      <c r="AH198">
        <v>4</v>
      </c>
      <c r="AI198">
        <f t="shared" si="50"/>
        <v>0.8</v>
      </c>
      <c r="AJ198" s="10">
        <f t="shared" si="51"/>
        <v>1</v>
      </c>
      <c r="AK198">
        <v>1</v>
      </c>
      <c r="AL198">
        <f t="shared" si="52"/>
        <v>0.25</v>
      </c>
      <c r="AM198" s="10">
        <f t="shared" si="53"/>
        <v>2.0499999999999998</v>
      </c>
      <c r="AN198" s="12">
        <f t="shared" si="54"/>
        <v>0.68333333333333324</v>
      </c>
      <c r="AP198" s="13">
        <f t="shared" si="55"/>
        <v>1.086111111111111</v>
      </c>
    </row>
    <row r="199" spans="1:42" x14ac:dyDescent="0.25">
      <c r="A199" s="18">
        <v>6230</v>
      </c>
      <c r="B199" s="1" t="s">
        <v>61</v>
      </c>
      <c r="C199" t="s">
        <v>296</v>
      </c>
      <c r="D199" t="s">
        <v>297</v>
      </c>
      <c r="E199" t="s">
        <v>426</v>
      </c>
      <c r="F199">
        <v>2</v>
      </c>
      <c r="G199">
        <v>6</v>
      </c>
      <c r="H199">
        <v>62</v>
      </c>
      <c r="I199" s="20" t="s">
        <v>42</v>
      </c>
      <c r="J199">
        <v>4</v>
      </c>
      <c r="K199" s="1" t="s">
        <v>43</v>
      </c>
      <c r="L199" s="9" t="s">
        <v>44</v>
      </c>
      <c r="M199" s="9">
        <v>1</v>
      </c>
      <c r="N199" t="s">
        <v>239</v>
      </c>
      <c r="O199">
        <v>0</v>
      </c>
      <c r="P199" s="10">
        <f t="shared" si="42"/>
        <v>0</v>
      </c>
      <c r="Q199">
        <v>0</v>
      </c>
      <c r="R199" s="10">
        <f t="shared" si="43"/>
        <v>1</v>
      </c>
      <c r="S199" s="10">
        <f t="shared" si="44"/>
        <v>0.33333333333333331</v>
      </c>
      <c r="T199" s="10"/>
      <c r="U199" t="s">
        <v>239</v>
      </c>
      <c r="V199" s="11">
        <v>0</v>
      </c>
      <c r="W199" s="10">
        <f t="shared" si="45"/>
        <v>0</v>
      </c>
      <c r="X199" t="s">
        <v>99</v>
      </c>
      <c r="Y199" s="11">
        <v>1</v>
      </c>
      <c r="Z199" s="10">
        <f t="shared" si="46"/>
        <v>0.25</v>
      </c>
      <c r="AA199" s="10">
        <f t="shared" si="47"/>
        <v>0.25</v>
      </c>
      <c r="AB199" s="10">
        <f t="shared" si="48"/>
        <v>0.125</v>
      </c>
      <c r="AD199">
        <v>6</v>
      </c>
      <c r="AE199">
        <v>3</v>
      </c>
      <c r="AF199">
        <v>582</v>
      </c>
      <c r="AG199" s="10">
        <f t="shared" si="49"/>
        <v>50</v>
      </c>
      <c r="AH199">
        <v>3</v>
      </c>
      <c r="AI199">
        <f t="shared" si="50"/>
        <v>0.6</v>
      </c>
      <c r="AJ199" s="10">
        <f t="shared" si="51"/>
        <v>0.75</v>
      </c>
      <c r="AK199">
        <v>2</v>
      </c>
      <c r="AL199">
        <f t="shared" si="52"/>
        <v>0.5</v>
      </c>
      <c r="AM199" s="10">
        <f t="shared" si="53"/>
        <v>1.85</v>
      </c>
      <c r="AN199" s="15">
        <f t="shared" si="54"/>
        <v>0.6166666666666667</v>
      </c>
      <c r="AP199" s="13">
        <f t="shared" si="55"/>
        <v>1.075</v>
      </c>
    </row>
    <row r="200" spans="1:42" x14ac:dyDescent="0.25">
      <c r="A200" s="18">
        <v>2130</v>
      </c>
      <c r="B200" s="1" t="s">
        <v>47</v>
      </c>
      <c r="C200" t="s">
        <v>170</v>
      </c>
      <c r="D200" t="s">
        <v>171</v>
      </c>
      <c r="E200" t="s">
        <v>427</v>
      </c>
      <c r="F200">
        <v>6</v>
      </c>
      <c r="G200">
        <v>2</v>
      </c>
      <c r="H200">
        <v>21</v>
      </c>
      <c r="I200" s="20" t="s">
        <v>42</v>
      </c>
      <c r="J200">
        <v>4</v>
      </c>
      <c r="K200" s="1" t="s">
        <v>43</v>
      </c>
      <c r="L200" s="9" t="s">
        <v>44</v>
      </c>
      <c r="M200" s="9">
        <v>1</v>
      </c>
      <c r="N200" t="s">
        <v>239</v>
      </c>
      <c r="O200">
        <v>0</v>
      </c>
      <c r="P200" s="10">
        <f t="shared" si="42"/>
        <v>0</v>
      </c>
      <c r="Q200">
        <v>0</v>
      </c>
      <c r="R200" s="10">
        <f t="shared" si="43"/>
        <v>1</v>
      </c>
      <c r="S200" s="10">
        <f t="shared" si="44"/>
        <v>0.33333333333333331</v>
      </c>
      <c r="T200" s="10"/>
      <c r="U200" t="s">
        <v>239</v>
      </c>
      <c r="V200" s="11">
        <v>0</v>
      </c>
      <c r="W200" s="10">
        <f t="shared" si="45"/>
        <v>0</v>
      </c>
      <c r="X200" t="s">
        <v>99</v>
      </c>
      <c r="Y200" s="11">
        <v>1</v>
      </c>
      <c r="Z200" s="10">
        <f t="shared" si="46"/>
        <v>0.25</v>
      </c>
      <c r="AA200" s="10">
        <f t="shared" si="47"/>
        <v>0.25</v>
      </c>
      <c r="AB200" s="10">
        <f t="shared" si="48"/>
        <v>0.125</v>
      </c>
      <c r="AD200">
        <v>6</v>
      </c>
      <c r="AE200">
        <v>3</v>
      </c>
      <c r="AF200">
        <v>507</v>
      </c>
      <c r="AG200" s="10">
        <f t="shared" si="49"/>
        <v>50</v>
      </c>
      <c r="AH200">
        <v>3</v>
      </c>
      <c r="AI200">
        <f t="shared" si="50"/>
        <v>0.6</v>
      </c>
      <c r="AJ200" s="10">
        <f t="shared" si="51"/>
        <v>0.75</v>
      </c>
      <c r="AK200">
        <v>2</v>
      </c>
      <c r="AL200">
        <f t="shared" si="52"/>
        <v>0.5</v>
      </c>
      <c r="AM200" s="10">
        <f t="shared" si="53"/>
        <v>1.85</v>
      </c>
      <c r="AN200" s="15">
        <f t="shared" si="54"/>
        <v>0.6166666666666667</v>
      </c>
      <c r="AP200" s="13">
        <f t="shared" si="55"/>
        <v>1.075</v>
      </c>
    </row>
    <row r="201" spans="1:42" x14ac:dyDescent="0.25">
      <c r="A201" s="18">
        <v>2150</v>
      </c>
      <c r="B201" s="1" t="s">
        <v>38</v>
      </c>
      <c r="C201" t="s">
        <v>428</v>
      </c>
      <c r="D201" t="s">
        <v>429</v>
      </c>
      <c r="E201" t="s">
        <v>430</v>
      </c>
      <c r="F201">
        <v>6</v>
      </c>
      <c r="G201">
        <v>2</v>
      </c>
      <c r="H201">
        <v>21</v>
      </c>
      <c r="I201" s="20" t="s">
        <v>42</v>
      </c>
      <c r="J201">
        <v>4</v>
      </c>
      <c r="K201" s="1" t="s">
        <v>43</v>
      </c>
      <c r="L201" s="9" t="s">
        <v>44</v>
      </c>
      <c r="M201" s="9">
        <v>1</v>
      </c>
      <c r="N201" t="s">
        <v>239</v>
      </c>
      <c r="O201">
        <v>0</v>
      </c>
      <c r="P201" s="10">
        <f t="shared" si="42"/>
        <v>0</v>
      </c>
      <c r="Q201">
        <v>0</v>
      </c>
      <c r="R201" s="10">
        <f t="shared" si="43"/>
        <v>1</v>
      </c>
      <c r="S201" s="10">
        <f t="shared" si="44"/>
        <v>0.33333333333333331</v>
      </c>
      <c r="T201" s="10"/>
      <c r="U201" t="s">
        <v>239</v>
      </c>
      <c r="V201" s="11">
        <v>0</v>
      </c>
      <c r="W201" s="10">
        <f t="shared" si="45"/>
        <v>0</v>
      </c>
      <c r="X201" s="14" t="s">
        <v>99</v>
      </c>
      <c r="Y201" s="11">
        <v>1</v>
      </c>
      <c r="Z201" s="10">
        <f t="shared" si="46"/>
        <v>0.25</v>
      </c>
      <c r="AA201" s="10">
        <f t="shared" si="47"/>
        <v>0.25</v>
      </c>
      <c r="AB201" s="10">
        <f t="shared" si="48"/>
        <v>0.125</v>
      </c>
      <c r="AD201">
        <v>3</v>
      </c>
      <c r="AE201">
        <v>1</v>
      </c>
      <c r="AF201">
        <v>12</v>
      </c>
      <c r="AG201" s="10">
        <f t="shared" si="49"/>
        <v>33.333333333333329</v>
      </c>
      <c r="AH201">
        <v>3</v>
      </c>
      <c r="AI201">
        <f t="shared" si="50"/>
        <v>0.6</v>
      </c>
      <c r="AJ201" s="10">
        <f t="shared" si="51"/>
        <v>0.25</v>
      </c>
      <c r="AK201">
        <v>4</v>
      </c>
      <c r="AL201">
        <f t="shared" si="52"/>
        <v>1</v>
      </c>
      <c r="AM201" s="10">
        <f t="shared" si="53"/>
        <v>1.85</v>
      </c>
      <c r="AN201" s="15">
        <f t="shared" si="54"/>
        <v>0.6166666666666667</v>
      </c>
      <c r="AP201" s="13">
        <f t="shared" si="55"/>
        <v>1.075</v>
      </c>
    </row>
    <row r="202" spans="1:42" x14ac:dyDescent="0.25">
      <c r="A202" s="18">
        <v>9150</v>
      </c>
      <c r="B202" s="1" t="s">
        <v>55</v>
      </c>
      <c r="C202" t="s">
        <v>164</v>
      </c>
      <c r="D202" t="s">
        <v>165</v>
      </c>
      <c r="E202" t="s">
        <v>473</v>
      </c>
      <c r="F202">
        <v>4</v>
      </c>
      <c r="G202">
        <v>9</v>
      </c>
      <c r="H202">
        <v>91</v>
      </c>
      <c r="I202" s="20" t="s">
        <v>42</v>
      </c>
      <c r="J202">
        <v>4</v>
      </c>
      <c r="K202" s="1" t="s">
        <v>43</v>
      </c>
      <c r="L202" s="1" t="s">
        <v>79</v>
      </c>
      <c r="M202" s="1">
        <v>0</v>
      </c>
      <c r="N202" t="s">
        <v>59</v>
      </c>
      <c r="O202">
        <v>2</v>
      </c>
      <c r="P202" s="10">
        <f t="shared" si="42"/>
        <v>0.66666666666666663</v>
      </c>
      <c r="Q202">
        <v>0</v>
      </c>
      <c r="R202" s="10">
        <f t="shared" si="43"/>
        <v>0.66666666666666663</v>
      </c>
      <c r="S202" s="10">
        <f t="shared" si="44"/>
        <v>0.22222222222222221</v>
      </c>
      <c r="T202" s="10"/>
      <c r="U202" t="s">
        <v>239</v>
      </c>
      <c r="V202" s="11">
        <v>0</v>
      </c>
      <c r="W202" s="10">
        <f t="shared" si="45"/>
        <v>0</v>
      </c>
      <c r="X202" t="s">
        <v>99</v>
      </c>
      <c r="Y202" s="11">
        <v>1</v>
      </c>
      <c r="Z202" s="10">
        <f t="shared" si="46"/>
        <v>0.25</v>
      </c>
      <c r="AA202" s="10">
        <f t="shared" si="47"/>
        <v>0.25</v>
      </c>
      <c r="AB202" s="10">
        <f t="shared" si="48"/>
        <v>0.125</v>
      </c>
      <c r="AD202">
        <v>6</v>
      </c>
      <c r="AE202">
        <v>3</v>
      </c>
      <c r="AF202">
        <v>250</v>
      </c>
      <c r="AG202" s="10">
        <f t="shared" si="49"/>
        <v>50</v>
      </c>
      <c r="AH202">
        <v>3</v>
      </c>
      <c r="AI202">
        <f t="shared" si="50"/>
        <v>0.6</v>
      </c>
      <c r="AJ202" s="10">
        <f t="shared" si="51"/>
        <v>0.75</v>
      </c>
      <c r="AK202">
        <v>3</v>
      </c>
      <c r="AL202">
        <f t="shared" si="52"/>
        <v>0.75</v>
      </c>
      <c r="AM202" s="10">
        <f t="shared" si="53"/>
        <v>2.1</v>
      </c>
      <c r="AN202" s="12">
        <f t="shared" si="54"/>
        <v>0.70000000000000007</v>
      </c>
      <c r="AP202" s="13">
        <f t="shared" si="55"/>
        <v>1.0472222222222223</v>
      </c>
    </row>
    <row r="203" spans="1:42" x14ac:dyDescent="0.25">
      <c r="A203" s="18">
        <v>4060</v>
      </c>
      <c r="B203" s="1" t="s">
        <v>55</v>
      </c>
      <c r="C203" t="s">
        <v>325</v>
      </c>
      <c r="D203" t="s">
        <v>326</v>
      </c>
      <c r="E203" t="s">
        <v>474</v>
      </c>
      <c r="F203">
        <v>5</v>
      </c>
      <c r="G203">
        <v>4</v>
      </c>
      <c r="H203">
        <v>40</v>
      </c>
      <c r="I203" s="20" t="s">
        <v>42</v>
      </c>
      <c r="J203">
        <v>4</v>
      </c>
      <c r="K203" s="1" t="s">
        <v>43</v>
      </c>
      <c r="L203" s="1" t="s">
        <v>79</v>
      </c>
      <c r="M203" s="1">
        <v>0</v>
      </c>
      <c r="N203" t="s">
        <v>59</v>
      </c>
      <c r="O203">
        <v>2</v>
      </c>
      <c r="P203" s="10">
        <f t="shared" si="42"/>
        <v>0.66666666666666663</v>
      </c>
      <c r="Q203">
        <v>0</v>
      </c>
      <c r="R203" s="10">
        <f t="shared" si="43"/>
        <v>0.66666666666666663</v>
      </c>
      <c r="S203" s="10">
        <f t="shared" si="44"/>
        <v>0.22222222222222221</v>
      </c>
      <c r="T203" s="10"/>
      <c r="U203" t="s">
        <v>239</v>
      </c>
      <c r="V203" s="11">
        <v>0</v>
      </c>
      <c r="W203" s="10">
        <f t="shared" si="45"/>
        <v>0</v>
      </c>
      <c r="X203" t="s">
        <v>99</v>
      </c>
      <c r="Y203" s="11">
        <v>1</v>
      </c>
      <c r="Z203" s="10">
        <f t="shared" si="46"/>
        <v>0.25</v>
      </c>
      <c r="AA203" s="10">
        <f t="shared" si="47"/>
        <v>0.25</v>
      </c>
      <c r="AB203" s="10">
        <f t="shared" si="48"/>
        <v>0.125</v>
      </c>
      <c r="AD203">
        <v>6</v>
      </c>
      <c r="AE203">
        <v>3</v>
      </c>
      <c r="AF203">
        <v>331</v>
      </c>
      <c r="AG203" s="10">
        <f t="shared" si="49"/>
        <v>50</v>
      </c>
      <c r="AH203">
        <v>3</v>
      </c>
      <c r="AI203">
        <f t="shared" si="50"/>
        <v>0.6</v>
      </c>
      <c r="AJ203" s="10">
        <f t="shared" si="51"/>
        <v>0.75</v>
      </c>
      <c r="AK203">
        <v>3</v>
      </c>
      <c r="AL203">
        <f t="shared" si="52"/>
        <v>0.75</v>
      </c>
      <c r="AM203" s="10">
        <f t="shared" si="53"/>
        <v>2.1</v>
      </c>
      <c r="AN203" s="12">
        <f t="shared" si="54"/>
        <v>0.70000000000000007</v>
      </c>
      <c r="AP203" s="13">
        <f t="shared" si="55"/>
        <v>1.0472222222222223</v>
      </c>
    </row>
    <row r="204" spans="1:42" x14ac:dyDescent="0.25">
      <c r="A204" s="18">
        <v>2120</v>
      </c>
      <c r="B204" s="1" t="s">
        <v>55</v>
      </c>
      <c r="C204" t="s">
        <v>167</v>
      </c>
      <c r="D204" t="s">
        <v>168</v>
      </c>
      <c r="E204" t="s">
        <v>475</v>
      </c>
      <c r="F204">
        <v>6</v>
      </c>
      <c r="G204">
        <v>2</v>
      </c>
      <c r="H204">
        <v>21</v>
      </c>
      <c r="I204" s="20" t="s">
        <v>42</v>
      </c>
      <c r="J204">
        <v>4</v>
      </c>
      <c r="K204" s="1" t="s">
        <v>43</v>
      </c>
      <c r="L204" s="1" t="s">
        <v>79</v>
      </c>
      <c r="M204" s="1">
        <v>0</v>
      </c>
      <c r="N204" t="s">
        <v>59</v>
      </c>
      <c r="O204">
        <v>2</v>
      </c>
      <c r="P204" s="10">
        <f t="shared" si="42"/>
        <v>0.66666666666666663</v>
      </c>
      <c r="Q204">
        <v>0</v>
      </c>
      <c r="R204" s="10">
        <f t="shared" si="43"/>
        <v>0.66666666666666663</v>
      </c>
      <c r="S204" s="10">
        <f t="shared" si="44"/>
        <v>0.22222222222222221</v>
      </c>
      <c r="T204" s="10"/>
      <c r="U204" t="s">
        <v>239</v>
      </c>
      <c r="V204" s="11">
        <v>0</v>
      </c>
      <c r="W204" s="10">
        <f t="shared" si="45"/>
        <v>0</v>
      </c>
      <c r="X204" t="s">
        <v>99</v>
      </c>
      <c r="Y204" s="11">
        <v>1</v>
      </c>
      <c r="Z204" s="10">
        <f t="shared" si="46"/>
        <v>0.25</v>
      </c>
      <c r="AA204" s="10">
        <f t="shared" si="47"/>
        <v>0.25</v>
      </c>
      <c r="AB204" s="10">
        <f t="shared" si="48"/>
        <v>0.125</v>
      </c>
      <c r="AD204">
        <v>6</v>
      </c>
      <c r="AE204">
        <v>3</v>
      </c>
      <c r="AF204">
        <v>328</v>
      </c>
      <c r="AG204" s="10">
        <f t="shared" si="49"/>
        <v>50</v>
      </c>
      <c r="AH204">
        <v>3</v>
      </c>
      <c r="AI204">
        <f t="shared" si="50"/>
        <v>0.6</v>
      </c>
      <c r="AJ204" s="10">
        <f t="shared" si="51"/>
        <v>0.75</v>
      </c>
      <c r="AK204">
        <v>3</v>
      </c>
      <c r="AL204">
        <f t="shared" si="52"/>
        <v>0.75</v>
      </c>
      <c r="AM204" s="10">
        <f t="shared" si="53"/>
        <v>2.1</v>
      </c>
      <c r="AN204" s="12">
        <f t="shared" si="54"/>
        <v>0.70000000000000007</v>
      </c>
      <c r="AP204" s="13">
        <f t="shared" si="55"/>
        <v>1.0472222222222223</v>
      </c>
    </row>
    <row r="205" spans="1:42" x14ac:dyDescent="0.25">
      <c r="A205" s="18">
        <v>7150</v>
      </c>
      <c r="B205" s="1" t="s">
        <v>38</v>
      </c>
      <c r="C205" t="s">
        <v>331</v>
      </c>
      <c r="D205" t="s">
        <v>332</v>
      </c>
      <c r="E205" t="s">
        <v>476</v>
      </c>
      <c r="F205">
        <v>1</v>
      </c>
      <c r="G205">
        <v>7</v>
      </c>
      <c r="H205">
        <v>71</v>
      </c>
      <c r="I205" s="20" t="s">
        <v>42</v>
      </c>
      <c r="J205">
        <v>4</v>
      </c>
      <c r="K205" s="1" t="s">
        <v>43</v>
      </c>
      <c r="L205" s="1" t="s">
        <v>79</v>
      </c>
      <c r="M205" s="1">
        <v>0</v>
      </c>
      <c r="N205" t="s">
        <v>59</v>
      </c>
      <c r="O205">
        <v>2</v>
      </c>
      <c r="P205" s="10">
        <f t="shared" si="42"/>
        <v>0.66666666666666663</v>
      </c>
      <c r="Q205">
        <v>0</v>
      </c>
      <c r="R205" s="10">
        <f t="shared" si="43"/>
        <v>0.66666666666666663</v>
      </c>
      <c r="S205" s="10">
        <f t="shared" si="44"/>
        <v>0.22222222222222221</v>
      </c>
      <c r="T205" s="10"/>
      <c r="U205" t="s">
        <v>239</v>
      </c>
      <c r="V205" s="11">
        <v>0</v>
      </c>
      <c r="W205" s="10">
        <f t="shared" si="45"/>
        <v>0</v>
      </c>
      <c r="X205" t="s">
        <v>99</v>
      </c>
      <c r="Y205" s="11">
        <v>1</v>
      </c>
      <c r="Z205" s="10">
        <f t="shared" si="46"/>
        <v>0.25</v>
      </c>
      <c r="AA205" s="10">
        <f t="shared" si="47"/>
        <v>0.25</v>
      </c>
      <c r="AB205" s="10">
        <f t="shared" si="48"/>
        <v>0.125</v>
      </c>
      <c r="AD205">
        <v>5</v>
      </c>
      <c r="AE205">
        <v>2</v>
      </c>
      <c r="AF205">
        <v>134</v>
      </c>
      <c r="AG205" s="10">
        <f t="shared" si="49"/>
        <v>40</v>
      </c>
      <c r="AH205">
        <v>3</v>
      </c>
      <c r="AI205">
        <f t="shared" si="50"/>
        <v>0.6</v>
      </c>
      <c r="AJ205" s="10">
        <f t="shared" si="51"/>
        <v>0.5</v>
      </c>
      <c r="AK205">
        <v>4</v>
      </c>
      <c r="AL205">
        <f t="shared" si="52"/>
        <v>1</v>
      </c>
      <c r="AM205" s="10">
        <f t="shared" si="53"/>
        <v>2.1</v>
      </c>
      <c r="AN205" s="12">
        <f t="shared" si="54"/>
        <v>0.70000000000000007</v>
      </c>
      <c r="AP205" s="13">
        <f t="shared" si="55"/>
        <v>1.0472222222222223</v>
      </c>
    </row>
    <row r="206" spans="1:42" x14ac:dyDescent="0.25">
      <c r="A206" s="18">
        <v>3220</v>
      </c>
      <c r="B206" s="1" t="s">
        <v>38</v>
      </c>
      <c r="C206" t="s">
        <v>477</v>
      </c>
      <c r="D206" t="s">
        <v>478</v>
      </c>
      <c r="E206" t="s">
        <v>479</v>
      </c>
      <c r="F206">
        <v>3</v>
      </c>
      <c r="G206">
        <v>3</v>
      </c>
      <c r="H206">
        <v>32</v>
      </c>
      <c r="I206" s="20" t="s">
        <v>42</v>
      </c>
      <c r="J206">
        <v>4</v>
      </c>
      <c r="K206" s="1" t="s">
        <v>43</v>
      </c>
      <c r="L206" s="1" t="s">
        <v>79</v>
      </c>
      <c r="M206" s="1">
        <v>0</v>
      </c>
      <c r="N206" t="s">
        <v>59</v>
      </c>
      <c r="O206">
        <v>2</v>
      </c>
      <c r="P206" s="10">
        <f t="shared" si="42"/>
        <v>0.66666666666666663</v>
      </c>
      <c r="Q206">
        <v>0</v>
      </c>
      <c r="R206" s="10">
        <f t="shared" si="43"/>
        <v>0.66666666666666663</v>
      </c>
      <c r="S206" s="10">
        <f t="shared" si="44"/>
        <v>0.22222222222222221</v>
      </c>
      <c r="T206" s="10"/>
      <c r="U206" t="s">
        <v>239</v>
      </c>
      <c r="V206" s="11">
        <v>0</v>
      </c>
      <c r="W206" s="10">
        <f t="shared" si="45"/>
        <v>0</v>
      </c>
      <c r="X206" t="s">
        <v>99</v>
      </c>
      <c r="Y206" s="11">
        <v>1</v>
      </c>
      <c r="Z206" s="10">
        <f t="shared" si="46"/>
        <v>0.25</v>
      </c>
      <c r="AA206" s="10">
        <f t="shared" si="47"/>
        <v>0.25</v>
      </c>
      <c r="AB206" s="10">
        <f t="shared" si="48"/>
        <v>0.125</v>
      </c>
      <c r="AD206">
        <v>6</v>
      </c>
      <c r="AE206">
        <v>2</v>
      </c>
      <c r="AF206">
        <v>89</v>
      </c>
      <c r="AG206" s="10">
        <f t="shared" si="49"/>
        <v>33.333333333333329</v>
      </c>
      <c r="AH206">
        <v>3</v>
      </c>
      <c r="AI206">
        <f t="shared" si="50"/>
        <v>0.6</v>
      </c>
      <c r="AJ206" s="10">
        <f t="shared" si="51"/>
        <v>0.5</v>
      </c>
      <c r="AK206">
        <v>4</v>
      </c>
      <c r="AL206">
        <f t="shared" si="52"/>
        <v>1</v>
      </c>
      <c r="AM206" s="10">
        <f t="shared" si="53"/>
        <v>2.1</v>
      </c>
      <c r="AN206" s="12">
        <f t="shared" si="54"/>
        <v>0.70000000000000007</v>
      </c>
      <c r="AP206" s="13">
        <f t="shared" si="55"/>
        <v>1.0472222222222223</v>
      </c>
    </row>
    <row r="207" spans="1:42" x14ac:dyDescent="0.25">
      <c r="A207" s="18">
        <v>8210</v>
      </c>
      <c r="B207" s="1" t="s">
        <v>38</v>
      </c>
      <c r="C207" t="s">
        <v>492</v>
      </c>
      <c r="D207" t="s">
        <v>493</v>
      </c>
      <c r="E207" t="s">
        <v>494</v>
      </c>
      <c r="F207">
        <v>6</v>
      </c>
      <c r="G207">
        <v>8</v>
      </c>
      <c r="H207">
        <v>82</v>
      </c>
      <c r="I207" s="20" t="s">
        <v>42</v>
      </c>
      <c r="J207">
        <v>4</v>
      </c>
      <c r="K207" s="1" t="s">
        <v>43</v>
      </c>
      <c r="L207" s="1" t="s">
        <v>79</v>
      </c>
      <c r="M207" s="1">
        <v>0</v>
      </c>
      <c r="N207" t="s">
        <v>59</v>
      </c>
      <c r="O207">
        <v>2</v>
      </c>
      <c r="P207" s="10">
        <f t="shared" si="42"/>
        <v>0.66666666666666663</v>
      </c>
      <c r="Q207">
        <v>0</v>
      </c>
      <c r="R207" s="10">
        <f t="shared" si="43"/>
        <v>0.66666666666666663</v>
      </c>
      <c r="S207" s="10">
        <f t="shared" si="44"/>
        <v>0.22222222222222221</v>
      </c>
      <c r="T207" s="10"/>
      <c r="U207" t="s">
        <v>53</v>
      </c>
      <c r="V207" s="11">
        <v>1</v>
      </c>
      <c r="W207" s="10">
        <f t="shared" si="45"/>
        <v>0.33333333333333331</v>
      </c>
      <c r="X207" t="s">
        <v>99</v>
      </c>
      <c r="Y207" s="11">
        <v>1</v>
      </c>
      <c r="Z207" s="10">
        <f t="shared" si="46"/>
        <v>0.25</v>
      </c>
      <c r="AA207" s="10">
        <f t="shared" si="47"/>
        <v>0.58333333333333326</v>
      </c>
      <c r="AB207" s="10">
        <f t="shared" si="48"/>
        <v>0.29166666666666663</v>
      </c>
      <c r="AD207">
        <v>7</v>
      </c>
      <c r="AE207">
        <v>3</v>
      </c>
      <c r="AF207">
        <v>1434</v>
      </c>
      <c r="AG207" s="10">
        <f t="shared" si="49"/>
        <v>42.857142857142854</v>
      </c>
      <c r="AH207">
        <v>3</v>
      </c>
      <c r="AI207">
        <f t="shared" si="50"/>
        <v>0.6</v>
      </c>
      <c r="AJ207" s="10">
        <f t="shared" si="51"/>
        <v>0.75</v>
      </c>
      <c r="AK207">
        <v>1</v>
      </c>
      <c r="AL207">
        <f t="shared" si="52"/>
        <v>0.25</v>
      </c>
      <c r="AM207" s="10">
        <f t="shared" si="53"/>
        <v>1.6</v>
      </c>
      <c r="AN207" s="15">
        <f t="shared" si="54"/>
        <v>0.53333333333333333</v>
      </c>
      <c r="AP207" s="13">
        <f t="shared" si="55"/>
        <v>1.0472222222222221</v>
      </c>
    </row>
    <row r="208" spans="1:42" x14ac:dyDescent="0.25">
      <c r="A208" s="18">
        <v>9360</v>
      </c>
      <c r="B208" s="1" t="s">
        <v>47</v>
      </c>
      <c r="C208" t="s">
        <v>448</v>
      </c>
      <c r="D208" t="s">
        <v>449</v>
      </c>
      <c r="E208" t="s">
        <v>450</v>
      </c>
      <c r="F208">
        <v>4</v>
      </c>
      <c r="G208">
        <v>9</v>
      </c>
      <c r="H208">
        <v>93</v>
      </c>
      <c r="I208" s="20" t="s">
        <v>42</v>
      </c>
      <c r="J208">
        <v>4</v>
      </c>
      <c r="K208" s="1" t="s">
        <v>43</v>
      </c>
      <c r="L208" s="9" t="s">
        <v>44</v>
      </c>
      <c r="M208" s="9">
        <v>1</v>
      </c>
      <c r="N208" t="s">
        <v>239</v>
      </c>
      <c r="O208">
        <v>0</v>
      </c>
      <c r="P208" s="10">
        <f t="shared" si="42"/>
        <v>0</v>
      </c>
      <c r="Q208">
        <v>0</v>
      </c>
      <c r="R208" s="10">
        <f t="shared" si="43"/>
        <v>1</v>
      </c>
      <c r="S208" s="10">
        <f t="shared" si="44"/>
        <v>0.33333333333333331</v>
      </c>
      <c r="T208" s="10"/>
      <c r="U208" t="s">
        <v>239</v>
      </c>
      <c r="V208" s="11">
        <v>0</v>
      </c>
      <c r="W208" s="10">
        <f t="shared" si="45"/>
        <v>0</v>
      </c>
      <c r="X208" t="s">
        <v>99</v>
      </c>
      <c r="Y208" s="11">
        <v>1</v>
      </c>
      <c r="Z208" s="10">
        <f t="shared" si="46"/>
        <v>0.25</v>
      </c>
      <c r="AA208" s="10">
        <f t="shared" si="47"/>
        <v>0.25</v>
      </c>
      <c r="AB208" s="10">
        <f t="shared" si="48"/>
        <v>0.125</v>
      </c>
      <c r="AD208">
        <v>1</v>
      </c>
      <c r="AE208">
        <v>1</v>
      </c>
      <c r="AF208">
        <v>438</v>
      </c>
      <c r="AG208" s="10">
        <f t="shared" si="49"/>
        <v>100</v>
      </c>
      <c r="AH208">
        <v>5</v>
      </c>
      <c r="AI208">
        <f t="shared" si="50"/>
        <v>1</v>
      </c>
      <c r="AJ208" s="10">
        <f t="shared" si="51"/>
        <v>0.25</v>
      </c>
      <c r="AK208">
        <v>2</v>
      </c>
      <c r="AL208">
        <f t="shared" si="52"/>
        <v>0.5</v>
      </c>
      <c r="AM208" s="10">
        <f t="shared" si="53"/>
        <v>1.75</v>
      </c>
      <c r="AN208" s="15">
        <f t="shared" si="54"/>
        <v>0.58333333333333337</v>
      </c>
      <c r="AP208" s="13">
        <f t="shared" si="55"/>
        <v>1.0416666666666667</v>
      </c>
    </row>
    <row r="209" spans="1:42" x14ac:dyDescent="0.25">
      <c r="A209" s="18">
        <v>5110</v>
      </c>
      <c r="B209" s="1" t="s">
        <v>55</v>
      </c>
      <c r="C209" t="s">
        <v>464</v>
      </c>
      <c r="D209" t="s">
        <v>465</v>
      </c>
      <c r="E209" t="s">
        <v>485</v>
      </c>
      <c r="F209">
        <v>5</v>
      </c>
      <c r="G209">
        <v>5</v>
      </c>
      <c r="H209">
        <v>51</v>
      </c>
      <c r="I209" s="20" t="s">
        <v>42</v>
      </c>
      <c r="J209">
        <v>4</v>
      </c>
      <c r="K209" s="1" t="s">
        <v>43</v>
      </c>
      <c r="L209" s="1" t="s">
        <v>79</v>
      </c>
      <c r="M209" s="1">
        <v>0</v>
      </c>
      <c r="N209" t="s">
        <v>59</v>
      </c>
      <c r="O209">
        <v>2</v>
      </c>
      <c r="P209" s="10">
        <f t="shared" si="42"/>
        <v>0.66666666666666663</v>
      </c>
      <c r="Q209">
        <v>0</v>
      </c>
      <c r="R209" s="10">
        <f t="shared" si="43"/>
        <v>0.66666666666666663</v>
      </c>
      <c r="S209" s="10">
        <f t="shared" si="44"/>
        <v>0.22222222222222221</v>
      </c>
      <c r="T209" s="10"/>
      <c r="U209" t="s">
        <v>239</v>
      </c>
      <c r="V209" s="11">
        <v>0</v>
      </c>
      <c r="W209" s="10">
        <f t="shared" si="45"/>
        <v>0</v>
      </c>
      <c r="X209" t="s">
        <v>99</v>
      </c>
      <c r="Y209" s="11">
        <v>1</v>
      </c>
      <c r="Z209" s="10">
        <f t="shared" si="46"/>
        <v>0.25</v>
      </c>
      <c r="AA209" s="10">
        <f t="shared" si="47"/>
        <v>0.25</v>
      </c>
      <c r="AB209" s="10">
        <f t="shared" si="48"/>
        <v>0.125</v>
      </c>
      <c r="AD209">
        <v>4</v>
      </c>
      <c r="AE209">
        <v>3</v>
      </c>
      <c r="AF209">
        <v>912</v>
      </c>
      <c r="AG209" s="10">
        <f t="shared" si="49"/>
        <v>75</v>
      </c>
      <c r="AH209">
        <v>4</v>
      </c>
      <c r="AI209">
        <f t="shared" si="50"/>
        <v>0.8</v>
      </c>
      <c r="AJ209" s="10">
        <f t="shared" si="51"/>
        <v>0.75</v>
      </c>
      <c r="AK209">
        <v>2</v>
      </c>
      <c r="AL209">
        <f t="shared" si="52"/>
        <v>0.5</v>
      </c>
      <c r="AM209" s="10">
        <f t="shared" si="53"/>
        <v>2.0499999999999998</v>
      </c>
      <c r="AN209" s="12">
        <f t="shared" si="54"/>
        <v>0.68333333333333324</v>
      </c>
      <c r="AP209" s="13">
        <f t="shared" si="55"/>
        <v>1.0305555555555554</v>
      </c>
    </row>
    <row r="210" spans="1:42" x14ac:dyDescent="0.25">
      <c r="A210" s="18">
        <v>6420</v>
      </c>
      <c r="B210" s="1" t="s">
        <v>47</v>
      </c>
      <c r="C210" t="s">
        <v>349</v>
      </c>
      <c r="D210" t="s">
        <v>350</v>
      </c>
      <c r="E210" t="s">
        <v>486</v>
      </c>
      <c r="F210">
        <v>2</v>
      </c>
      <c r="G210">
        <v>6</v>
      </c>
      <c r="H210">
        <v>64</v>
      </c>
      <c r="I210" s="20" t="s">
        <v>42</v>
      </c>
      <c r="J210">
        <v>4</v>
      </c>
      <c r="K210" s="1" t="s">
        <v>43</v>
      </c>
      <c r="L210" s="1" t="s">
        <v>79</v>
      </c>
      <c r="M210" s="1">
        <v>0</v>
      </c>
      <c r="N210" t="s">
        <v>59</v>
      </c>
      <c r="O210">
        <v>2</v>
      </c>
      <c r="P210" s="10">
        <f t="shared" si="42"/>
        <v>0.66666666666666663</v>
      </c>
      <c r="Q210">
        <v>0</v>
      </c>
      <c r="R210" s="10">
        <f t="shared" si="43"/>
        <v>0.66666666666666663</v>
      </c>
      <c r="S210" s="10">
        <f t="shared" si="44"/>
        <v>0.22222222222222221</v>
      </c>
      <c r="T210" s="10"/>
      <c r="U210" t="s">
        <v>239</v>
      </c>
      <c r="V210" s="11">
        <v>0</v>
      </c>
      <c r="W210" s="10">
        <f t="shared" si="45"/>
        <v>0</v>
      </c>
      <c r="X210" s="14" t="s">
        <v>99</v>
      </c>
      <c r="Y210" s="11">
        <v>1</v>
      </c>
      <c r="Z210" s="10">
        <f t="shared" si="46"/>
        <v>0.25</v>
      </c>
      <c r="AA210" s="10">
        <f t="shared" si="47"/>
        <v>0.25</v>
      </c>
      <c r="AB210" s="10">
        <f t="shared" si="48"/>
        <v>0.125</v>
      </c>
      <c r="AD210">
        <v>6</v>
      </c>
      <c r="AE210">
        <v>4</v>
      </c>
      <c r="AF210">
        <v>2386</v>
      </c>
      <c r="AG210" s="10">
        <f t="shared" si="49"/>
        <v>66.666666666666657</v>
      </c>
      <c r="AH210">
        <v>4</v>
      </c>
      <c r="AI210">
        <f t="shared" si="50"/>
        <v>0.8</v>
      </c>
      <c r="AJ210" s="10">
        <f t="shared" si="51"/>
        <v>1</v>
      </c>
      <c r="AK210">
        <v>1</v>
      </c>
      <c r="AL210">
        <f t="shared" si="52"/>
        <v>0.25</v>
      </c>
      <c r="AM210" s="10">
        <f t="shared" si="53"/>
        <v>2.0499999999999998</v>
      </c>
      <c r="AN210" s="12">
        <f t="shared" si="54"/>
        <v>0.68333333333333324</v>
      </c>
      <c r="AP210" s="13">
        <f t="shared" si="55"/>
        <v>1.0305555555555554</v>
      </c>
    </row>
    <row r="211" spans="1:42" x14ac:dyDescent="0.25">
      <c r="A211" s="18">
        <v>2260</v>
      </c>
      <c r="B211" s="1" t="s">
        <v>55</v>
      </c>
      <c r="C211" t="s">
        <v>240</v>
      </c>
      <c r="D211" t="s">
        <v>241</v>
      </c>
      <c r="E211" t="s">
        <v>487</v>
      </c>
      <c r="F211">
        <v>6</v>
      </c>
      <c r="G211">
        <v>2</v>
      </c>
      <c r="H211">
        <v>22</v>
      </c>
      <c r="I211" s="20" t="s">
        <v>42</v>
      </c>
      <c r="J211">
        <v>4</v>
      </c>
      <c r="K211" s="1" t="s">
        <v>43</v>
      </c>
      <c r="L211" s="1" t="s">
        <v>79</v>
      </c>
      <c r="M211" s="1">
        <v>0</v>
      </c>
      <c r="N211" t="s">
        <v>59</v>
      </c>
      <c r="O211">
        <v>2</v>
      </c>
      <c r="P211" s="10">
        <f t="shared" si="42"/>
        <v>0.66666666666666663</v>
      </c>
      <c r="Q211">
        <v>0</v>
      </c>
      <c r="R211" s="10">
        <f t="shared" si="43"/>
        <v>0.66666666666666663</v>
      </c>
      <c r="S211" s="10">
        <f t="shared" si="44"/>
        <v>0.22222222222222221</v>
      </c>
      <c r="T211" s="10"/>
      <c r="U211" t="s">
        <v>239</v>
      </c>
      <c r="V211" s="11">
        <v>0</v>
      </c>
      <c r="W211" s="10">
        <f t="shared" si="45"/>
        <v>0</v>
      </c>
      <c r="X211" t="s">
        <v>99</v>
      </c>
      <c r="Y211" s="11">
        <v>1</v>
      </c>
      <c r="Z211" s="10">
        <f t="shared" si="46"/>
        <v>0.25</v>
      </c>
      <c r="AA211" s="10">
        <f t="shared" si="47"/>
        <v>0.25</v>
      </c>
      <c r="AB211" s="10">
        <f t="shared" si="48"/>
        <v>0.125</v>
      </c>
      <c r="AD211">
        <v>3</v>
      </c>
      <c r="AE211">
        <v>2</v>
      </c>
      <c r="AF211">
        <v>159</v>
      </c>
      <c r="AG211" s="10">
        <f t="shared" si="49"/>
        <v>66.666666666666657</v>
      </c>
      <c r="AH211">
        <v>4</v>
      </c>
      <c r="AI211">
        <f t="shared" si="50"/>
        <v>0.8</v>
      </c>
      <c r="AJ211" s="10">
        <f t="shared" si="51"/>
        <v>0.5</v>
      </c>
      <c r="AK211">
        <v>3</v>
      </c>
      <c r="AL211">
        <f t="shared" si="52"/>
        <v>0.75</v>
      </c>
      <c r="AM211" s="10">
        <f t="shared" si="53"/>
        <v>2.0499999999999998</v>
      </c>
      <c r="AN211" s="12">
        <f t="shared" si="54"/>
        <v>0.68333333333333324</v>
      </c>
      <c r="AP211" s="13">
        <f t="shared" si="55"/>
        <v>1.0305555555555554</v>
      </c>
    </row>
    <row r="212" spans="1:42" x14ac:dyDescent="0.25">
      <c r="A212" s="18">
        <v>8230</v>
      </c>
      <c r="B212" s="1" t="s">
        <v>61</v>
      </c>
      <c r="C212" t="s">
        <v>391</v>
      </c>
      <c r="D212" t="s">
        <v>392</v>
      </c>
      <c r="E212" t="s">
        <v>495</v>
      </c>
      <c r="F212">
        <v>6</v>
      </c>
      <c r="G212">
        <v>8</v>
      </c>
      <c r="H212">
        <v>82</v>
      </c>
      <c r="I212" s="20" t="s">
        <v>42</v>
      </c>
      <c r="J212">
        <v>4</v>
      </c>
      <c r="K212" s="1" t="s">
        <v>43</v>
      </c>
      <c r="L212" s="1" t="s">
        <v>79</v>
      </c>
      <c r="M212" s="1">
        <v>0</v>
      </c>
      <c r="N212" t="s">
        <v>53</v>
      </c>
      <c r="O212">
        <v>1</v>
      </c>
      <c r="P212" s="10">
        <f t="shared" si="42"/>
        <v>0.33333333333333331</v>
      </c>
      <c r="Q212">
        <v>0</v>
      </c>
      <c r="R212" s="10">
        <f t="shared" si="43"/>
        <v>0.33333333333333331</v>
      </c>
      <c r="S212" s="10">
        <f t="shared" si="44"/>
        <v>0.1111111111111111</v>
      </c>
      <c r="T212" s="10"/>
      <c r="U212" t="s">
        <v>53</v>
      </c>
      <c r="V212" s="11">
        <v>1</v>
      </c>
      <c r="W212" s="10">
        <f t="shared" si="45"/>
        <v>0.33333333333333331</v>
      </c>
      <c r="X212" t="s">
        <v>99</v>
      </c>
      <c r="Y212" s="11">
        <v>1</v>
      </c>
      <c r="Z212" s="10">
        <f t="shared" si="46"/>
        <v>0.25</v>
      </c>
      <c r="AA212" s="10">
        <f t="shared" si="47"/>
        <v>0.58333333333333326</v>
      </c>
      <c r="AB212" s="10">
        <f t="shared" si="48"/>
        <v>0.29166666666666663</v>
      </c>
      <c r="AD212">
        <v>9</v>
      </c>
      <c r="AE212">
        <v>3</v>
      </c>
      <c r="AF212">
        <v>884</v>
      </c>
      <c r="AG212" s="10">
        <f t="shared" si="49"/>
        <v>33.333333333333329</v>
      </c>
      <c r="AH212">
        <v>3</v>
      </c>
      <c r="AI212">
        <f t="shared" si="50"/>
        <v>0.6</v>
      </c>
      <c r="AJ212" s="10">
        <f t="shared" si="51"/>
        <v>0.75</v>
      </c>
      <c r="AK212">
        <v>2</v>
      </c>
      <c r="AL212">
        <f t="shared" si="52"/>
        <v>0.5</v>
      </c>
      <c r="AM212" s="10">
        <f t="shared" si="53"/>
        <v>1.85</v>
      </c>
      <c r="AN212" s="15">
        <f t="shared" si="54"/>
        <v>0.6166666666666667</v>
      </c>
      <c r="AP212" s="13">
        <f t="shared" si="55"/>
        <v>1.0194444444444444</v>
      </c>
    </row>
    <row r="213" spans="1:42" x14ac:dyDescent="0.25">
      <c r="A213" s="18">
        <v>9240</v>
      </c>
      <c r="B213" s="1" t="s">
        <v>55</v>
      </c>
      <c r="C213" t="s">
        <v>245</v>
      </c>
      <c r="D213" t="s">
        <v>246</v>
      </c>
      <c r="E213" t="s">
        <v>491</v>
      </c>
      <c r="F213">
        <v>4</v>
      </c>
      <c r="G213">
        <v>9</v>
      </c>
      <c r="H213">
        <v>92</v>
      </c>
      <c r="I213" s="20" t="s">
        <v>42</v>
      </c>
      <c r="J213">
        <v>4</v>
      </c>
      <c r="K213" s="1" t="s">
        <v>43</v>
      </c>
      <c r="L213" s="1" t="s">
        <v>79</v>
      </c>
      <c r="M213" s="1">
        <v>0</v>
      </c>
      <c r="N213" t="s">
        <v>59</v>
      </c>
      <c r="O213">
        <v>2</v>
      </c>
      <c r="P213" s="10">
        <f t="shared" si="42"/>
        <v>0.66666666666666663</v>
      </c>
      <c r="Q213">
        <v>0</v>
      </c>
      <c r="R213" s="10">
        <f t="shared" si="43"/>
        <v>0.66666666666666663</v>
      </c>
      <c r="S213" s="10">
        <f t="shared" si="44"/>
        <v>0.22222222222222221</v>
      </c>
      <c r="T213" s="10"/>
      <c r="U213" t="s">
        <v>239</v>
      </c>
      <c r="V213" s="11">
        <v>0</v>
      </c>
      <c r="W213" s="10">
        <f t="shared" si="45"/>
        <v>0</v>
      </c>
      <c r="X213" t="s">
        <v>99</v>
      </c>
      <c r="Y213" s="11">
        <v>1</v>
      </c>
      <c r="Z213" s="10">
        <f t="shared" si="46"/>
        <v>0.25</v>
      </c>
      <c r="AA213" s="10">
        <f t="shared" si="47"/>
        <v>0.25</v>
      </c>
      <c r="AB213" s="10">
        <f t="shared" si="48"/>
        <v>0.125</v>
      </c>
      <c r="AD213">
        <v>3</v>
      </c>
      <c r="AE213">
        <v>3</v>
      </c>
      <c r="AF213">
        <v>1204</v>
      </c>
      <c r="AG213" s="10">
        <f t="shared" si="49"/>
        <v>100</v>
      </c>
      <c r="AH213">
        <v>5</v>
      </c>
      <c r="AI213">
        <f t="shared" si="50"/>
        <v>1</v>
      </c>
      <c r="AJ213" s="10">
        <f t="shared" si="51"/>
        <v>0.75</v>
      </c>
      <c r="AK213">
        <v>1</v>
      </c>
      <c r="AL213">
        <f t="shared" si="52"/>
        <v>0.25</v>
      </c>
      <c r="AM213" s="10">
        <f t="shared" si="53"/>
        <v>2</v>
      </c>
      <c r="AN213" s="15">
        <f t="shared" si="54"/>
        <v>0.66666666666666663</v>
      </c>
      <c r="AP213" s="13">
        <f t="shared" si="55"/>
        <v>1.0138888888888888</v>
      </c>
    </row>
    <row r="214" spans="1:42" x14ac:dyDescent="0.25">
      <c r="A214" s="18">
        <v>5210</v>
      </c>
      <c r="B214" s="1" t="s">
        <v>61</v>
      </c>
      <c r="C214" t="s">
        <v>271</v>
      </c>
      <c r="D214" t="s">
        <v>272</v>
      </c>
      <c r="E214" t="s">
        <v>496</v>
      </c>
      <c r="F214">
        <v>5</v>
      </c>
      <c r="G214">
        <v>5</v>
      </c>
      <c r="H214">
        <v>52</v>
      </c>
      <c r="I214" s="20" t="s">
        <v>42</v>
      </c>
      <c r="J214">
        <v>4</v>
      </c>
      <c r="K214" s="1" t="s">
        <v>43</v>
      </c>
      <c r="L214" s="1" t="s">
        <v>79</v>
      </c>
      <c r="M214" s="1">
        <v>0</v>
      </c>
      <c r="N214" t="s">
        <v>53</v>
      </c>
      <c r="O214">
        <v>1</v>
      </c>
      <c r="P214" s="10">
        <f t="shared" si="42"/>
        <v>0.33333333333333331</v>
      </c>
      <c r="Q214">
        <v>0</v>
      </c>
      <c r="R214" s="10">
        <f t="shared" si="43"/>
        <v>0.33333333333333331</v>
      </c>
      <c r="S214" s="10">
        <f t="shared" si="44"/>
        <v>0.1111111111111111</v>
      </c>
      <c r="T214" s="10"/>
      <c r="U214" t="s">
        <v>53</v>
      </c>
      <c r="V214" s="11">
        <v>1</v>
      </c>
      <c r="W214" s="10">
        <f t="shared" si="45"/>
        <v>0.33333333333333331</v>
      </c>
      <c r="X214" t="s">
        <v>99</v>
      </c>
      <c r="Y214" s="11">
        <v>1</v>
      </c>
      <c r="Z214" s="10">
        <f t="shared" si="46"/>
        <v>0.25</v>
      </c>
      <c r="AA214" s="10">
        <f t="shared" si="47"/>
        <v>0.58333333333333326</v>
      </c>
      <c r="AB214" s="10">
        <f t="shared" si="48"/>
        <v>0.29166666666666663</v>
      </c>
      <c r="AD214">
        <v>5</v>
      </c>
      <c r="AE214">
        <v>3</v>
      </c>
      <c r="AF214">
        <v>1646</v>
      </c>
      <c r="AG214" s="10">
        <f t="shared" si="49"/>
        <v>60</v>
      </c>
      <c r="AH214">
        <v>4</v>
      </c>
      <c r="AI214">
        <f t="shared" si="50"/>
        <v>0.8</v>
      </c>
      <c r="AJ214" s="10">
        <f t="shared" si="51"/>
        <v>0.75</v>
      </c>
      <c r="AK214">
        <v>1</v>
      </c>
      <c r="AL214">
        <f t="shared" si="52"/>
        <v>0.25</v>
      </c>
      <c r="AM214" s="10">
        <f t="shared" si="53"/>
        <v>1.8</v>
      </c>
      <c r="AN214" s="15">
        <f t="shared" si="54"/>
        <v>0.6</v>
      </c>
      <c r="AP214" s="13">
        <f t="shared" si="55"/>
        <v>1.0027777777777778</v>
      </c>
    </row>
    <row r="215" spans="1:42" x14ac:dyDescent="0.25">
      <c r="A215" s="18">
        <v>3110</v>
      </c>
      <c r="B215" s="1" t="s">
        <v>61</v>
      </c>
      <c r="C215" t="s">
        <v>204</v>
      </c>
      <c r="D215" t="s">
        <v>205</v>
      </c>
      <c r="E215" t="s">
        <v>484</v>
      </c>
      <c r="F215">
        <v>3</v>
      </c>
      <c r="G215">
        <v>3</v>
      </c>
      <c r="H215">
        <v>31</v>
      </c>
      <c r="I215" s="20" t="s">
        <v>42</v>
      </c>
      <c r="J215">
        <v>4</v>
      </c>
      <c r="K215" s="1" t="s">
        <v>43</v>
      </c>
      <c r="L215" s="1" t="s">
        <v>79</v>
      </c>
      <c r="M215" s="1">
        <v>0</v>
      </c>
      <c r="N215" t="s">
        <v>239</v>
      </c>
      <c r="O215">
        <v>0</v>
      </c>
      <c r="P215" s="10">
        <f t="shared" si="42"/>
        <v>0</v>
      </c>
      <c r="Q215" s="25">
        <v>0</v>
      </c>
      <c r="R215" s="10">
        <f t="shared" si="43"/>
        <v>0</v>
      </c>
      <c r="S215" s="10">
        <f t="shared" si="44"/>
        <v>0</v>
      </c>
      <c r="T215" s="10"/>
      <c r="U215" t="s">
        <v>239</v>
      </c>
      <c r="V215" s="11">
        <v>0</v>
      </c>
      <c r="W215" s="10">
        <f t="shared" si="45"/>
        <v>0</v>
      </c>
      <c r="X215" t="s">
        <v>99</v>
      </c>
      <c r="Y215" s="11">
        <v>1</v>
      </c>
      <c r="Z215" s="10">
        <f t="shared" si="46"/>
        <v>0.25</v>
      </c>
      <c r="AA215" s="10">
        <f t="shared" si="47"/>
        <v>0.25</v>
      </c>
      <c r="AB215" s="10">
        <f t="shared" si="48"/>
        <v>0.125</v>
      </c>
      <c r="AD215">
        <v>5</v>
      </c>
      <c r="AE215">
        <v>3</v>
      </c>
      <c r="AF215">
        <v>154</v>
      </c>
      <c r="AG215" s="10">
        <f t="shared" si="49"/>
        <v>60</v>
      </c>
      <c r="AH215">
        <v>4</v>
      </c>
      <c r="AI215">
        <f t="shared" si="50"/>
        <v>0.8</v>
      </c>
      <c r="AJ215" s="10">
        <f t="shared" si="51"/>
        <v>0.75</v>
      </c>
      <c r="AK215">
        <v>4</v>
      </c>
      <c r="AL215">
        <f t="shared" si="52"/>
        <v>1</v>
      </c>
      <c r="AM215" s="10">
        <f t="shared" si="53"/>
        <v>2.5499999999999998</v>
      </c>
      <c r="AN215" s="12">
        <f t="shared" si="54"/>
        <v>0.85</v>
      </c>
      <c r="AP215" s="13">
        <f t="shared" si="55"/>
        <v>0.97499999999999998</v>
      </c>
    </row>
    <row r="216" spans="1:42" x14ac:dyDescent="0.25">
      <c r="A216" s="18">
        <v>8220</v>
      </c>
      <c r="B216" s="1" t="s">
        <v>47</v>
      </c>
      <c r="C216" t="s">
        <v>381</v>
      </c>
      <c r="D216" t="s">
        <v>382</v>
      </c>
      <c r="E216" t="s">
        <v>497</v>
      </c>
      <c r="F216">
        <v>6</v>
      </c>
      <c r="G216">
        <v>8</v>
      </c>
      <c r="H216">
        <v>82</v>
      </c>
      <c r="I216" s="20" t="s">
        <v>42</v>
      </c>
      <c r="J216">
        <v>4</v>
      </c>
      <c r="K216" s="1" t="s">
        <v>43</v>
      </c>
      <c r="L216" s="1" t="s">
        <v>79</v>
      </c>
      <c r="M216" s="1">
        <v>0</v>
      </c>
      <c r="N216" t="s">
        <v>59</v>
      </c>
      <c r="O216">
        <v>2</v>
      </c>
      <c r="P216" s="10">
        <f t="shared" si="42"/>
        <v>0.66666666666666663</v>
      </c>
      <c r="Q216">
        <v>0</v>
      </c>
      <c r="R216" s="10">
        <f t="shared" si="43"/>
        <v>0.66666666666666663</v>
      </c>
      <c r="S216" s="10">
        <f t="shared" si="44"/>
        <v>0.22222222222222221</v>
      </c>
      <c r="T216" s="10"/>
      <c r="U216" t="s">
        <v>239</v>
      </c>
      <c r="V216" s="11">
        <v>0</v>
      </c>
      <c r="W216" s="10">
        <f t="shared" si="45"/>
        <v>0</v>
      </c>
      <c r="X216" t="s">
        <v>99</v>
      </c>
      <c r="Y216" s="11">
        <v>1</v>
      </c>
      <c r="Z216" s="10">
        <f t="shared" si="46"/>
        <v>0.25</v>
      </c>
      <c r="AA216" s="10">
        <f t="shared" si="47"/>
        <v>0.25</v>
      </c>
      <c r="AB216" s="10">
        <f t="shared" si="48"/>
        <v>0.125</v>
      </c>
      <c r="AD216">
        <v>8</v>
      </c>
      <c r="AE216">
        <v>4</v>
      </c>
      <c r="AF216">
        <v>2043</v>
      </c>
      <c r="AG216" s="10">
        <f t="shared" si="49"/>
        <v>50</v>
      </c>
      <c r="AH216">
        <v>3</v>
      </c>
      <c r="AI216">
        <f t="shared" si="50"/>
        <v>0.6</v>
      </c>
      <c r="AJ216" s="10">
        <f t="shared" si="51"/>
        <v>1</v>
      </c>
      <c r="AK216">
        <v>1</v>
      </c>
      <c r="AL216">
        <f t="shared" si="52"/>
        <v>0.25</v>
      </c>
      <c r="AM216" s="10">
        <f t="shared" si="53"/>
        <v>1.85</v>
      </c>
      <c r="AN216" s="15">
        <f t="shared" si="54"/>
        <v>0.6166666666666667</v>
      </c>
      <c r="AP216" s="13">
        <f t="shared" si="55"/>
        <v>0.96388888888888891</v>
      </c>
    </row>
    <row r="217" spans="1:42" x14ac:dyDescent="0.25">
      <c r="A217" s="18">
        <v>6210</v>
      </c>
      <c r="B217" s="1" t="s">
        <v>55</v>
      </c>
      <c r="C217" t="s">
        <v>155</v>
      </c>
      <c r="D217" t="s">
        <v>156</v>
      </c>
      <c r="E217" t="s">
        <v>500</v>
      </c>
      <c r="F217">
        <v>2</v>
      </c>
      <c r="G217">
        <v>6</v>
      </c>
      <c r="H217">
        <v>62</v>
      </c>
      <c r="I217" s="20" t="s">
        <v>42</v>
      </c>
      <c r="J217">
        <v>4</v>
      </c>
      <c r="K217" s="1" t="s">
        <v>43</v>
      </c>
      <c r="L217" s="1" t="s">
        <v>79</v>
      </c>
      <c r="M217" s="1">
        <v>0</v>
      </c>
      <c r="N217" t="s">
        <v>59</v>
      </c>
      <c r="O217">
        <v>2</v>
      </c>
      <c r="P217" s="10">
        <f t="shared" si="42"/>
        <v>0.66666666666666663</v>
      </c>
      <c r="Q217">
        <v>0</v>
      </c>
      <c r="R217" s="10">
        <f t="shared" si="43"/>
        <v>0.66666666666666663</v>
      </c>
      <c r="S217" s="10">
        <f t="shared" si="44"/>
        <v>0.22222222222222221</v>
      </c>
      <c r="T217" s="10"/>
      <c r="U217" t="s">
        <v>239</v>
      </c>
      <c r="V217" s="11">
        <v>0</v>
      </c>
      <c r="W217" s="10">
        <f t="shared" si="45"/>
        <v>0</v>
      </c>
      <c r="X217" t="s">
        <v>99</v>
      </c>
      <c r="Y217" s="11">
        <v>1</v>
      </c>
      <c r="Z217" s="10">
        <f t="shared" si="46"/>
        <v>0.25</v>
      </c>
      <c r="AA217" s="10">
        <f t="shared" si="47"/>
        <v>0.25</v>
      </c>
      <c r="AB217" s="10">
        <f t="shared" si="48"/>
        <v>0.125</v>
      </c>
      <c r="AD217">
        <v>7</v>
      </c>
      <c r="AE217">
        <v>3</v>
      </c>
      <c r="AF217">
        <v>697</v>
      </c>
      <c r="AG217" s="10">
        <f t="shared" si="49"/>
        <v>42.857142857142854</v>
      </c>
      <c r="AH217">
        <v>3</v>
      </c>
      <c r="AI217">
        <f t="shared" si="50"/>
        <v>0.6</v>
      </c>
      <c r="AJ217" s="10">
        <f t="shared" si="51"/>
        <v>0.75</v>
      </c>
      <c r="AK217">
        <v>2</v>
      </c>
      <c r="AL217">
        <f t="shared" si="52"/>
        <v>0.5</v>
      </c>
      <c r="AM217" s="10">
        <f t="shared" si="53"/>
        <v>1.85</v>
      </c>
      <c r="AN217" s="15">
        <f t="shared" si="54"/>
        <v>0.6166666666666667</v>
      </c>
      <c r="AP217" s="13">
        <f t="shared" si="55"/>
        <v>0.96388888888888891</v>
      </c>
    </row>
    <row r="218" spans="1:42" x14ac:dyDescent="0.25">
      <c r="A218" s="18">
        <v>6510</v>
      </c>
      <c r="B218" s="1" t="s">
        <v>55</v>
      </c>
      <c r="C218" t="s">
        <v>226</v>
      </c>
      <c r="D218" t="s">
        <v>227</v>
      </c>
      <c r="E218" t="s">
        <v>501</v>
      </c>
      <c r="F218">
        <v>2</v>
      </c>
      <c r="G218">
        <v>6</v>
      </c>
      <c r="H218">
        <v>65</v>
      </c>
      <c r="I218" s="20" t="s">
        <v>42</v>
      </c>
      <c r="J218">
        <v>4</v>
      </c>
      <c r="K218" s="1" t="s">
        <v>43</v>
      </c>
      <c r="L218" s="1" t="s">
        <v>79</v>
      </c>
      <c r="M218" s="1">
        <v>0</v>
      </c>
      <c r="N218" t="s">
        <v>59</v>
      </c>
      <c r="O218">
        <v>2</v>
      </c>
      <c r="P218" s="10">
        <f t="shared" si="42"/>
        <v>0.66666666666666663</v>
      </c>
      <c r="Q218">
        <v>0</v>
      </c>
      <c r="R218" s="10">
        <f t="shared" si="43"/>
        <v>0.66666666666666663</v>
      </c>
      <c r="S218" s="10">
        <f t="shared" si="44"/>
        <v>0.22222222222222221</v>
      </c>
      <c r="T218" s="10"/>
      <c r="U218" t="s">
        <v>239</v>
      </c>
      <c r="V218" s="11">
        <v>0</v>
      </c>
      <c r="W218" s="10">
        <f t="shared" si="45"/>
        <v>0</v>
      </c>
      <c r="X218" t="s">
        <v>99</v>
      </c>
      <c r="Y218" s="11">
        <v>1</v>
      </c>
      <c r="Z218" s="10">
        <f t="shared" si="46"/>
        <v>0.25</v>
      </c>
      <c r="AA218" s="10">
        <f t="shared" si="47"/>
        <v>0.25</v>
      </c>
      <c r="AB218" s="10">
        <f t="shared" si="48"/>
        <v>0.125</v>
      </c>
      <c r="AD218">
        <v>8</v>
      </c>
      <c r="AE218">
        <v>3</v>
      </c>
      <c r="AF218">
        <v>855</v>
      </c>
      <c r="AG218" s="10">
        <f t="shared" si="49"/>
        <v>37.5</v>
      </c>
      <c r="AH218">
        <v>3</v>
      </c>
      <c r="AI218">
        <f t="shared" si="50"/>
        <v>0.6</v>
      </c>
      <c r="AJ218" s="10">
        <f t="shared" si="51"/>
        <v>0.75</v>
      </c>
      <c r="AK218">
        <v>2</v>
      </c>
      <c r="AL218">
        <f t="shared" si="52"/>
        <v>0.5</v>
      </c>
      <c r="AM218" s="10">
        <f t="shared" si="53"/>
        <v>1.85</v>
      </c>
      <c r="AN218" s="15">
        <f t="shared" si="54"/>
        <v>0.6166666666666667</v>
      </c>
      <c r="AP218" s="13">
        <f t="shared" si="55"/>
        <v>0.96388888888888891</v>
      </c>
    </row>
    <row r="219" spans="1:42" x14ac:dyDescent="0.25">
      <c r="A219" s="18">
        <v>6410</v>
      </c>
      <c r="B219" s="1" t="s">
        <v>55</v>
      </c>
      <c r="C219" t="s">
        <v>259</v>
      </c>
      <c r="D219" t="s">
        <v>260</v>
      </c>
      <c r="E219" t="s">
        <v>502</v>
      </c>
      <c r="F219">
        <v>2</v>
      </c>
      <c r="G219">
        <v>6</v>
      </c>
      <c r="H219">
        <v>64</v>
      </c>
      <c r="I219" s="20" t="s">
        <v>42</v>
      </c>
      <c r="J219">
        <v>4</v>
      </c>
      <c r="K219" s="1" t="s">
        <v>43</v>
      </c>
      <c r="L219" s="1" t="s">
        <v>79</v>
      </c>
      <c r="M219" s="1">
        <v>0</v>
      </c>
      <c r="N219" t="s">
        <v>59</v>
      </c>
      <c r="O219">
        <v>2</v>
      </c>
      <c r="P219" s="10">
        <f t="shared" si="42"/>
        <v>0.66666666666666663</v>
      </c>
      <c r="Q219">
        <v>0</v>
      </c>
      <c r="R219" s="10">
        <f t="shared" si="43"/>
        <v>0.66666666666666663</v>
      </c>
      <c r="S219" s="10">
        <f t="shared" si="44"/>
        <v>0.22222222222222221</v>
      </c>
      <c r="T219" s="10"/>
      <c r="U219" t="s">
        <v>239</v>
      </c>
      <c r="V219" s="11">
        <v>0</v>
      </c>
      <c r="W219" s="10">
        <f t="shared" si="45"/>
        <v>0</v>
      </c>
      <c r="X219" t="s">
        <v>99</v>
      </c>
      <c r="Y219" s="11">
        <v>1</v>
      </c>
      <c r="Z219" s="10">
        <f t="shared" si="46"/>
        <v>0.25</v>
      </c>
      <c r="AA219" s="10">
        <f t="shared" si="47"/>
        <v>0.25</v>
      </c>
      <c r="AB219" s="10">
        <f t="shared" si="48"/>
        <v>0.125</v>
      </c>
      <c r="AD219">
        <v>8</v>
      </c>
      <c r="AE219">
        <v>3</v>
      </c>
      <c r="AF219">
        <v>701</v>
      </c>
      <c r="AG219" s="10">
        <f t="shared" si="49"/>
        <v>37.5</v>
      </c>
      <c r="AH219">
        <v>3</v>
      </c>
      <c r="AI219">
        <f t="shared" si="50"/>
        <v>0.6</v>
      </c>
      <c r="AJ219" s="10">
        <f t="shared" si="51"/>
        <v>0.75</v>
      </c>
      <c r="AK219">
        <v>2</v>
      </c>
      <c r="AL219">
        <f t="shared" si="52"/>
        <v>0.5</v>
      </c>
      <c r="AM219" s="10">
        <f t="shared" si="53"/>
        <v>1.85</v>
      </c>
      <c r="AN219" s="15">
        <f t="shared" si="54"/>
        <v>0.6166666666666667</v>
      </c>
      <c r="AP219" s="13">
        <f t="shared" si="55"/>
        <v>0.96388888888888891</v>
      </c>
    </row>
    <row r="220" spans="1:42" x14ac:dyDescent="0.25">
      <c r="A220" s="18">
        <v>6410</v>
      </c>
      <c r="B220" s="1" t="s">
        <v>61</v>
      </c>
      <c r="C220" t="s">
        <v>259</v>
      </c>
      <c r="D220" t="s">
        <v>260</v>
      </c>
      <c r="E220" t="s">
        <v>503</v>
      </c>
      <c r="F220">
        <v>2</v>
      </c>
      <c r="G220">
        <v>6</v>
      </c>
      <c r="H220">
        <v>64</v>
      </c>
      <c r="I220" s="20" t="s">
        <v>42</v>
      </c>
      <c r="J220">
        <v>4</v>
      </c>
      <c r="K220" s="1" t="s">
        <v>43</v>
      </c>
      <c r="L220" s="1" t="s">
        <v>79</v>
      </c>
      <c r="M220" s="1">
        <v>0</v>
      </c>
      <c r="N220" t="s">
        <v>59</v>
      </c>
      <c r="O220">
        <v>2</v>
      </c>
      <c r="P220" s="10">
        <f t="shared" si="42"/>
        <v>0.66666666666666663</v>
      </c>
      <c r="Q220">
        <v>0</v>
      </c>
      <c r="R220" s="10">
        <f t="shared" si="43"/>
        <v>0.66666666666666663</v>
      </c>
      <c r="S220" s="10">
        <f t="shared" si="44"/>
        <v>0.22222222222222221</v>
      </c>
      <c r="T220" s="10"/>
      <c r="U220" t="s">
        <v>239</v>
      </c>
      <c r="V220" s="11">
        <v>0</v>
      </c>
      <c r="W220" s="10">
        <f t="shared" si="45"/>
        <v>0</v>
      </c>
      <c r="X220" t="s">
        <v>99</v>
      </c>
      <c r="Y220" s="11">
        <v>1</v>
      </c>
      <c r="Z220" s="10">
        <f t="shared" si="46"/>
        <v>0.25</v>
      </c>
      <c r="AA220" s="10">
        <f t="shared" si="47"/>
        <v>0.25</v>
      </c>
      <c r="AB220" s="10">
        <f t="shared" si="48"/>
        <v>0.125</v>
      </c>
      <c r="AD220">
        <v>8</v>
      </c>
      <c r="AE220">
        <v>3</v>
      </c>
      <c r="AF220">
        <v>701</v>
      </c>
      <c r="AG220" s="10">
        <f t="shared" si="49"/>
        <v>37.5</v>
      </c>
      <c r="AH220">
        <v>3</v>
      </c>
      <c r="AI220">
        <f t="shared" si="50"/>
        <v>0.6</v>
      </c>
      <c r="AJ220" s="10">
        <f t="shared" si="51"/>
        <v>0.75</v>
      </c>
      <c r="AK220">
        <v>2</v>
      </c>
      <c r="AL220">
        <f t="shared" si="52"/>
        <v>0.5</v>
      </c>
      <c r="AM220" s="10">
        <f t="shared" si="53"/>
        <v>1.85</v>
      </c>
      <c r="AN220" s="15">
        <f t="shared" si="54"/>
        <v>0.6166666666666667</v>
      </c>
      <c r="AP220" s="13">
        <f t="shared" si="55"/>
        <v>0.96388888888888891</v>
      </c>
    </row>
    <row r="221" spans="1:42" x14ac:dyDescent="0.25">
      <c r="A221" s="18">
        <v>4050</v>
      </c>
      <c r="B221" s="1" t="s">
        <v>47</v>
      </c>
      <c r="C221" t="s">
        <v>488</v>
      </c>
      <c r="D221" t="s">
        <v>489</v>
      </c>
      <c r="E221" t="s">
        <v>490</v>
      </c>
      <c r="F221">
        <v>5</v>
      </c>
      <c r="G221">
        <v>4</v>
      </c>
      <c r="H221">
        <v>40</v>
      </c>
      <c r="I221" s="20" t="s">
        <v>42</v>
      </c>
      <c r="J221">
        <v>4</v>
      </c>
      <c r="K221" s="1" t="s">
        <v>43</v>
      </c>
      <c r="L221" s="9" t="s">
        <v>44</v>
      </c>
      <c r="M221" s="9">
        <v>1</v>
      </c>
      <c r="N221" t="s">
        <v>239</v>
      </c>
      <c r="O221">
        <v>0</v>
      </c>
      <c r="P221" s="10">
        <f t="shared" si="42"/>
        <v>0</v>
      </c>
      <c r="Q221">
        <v>0</v>
      </c>
      <c r="R221" s="10">
        <f t="shared" si="43"/>
        <v>1</v>
      </c>
      <c r="S221" s="10">
        <f t="shared" si="44"/>
        <v>0.33333333333333331</v>
      </c>
      <c r="T221" s="10"/>
      <c r="U221" t="s">
        <v>239</v>
      </c>
      <c r="V221" s="11">
        <v>0</v>
      </c>
      <c r="W221" s="10">
        <f t="shared" si="45"/>
        <v>0</v>
      </c>
      <c r="X221" t="s">
        <v>99</v>
      </c>
      <c r="Y221" s="11">
        <v>1</v>
      </c>
      <c r="Z221" s="10">
        <f t="shared" si="46"/>
        <v>0.25</v>
      </c>
      <c r="AA221" s="10">
        <f t="shared" si="47"/>
        <v>0.25</v>
      </c>
      <c r="AB221" s="10">
        <f t="shared" si="48"/>
        <v>0.125</v>
      </c>
      <c r="AD221">
        <v>1</v>
      </c>
      <c r="AE221">
        <v>1</v>
      </c>
      <c r="AF221">
        <v>1172</v>
      </c>
      <c r="AG221" s="10">
        <f t="shared" si="49"/>
        <v>100</v>
      </c>
      <c r="AH221">
        <v>5</v>
      </c>
      <c r="AI221">
        <f t="shared" si="50"/>
        <v>1</v>
      </c>
      <c r="AJ221" s="10">
        <f t="shared" si="51"/>
        <v>0.25</v>
      </c>
      <c r="AK221">
        <v>1</v>
      </c>
      <c r="AL221">
        <f t="shared" si="52"/>
        <v>0.25</v>
      </c>
      <c r="AM221" s="10">
        <f t="shared" si="53"/>
        <v>1.5</v>
      </c>
      <c r="AN221" s="15">
        <f t="shared" si="54"/>
        <v>0.5</v>
      </c>
      <c r="AP221" s="13">
        <f t="shared" si="55"/>
        <v>0.95833333333333326</v>
      </c>
    </row>
    <row r="222" spans="1:42" x14ac:dyDescent="0.25">
      <c r="A222" s="18">
        <v>8130</v>
      </c>
      <c r="B222" s="1" t="s">
        <v>55</v>
      </c>
      <c r="C222" t="s">
        <v>268</v>
      </c>
      <c r="D222" t="s">
        <v>269</v>
      </c>
      <c r="E222" t="s">
        <v>505</v>
      </c>
      <c r="F222">
        <v>6</v>
      </c>
      <c r="G222">
        <v>8</v>
      </c>
      <c r="H222">
        <v>81</v>
      </c>
      <c r="I222" s="20" t="s">
        <v>42</v>
      </c>
      <c r="J222">
        <v>4</v>
      </c>
      <c r="K222" s="1" t="s">
        <v>43</v>
      </c>
      <c r="L222" s="1" t="s">
        <v>79</v>
      </c>
      <c r="M222" s="1">
        <v>0</v>
      </c>
      <c r="N222" t="s">
        <v>59</v>
      </c>
      <c r="O222">
        <v>2</v>
      </c>
      <c r="P222" s="10">
        <f t="shared" si="42"/>
        <v>0.66666666666666663</v>
      </c>
      <c r="Q222">
        <v>0</v>
      </c>
      <c r="R222" s="10">
        <f t="shared" si="43"/>
        <v>0.66666666666666663</v>
      </c>
      <c r="S222" s="10">
        <f t="shared" si="44"/>
        <v>0.22222222222222221</v>
      </c>
      <c r="T222" s="10"/>
      <c r="U222" t="s">
        <v>239</v>
      </c>
      <c r="V222" s="11">
        <v>0</v>
      </c>
      <c r="W222" s="10">
        <f t="shared" si="45"/>
        <v>0</v>
      </c>
      <c r="X222" t="s">
        <v>99</v>
      </c>
      <c r="Y222" s="11">
        <v>1</v>
      </c>
      <c r="Z222" s="10">
        <f t="shared" si="46"/>
        <v>0.25</v>
      </c>
      <c r="AA222" s="10">
        <f t="shared" si="47"/>
        <v>0.25</v>
      </c>
      <c r="AB222" s="10">
        <f t="shared" si="48"/>
        <v>0.125</v>
      </c>
      <c r="AD222">
        <v>4</v>
      </c>
      <c r="AE222">
        <v>3</v>
      </c>
      <c r="AF222">
        <v>1116</v>
      </c>
      <c r="AG222" s="10">
        <f t="shared" si="49"/>
        <v>75</v>
      </c>
      <c r="AH222">
        <v>4</v>
      </c>
      <c r="AI222">
        <f t="shared" si="50"/>
        <v>0.8</v>
      </c>
      <c r="AJ222" s="10">
        <f t="shared" si="51"/>
        <v>0.75</v>
      </c>
      <c r="AK222">
        <v>1</v>
      </c>
      <c r="AL222">
        <f t="shared" si="52"/>
        <v>0.25</v>
      </c>
      <c r="AM222" s="10">
        <f t="shared" si="53"/>
        <v>1.8</v>
      </c>
      <c r="AN222" s="15">
        <f t="shared" si="54"/>
        <v>0.6</v>
      </c>
      <c r="AP222" s="13">
        <f t="shared" si="55"/>
        <v>0.94722222222222219</v>
      </c>
    </row>
    <row r="223" spans="1:42" x14ac:dyDescent="0.25">
      <c r="A223" s="18">
        <v>7230</v>
      </c>
      <c r="B223" s="1" t="s">
        <v>61</v>
      </c>
      <c r="C223" t="s">
        <v>321</v>
      </c>
      <c r="D223" t="s">
        <v>322</v>
      </c>
      <c r="E223" t="s">
        <v>498</v>
      </c>
      <c r="F223">
        <v>1</v>
      </c>
      <c r="G223">
        <v>7</v>
      </c>
      <c r="H223">
        <v>72</v>
      </c>
      <c r="I223" s="20" t="s">
        <v>42</v>
      </c>
      <c r="J223">
        <v>4</v>
      </c>
      <c r="K223" s="1" t="s">
        <v>43</v>
      </c>
      <c r="L223" s="1" t="s">
        <v>79</v>
      </c>
      <c r="M223" s="1">
        <v>0</v>
      </c>
      <c r="N223" t="s">
        <v>53</v>
      </c>
      <c r="O223">
        <v>1</v>
      </c>
      <c r="P223" s="10">
        <f t="shared" si="42"/>
        <v>0.33333333333333331</v>
      </c>
      <c r="Q223">
        <v>0</v>
      </c>
      <c r="R223" s="10">
        <f t="shared" si="43"/>
        <v>0.33333333333333331</v>
      </c>
      <c r="S223" s="10">
        <f t="shared" si="44"/>
        <v>0.1111111111111111</v>
      </c>
      <c r="T223" s="10"/>
      <c r="U223" t="s">
        <v>239</v>
      </c>
      <c r="V223" s="11">
        <v>0</v>
      </c>
      <c r="W223" s="10">
        <f t="shared" si="45"/>
        <v>0</v>
      </c>
      <c r="X223" t="s">
        <v>99</v>
      </c>
      <c r="Y223" s="11">
        <v>1</v>
      </c>
      <c r="Z223" s="10">
        <f t="shared" si="46"/>
        <v>0.25</v>
      </c>
      <c r="AA223" s="10">
        <f t="shared" si="47"/>
        <v>0.25</v>
      </c>
      <c r="AB223" s="10">
        <f t="shared" si="48"/>
        <v>0.125</v>
      </c>
      <c r="AD223">
        <v>6</v>
      </c>
      <c r="AE223">
        <v>3</v>
      </c>
      <c r="AF223">
        <v>155</v>
      </c>
      <c r="AG223" s="10">
        <f t="shared" si="49"/>
        <v>50</v>
      </c>
      <c r="AH223">
        <v>3</v>
      </c>
      <c r="AI223">
        <f t="shared" si="50"/>
        <v>0.6</v>
      </c>
      <c r="AJ223" s="10">
        <f t="shared" si="51"/>
        <v>0.75</v>
      </c>
      <c r="AK223">
        <v>3</v>
      </c>
      <c r="AL223">
        <f t="shared" si="52"/>
        <v>0.75</v>
      </c>
      <c r="AM223" s="10">
        <f t="shared" si="53"/>
        <v>2.1</v>
      </c>
      <c r="AN223" s="12">
        <f t="shared" si="54"/>
        <v>0.70000000000000007</v>
      </c>
      <c r="AP223" s="13">
        <f t="shared" si="55"/>
        <v>0.93611111111111112</v>
      </c>
    </row>
    <row r="224" spans="1:42" x14ac:dyDescent="0.25">
      <c r="A224" s="18">
        <v>3220</v>
      </c>
      <c r="B224" s="1" t="s">
        <v>55</v>
      </c>
      <c r="C224" t="s">
        <v>477</v>
      </c>
      <c r="D224" t="s">
        <v>478</v>
      </c>
      <c r="E224" t="s">
        <v>504</v>
      </c>
      <c r="F224">
        <v>3</v>
      </c>
      <c r="G224">
        <v>3</v>
      </c>
      <c r="H224">
        <v>32</v>
      </c>
      <c r="I224" s="20" t="s">
        <v>42</v>
      </c>
      <c r="J224">
        <v>4</v>
      </c>
      <c r="K224" s="1" t="s">
        <v>43</v>
      </c>
      <c r="L224" s="1" t="s">
        <v>79</v>
      </c>
      <c r="M224" s="1">
        <v>0</v>
      </c>
      <c r="N224" t="s">
        <v>53</v>
      </c>
      <c r="O224">
        <v>1</v>
      </c>
      <c r="P224" s="10">
        <f t="shared" si="42"/>
        <v>0.33333333333333331</v>
      </c>
      <c r="Q224">
        <v>0</v>
      </c>
      <c r="R224" s="10">
        <f t="shared" si="43"/>
        <v>0.33333333333333331</v>
      </c>
      <c r="S224" s="10">
        <f t="shared" si="44"/>
        <v>0.1111111111111111</v>
      </c>
      <c r="T224" s="10"/>
      <c r="U224" t="s">
        <v>239</v>
      </c>
      <c r="V224" s="11">
        <v>0</v>
      </c>
      <c r="W224" s="10">
        <f t="shared" si="45"/>
        <v>0</v>
      </c>
      <c r="X224" t="s">
        <v>99</v>
      </c>
      <c r="Y224" s="11">
        <v>1</v>
      </c>
      <c r="Z224" s="10">
        <f t="shared" si="46"/>
        <v>0.25</v>
      </c>
      <c r="AA224" s="10">
        <f t="shared" si="47"/>
        <v>0.25</v>
      </c>
      <c r="AB224" s="10">
        <f t="shared" si="48"/>
        <v>0.125</v>
      </c>
      <c r="AD224">
        <v>6</v>
      </c>
      <c r="AE224">
        <v>2</v>
      </c>
      <c r="AF224">
        <v>89</v>
      </c>
      <c r="AG224" s="10">
        <f t="shared" si="49"/>
        <v>33.333333333333329</v>
      </c>
      <c r="AH224">
        <v>3</v>
      </c>
      <c r="AI224">
        <f t="shared" si="50"/>
        <v>0.6</v>
      </c>
      <c r="AJ224" s="10">
        <f t="shared" si="51"/>
        <v>0.5</v>
      </c>
      <c r="AK224">
        <v>4</v>
      </c>
      <c r="AL224">
        <f t="shared" si="52"/>
        <v>1</v>
      </c>
      <c r="AM224" s="10">
        <f t="shared" si="53"/>
        <v>2.1</v>
      </c>
      <c r="AN224" s="12">
        <f t="shared" si="54"/>
        <v>0.70000000000000007</v>
      </c>
      <c r="AP224" s="13">
        <f t="shared" si="55"/>
        <v>0.93611111111111112</v>
      </c>
    </row>
    <row r="225" spans="1:42" x14ac:dyDescent="0.25">
      <c r="A225" s="18">
        <v>3130</v>
      </c>
      <c r="B225" s="1" t="s">
        <v>55</v>
      </c>
      <c r="C225" t="s">
        <v>515</v>
      </c>
      <c r="D225" t="s">
        <v>516</v>
      </c>
      <c r="E225" t="s">
        <v>517</v>
      </c>
      <c r="F225">
        <v>3</v>
      </c>
      <c r="G225">
        <v>3</v>
      </c>
      <c r="H225">
        <v>31</v>
      </c>
      <c r="I225" s="20" t="s">
        <v>42</v>
      </c>
      <c r="J225">
        <v>4</v>
      </c>
      <c r="K225" s="1" t="s">
        <v>43</v>
      </c>
      <c r="L225" s="1" t="s">
        <v>79</v>
      </c>
      <c r="M225" s="1">
        <v>0</v>
      </c>
      <c r="N225" t="s">
        <v>59</v>
      </c>
      <c r="O225">
        <v>2</v>
      </c>
      <c r="P225" s="10">
        <f t="shared" si="42"/>
        <v>0.66666666666666663</v>
      </c>
      <c r="Q225" s="25">
        <v>0</v>
      </c>
      <c r="R225" s="10">
        <f t="shared" si="43"/>
        <v>0.66666666666666663</v>
      </c>
      <c r="S225" s="10">
        <f t="shared" si="44"/>
        <v>0.22222222222222221</v>
      </c>
      <c r="T225" s="10"/>
      <c r="U225" t="s">
        <v>239</v>
      </c>
      <c r="V225" s="11">
        <v>0</v>
      </c>
      <c r="W225" s="10">
        <f t="shared" si="45"/>
        <v>0</v>
      </c>
      <c r="X225" t="s">
        <v>99</v>
      </c>
      <c r="Y225" s="11">
        <v>1</v>
      </c>
      <c r="Z225" s="10">
        <f t="shared" si="46"/>
        <v>0.25</v>
      </c>
      <c r="AA225" s="10">
        <f t="shared" si="47"/>
        <v>0.25</v>
      </c>
      <c r="AB225" s="10">
        <f t="shared" si="48"/>
        <v>0.125</v>
      </c>
      <c r="AD225">
        <v>9</v>
      </c>
      <c r="AE225">
        <v>1</v>
      </c>
      <c r="AF225">
        <v>36</v>
      </c>
      <c r="AG225" s="10">
        <f t="shared" si="49"/>
        <v>11.111111111111111</v>
      </c>
      <c r="AH225">
        <v>2</v>
      </c>
      <c r="AI225">
        <f t="shared" si="50"/>
        <v>0.4</v>
      </c>
      <c r="AJ225" s="10">
        <f t="shared" si="51"/>
        <v>0.25</v>
      </c>
      <c r="AK225">
        <v>4</v>
      </c>
      <c r="AL225">
        <f t="shared" si="52"/>
        <v>1</v>
      </c>
      <c r="AM225" s="10">
        <f t="shared" si="53"/>
        <v>1.65</v>
      </c>
      <c r="AN225" s="15">
        <f t="shared" si="54"/>
        <v>0.54999999999999993</v>
      </c>
      <c r="AP225" s="13">
        <f t="shared" si="55"/>
        <v>0.89722222222222214</v>
      </c>
    </row>
    <row r="226" spans="1:42" x14ac:dyDescent="0.25">
      <c r="A226" s="18">
        <v>9130</v>
      </c>
      <c r="B226" s="1" t="s">
        <v>61</v>
      </c>
      <c r="C226" t="s">
        <v>512</v>
      </c>
      <c r="D226" t="s">
        <v>513</v>
      </c>
      <c r="E226" t="s">
        <v>514</v>
      </c>
      <c r="F226">
        <v>4</v>
      </c>
      <c r="G226">
        <v>9</v>
      </c>
      <c r="H226">
        <v>91</v>
      </c>
      <c r="I226" s="20" t="s">
        <v>42</v>
      </c>
      <c r="J226">
        <v>4</v>
      </c>
      <c r="K226" s="1" t="s">
        <v>43</v>
      </c>
      <c r="L226" s="1" t="s">
        <v>79</v>
      </c>
      <c r="M226" s="1">
        <v>0</v>
      </c>
      <c r="N226" t="s">
        <v>59</v>
      </c>
      <c r="O226">
        <v>2</v>
      </c>
      <c r="P226" s="10">
        <f t="shared" si="42"/>
        <v>0.66666666666666663</v>
      </c>
      <c r="Q226">
        <v>0</v>
      </c>
      <c r="R226" s="10">
        <f t="shared" si="43"/>
        <v>0.66666666666666663</v>
      </c>
      <c r="S226" s="10">
        <f t="shared" si="44"/>
        <v>0.22222222222222221</v>
      </c>
      <c r="T226" s="10"/>
      <c r="U226" t="s">
        <v>239</v>
      </c>
      <c r="V226" s="11">
        <v>0</v>
      </c>
      <c r="W226" s="10">
        <f t="shared" si="45"/>
        <v>0</v>
      </c>
      <c r="X226" t="s">
        <v>99</v>
      </c>
      <c r="Y226" s="11">
        <v>1</v>
      </c>
      <c r="Z226" s="10">
        <f t="shared" si="46"/>
        <v>0.25</v>
      </c>
      <c r="AA226" s="10">
        <f t="shared" si="47"/>
        <v>0.25</v>
      </c>
      <c r="AB226" s="10">
        <f t="shared" si="48"/>
        <v>0.125</v>
      </c>
      <c r="AD226">
        <v>6</v>
      </c>
      <c r="AE226">
        <v>1</v>
      </c>
      <c r="AF226">
        <v>49</v>
      </c>
      <c r="AG226" s="10">
        <f t="shared" si="49"/>
        <v>16.666666666666664</v>
      </c>
      <c r="AH226">
        <v>2</v>
      </c>
      <c r="AI226">
        <f t="shared" si="50"/>
        <v>0.4</v>
      </c>
      <c r="AJ226" s="10">
        <f t="shared" si="51"/>
        <v>0.25</v>
      </c>
      <c r="AK226">
        <v>4</v>
      </c>
      <c r="AL226">
        <f t="shared" si="52"/>
        <v>1</v>
      </c>
      <c r="AM226" s="10">
        <f t="shared" si="53"/>
        <v>1.65</v>
      </c>
      <c r="AN226" s="15">
        <f t="shared" si="54"/>
        <v>0.54999999999999993</v>
      </c>
      <c r="AP226" s="13">
        <f t="shared" si="55"/>
        <v>0.89722222222222214</v>
      </c>
    </row>
    <row r="227" spans="1:42" x14ac:dyDescent="0.25">
      <c r="A227" s="18">
        <v>9120</v>
      </c>
      <c r="B227" s="1" t="s">
        <v>61</v>
      </c>
      <c r="C227" t="s">
        <v>179</v>
      </c>
      <c r="D227" t="s">
        <v>180</v>
      </c>
      <c r="E227" t="s">
        <v>506</v>
      </c>
      <c r="F227">
        <v>4</v>
      </c>
      <c r="G227">
        <v>9</v>
      </c>
      <c r="H227">
        <v>91</v>
      </c>
      <c r="I227" s="20" t="s">
        <v>42</v>
      </c>
      <c r="J227">
        <v>4</v>
      </c>
      <c r="K227" s="1" t="s">
        <v>43</v>
      </c>
      <c r="L227" s="1" t="s">
        <v>79</v>
      </c>
      <c r="M227" s="1">
        <v>0</v>
      </c>
      <c r="N227" t="s">
        <v>239</v>
      </c>
      <c r="O227">
        <v>0</v>
      </c>
      <c r="P227" s="10">
        <f t="shared" si="42"/>
        <v>0</v>
      </c>
      <c r="Q227">
        <v>0</v>
      </c>
      <c r="R227" s="10">
        <f t="shared" si="43"/>
        <v>0</v>
      </c>
      <c r="S227" s="10">
        <f t="shared" si="44"/>
        <v>0</v>
      </c>
      <c r="T227" s="10"/>
      <c r="U227" t="s">
        <v>239</v>
      </c>
      <c r="V227" s="11">
        <v>0</v>
      </c>
      <c r="W227" s="10">
        <f t="shared" si="45"/>
        <v>0</v>
      </c>
      <c r="X227" t="s">
        <v>99</v>
      </c>
      <c r="Y227" s="11">
        <v>1</v>
      </c>
      <c r="Z227" s="10">
        <f t="shared" si="46"/>
        <v>0.25</v>
      </c>
      <c r="AA227" s="10">
        <f t="shared" si="47"/>
        <v>0.25</v>
      </c>
      <c r="AB227" s="10">
        <f t="shared" si="48"/>
        <v>0.125</v>
      </c>
      <c r="AD227">
        <v>4</v>
      </c>
      <c r="AE227">
        <v>3</v>
      </c>
      <c r="AF227">
        <v>334</v>
      </c>
      <c r="AG227" s="10">
        <f t="shared" si="49"/>
        <v>75</v>
      </c>
      <c r="AH227">
        <v>4</v>
      </c>
      <c r="AI227">
        <f t="shared" si="50"/>
        <v>0.8</v>
      </c>
      <c r="AJ227" s="10">
        <f t="shared" si="51"/>
        <v>0.75</v>
      </c>
      <c r="AK227">
        <v>3</v>
      </c>
      <c r="AL227">
        <f t="shared" si="52"/>
        <v>0.75</v>
      </c>
      <c r="AM227" s="10">
        <f t="shared" si="53"/>
        <v>2.2999999999999998</v>
      </c>
      <c r="AN227" s="12">
        <f t="shared" si="54"/>
        <v>0.76666666666666661</v>
      </c>
      <c r="AP227" s="13">
        <f t="shared" si="55"/>
        <v>0.89166666666666661</v>
      </c>
    </row>
    <row r="228" spans="1:42" x14ac:dyDescent="0.25">
      <c r="A228" s="18">
        <v>5120</v>
      </c>
      <c r="B228" s="1" t="s">
        <v>61</v>
      </c>
      <c r="C228" t="s">
        <v>404</v>
      </c>
      <c r="D228" t="s">
        <v>405</v>
      </c>
      <c r="E228" t="s">
        <v>507</v>
      </c>
      <c r="F228">
        <v>5</v>
      </c>
      <c r="G228">
        <v>5</v>
      </c>
      <c r="H228">
        <v>51</v>
      </c>
      <c r="I228" s="20" t="s">
        <v>42</v>
      </c>
      <c r="J228">
        <v>4</v>
      </c>
      <c r="K228" s="1" t="s">
        <v>43</v>
      </c>
      <c r="L228" s="1" t="s">
        <v>79</v>
      </c>
      <c r="M228" s="1">
        <v>0</v>
      </c>
      <c r="N228" t="s">
        <v>239</v>
      </c>
      <c r="O228">
        <v>0</v>
      </c>
      <c r="P228" s="10">
        <f t="shared" si="42"/>
        <v>0</v>
      </c>
      <c r="Q228">
        <v>0</v>
      </c>
      <c r="R228" s="10">
        <f t="shared" si="43"/>
        <v>0</v>
      </c>
      <c r="S228" s="10">
        <f t="shared" si="44"/>
        <v>0</v>
      </c>
      <c r="T228" s="10"/>
      <c r="U228" t="s">
        <v>239</v>
      </c>
      <c r="V228" s="11">
        <v>0</v>
      </c>
      <c r="W228" s="10">
        <f t="shared" si="45"/>
        <v>0</v>
      </c>
      <c r="X228" t="s">
        <v>99</v>
      </c>
      <c r="Y228" s="11">
        <v>1</v>
      </c>
      <c r="Z228" s="10">
        <f t="shared" si="46"/>
        <v>0.25</v>
      </c>
      <c r="AA228" s="10">
        <f t="shared" si="47"/>
        <v>0.25</v>
      </c>
      <c r="AB228" s="10">
        <f t="shared" si="48"/>
        <v>0.125</v>
      </c>
      <c r="AD228">
        <v>4</v>
      </c>
      <c r="AE228">
        <v>3</v>
      </c>
      <c r="AF228">
        <v>283</v>
      </c>
      <c r="AG228" s="10">
        <f t="shared" si="49"/>
        <v>75</v>
      </c>
      <c r="AH228">
        <v>4</v>
      </c>
      <c r="AI228">
        <f t="shared" si="50"/>
        <v>0.8</v>
      </c>
      <c r="AJ228" s="10">
        <f t="shared" si="51"/>
        <v>0.75</v>
      </c>
      <c r="AK228">
        <v>3</v>
      </c>
      <c r="AL228">
        <f t="shared" si="52"/>
        <v>0.75</v>
      </c>
      <c r="AM228" s="10">
        <f t="shared" si="53"/>
        <v>2.2999999999999998</v>
      </c>
      <c r="AN228" s="12">
        <f t="shared" si="54"/>
        <v>0.76666666666666661</v>
      </c>
      <c r="AP228" s="13">
        <f t="shared" si="55"/>
        <v>0.89166666666666661</v>
      </c>
    </row>
    <row r="229" spans="1:42" x14ac:dyDescent="0.25">
      <c r="A229" s="18">
        <v>2230</v>
      </c>
      <c r="B229" s="1" t="s">
        <v>38</v>
      </c>
      <c r="C229" t="s">
        <v>442</v>
      </c>
      <c r="D229" t="s">
        <v>443</v>
      </c>
      <c r="E229" t="s">
        <v>508</v>
      </c>
      <c r="F229">
        <v>6</v>
      </c>
      <c r="G229">
        <v>2</v>
      </c>
      <c r="H229">
        <v>22</v>
      </c>
      <c r="I229" s="20" t="s">
        <v>42</v>
      </c>
      <c r="J229">
        <v>4</v>
      </c>
      <c r="K229" s="1" t="s">
        <v>43</v>
      </c>
      <c r="L229" s="1" t="s">
        <v>79</v>
      </c>
      <c r="M229" s="1">
        <v>0</v>
      </c>
      <c r="N229" t="s">
        <v>239</v>
      </c>
      <c r="O229">
        <v>0</v>
      </c>
      <c r="P229" s="10">
        <f t="shared" si="42"/>
        <v>0</v>
      </c>
      <c r="Q229">
        <v>0</v>
      </c>
      <c r="R229" s="10">
        <f t="shared" si="43"/>
        <v>0</v>
      </c>
      <c r="S229" s="10">
        <f t="shared" si="44"/>
        <v>0</v>
      </c>
      <c r="T229" s="10"/>
      <c r="U229" t="s">
        <v>239</v>
      </c>
      <c r="V229" s="11">
        <v>0</v>
      </c>
      <c r="W229" s="10">
        <f t="shared" si="45"/>
        <v>0</v>
      </c>
      <c r="X229" t="s">
        <v>99</v>
      </c>
      <c r="Y229" s="11">
        <v>1</v>
      </c>
      <c r="Z229" s="10">
        <f t="shared" si="46"/>
        <v>0.25</v>
      </c>
      <c r="AA229" s="10">
        <f t="shared" si="47"/>
        <v>0.25</v>
      </c>
      <c r="AB229" s="10">
        <f t="shared" si="48"/>
        <v>0.125</v>
      </c>
      <c r="AD229">
        <v>3</v>
      </c>
      <c r="AE229">
        <v>2</v>
      </c>
      <c r="AF229">
        <v>132</v>
      </c>
      <c r="AG229" s="10">
        <f t="shared" si="49"/>
        <v>66.666666666666657</v>
      </c>
      <c r="AH229">
        <v>4</v>
      </c>
      <c r="AI229">
        <f t="shared" si="50"/>
        <v>0.8</v>
      </c>
      <c r="AJ229" s="10">
        <f t="shared" si="51"/>
        <v>0.5</v>
      </c>
      <c r="AK229">
        <v>4</v>
      </c>
      <c r="AL229">
        <f t="shared" si="52"/>
        <v>1</v>
      </c>
      <c r="AM229" s="10">
        <f t="shared" si="53"/>
        <v>2.2999999999999998</v>
      </c>
      <c r="AN229" s="12">
        <f t="shared" si="54"/>
        <v>0.76666666666666661</v>
      </c>
      <c r="AP229" s="13">
        <f t="shared" si="55"/>
        <v>0.89166666666666661</v>
      </c>
    </row>
    <row r="230" spans="1:42" x14ac:dyDescent="0.25">
      <c r="A230" s="18">
        <v>8210</v>
      </c>
      <c r="B230" s="1" t="s">
        <v>55</v>
      </c>
      <c r="C230" t="s">
        <v>492</v>
      </c>
      <c r="D230" t="s">
        <v>493</v>
      </c>
      <c r="E230" t="s">
        <v>520</v>
      </c>
      <c r="F230">
        <v>6</v>
      </c>
      <c r="G230">
        <v>8</v>
      </c>
      <c r="H230">
        <v>82</v>
      </c>
      <c r="I230" s="20" t="s">
        <v>42</v>
      </c>
      <c r="J230">
        <v>4</v>
      </c>
      <c r="K230" s="1" t="s">
        <v>43</v>
      </c>
      <c r="L230" s="1" t="s">
        <v>79</v>
      </c>
      <c r="M230" s="1">
        <v>0</v>
      </c>
      <c r="N230" t="s">
        <v>59</v>
      </c>
      <c r="O230">
        <v>2</v>
      </c>
      <c r="P230" s="10">
        <f t="shared" si="42"/>
        <v>0.66666666666666663</v>
      </c>
      <c r="Q230">
        <v>0</v>
      </c>
      <c r="R230" s="10">
        <f t="shared" si="43"/>
        <v>0.66666666666666663</v>
      </c>
      <c r="S230" s="10">
        <f t="shared" si="44"/>
        <v>0.22222222222222221</v>
      </c>
      <c r="T230" s="10"/>
      <c r="U230" t="s">
        <v>239</v>
      </c>
      <c r="V230" s="11">
        <v>0</v>
      </c>
      <c r="W230" s="10">
        <f t="shared" si="45"/>
        <v>0</v>
      </c>
      <c r="X230" t="s">
        <v>99</v>
      </c>
      <c r="Y230" s="11">
        <v>1</v>
      </c>
      <c r="Z230" s="10">
        <f t="shared" si="46"/>
        <v>0.25</v>
      </c>
      <c r="AA230" s="10">
        <f t="shared" si="47"/>
        <v>0.25</v>
      </c>
      <c r="AB230" s="10">
        <f t="shared" si="48"/>
        <v>0.125</v>
      </c>
      <c r="AD230">
        <v>7</v>
      </c>
      <c r="AE230">
        <v>3</v>
      </c>
      <c r="AF230">
        <v>1434</v>
      </c>
      <c r="AG230" s="10">
        <f t="shared" si="49"/>
        <v>42.857142857142854</v>
      </c>
      <c r="AH230">
        <v>3</v>
      </c>
      <c r="AI230">
        <f t="shared" si="50"/>
        <v>0.6</v>
      </c>
      <c r="AJ230" s="10">
        <f t="shared" si="51"/>
        <v>0.75</v>
      </c>
      <c r="AK230">
        <v>1</v>
      </c>
      <c r="AL230">
        <f t="shared" si="52"/>
        <v>0.25</v>
      </c>
      <c r="AM230" s="10">
        <f t="shared" si="53"/>
        <v>1.6</v>
      </c>
      <c r="AN230" s="15">
        <f t="shared" si="54"/>
        <v>0.53333333333333333</v>
      </c>
      <c r="AP230" s="13">
        <f t="shared" si="55"/>
        <v>0.88055555555555554</v>
      </c>
    </row>
    <row r="231" spans="1:42" x14ac:dyDescent="0.25">
      <c r="A231" s="18">
        <v>6140</v>
      </c>
      <c r="B231" s="1" t="s">
        <v>61</v>
      </c>
      <c r="C231" t="s">
        <v>509</v>
      </c>
      <c r="D231" t="s">
        <v>510</v>
      </c>
      <c r="E231" t="s">
        <v>511</v>
      </c>
      <c r="F231">
        <v>2</v>
      </c>
      <c r="G231">
        <v>6</v>
      </c>
      <c r="H231">
        <v>61</v>
      </c>
      <c r="I231" s="20" t="s">
        <v>42</v>
      </c>
      <c r="J231">
        <v>4</v>
      </c>
      <c r="K231" s="1" t="s">
        <v>43</v>
      </c>
      <c r="L231" s="1" t="s">
        <v>79</v>
      </c>
      <c r="M231" s="1">
        <v>0</v>
      </c>
      <c r="N231" t="s">
        <v>239</v>
      </c>
      <c r="O231">
        <v>0</v>
      </c>
      <c r="P231" s="10">
        <f t="shared" si="42"/>
        <v>0</v>
      </c>
      <c r="Q231">
        <v>0</v>
      </c>
      <c r="R231" s="10">
        <f t="shared" si="43"/>
        <v>0</v>
      </c>
      <c r="S231" s="10">
        <f t="shared" si="44"/>
        <v>0</v>
      </c>
      <c r="T231" s="10"/>
      <c r="U231" t="s">
        <v>239</v>
      </c>
      <c r="V231" s="11">
        <v>0</v>
      </c>
      <c r="W231" s="10">
        <f t="shared" si="45"/>
        <v>0</v>
      </c>
      <c r="X231" t="s">
        <v>99</v>
      </c>
      <c r="Y231" s="11">
        <v>1</v>
      </c>
      <c r="Z231" s="10">
        <f t="shared" si="46"/>
        <v>0.25</v>
      </c>
      <c r="AA231" s="10">
        <f t="shared" si="47"/>
        <v>0.25</v>
      </c>
      <c r="AB231" s="10">
        <f t="shared" si="48"/>
        <v>0.125</v>
      </c>
      <c r="AD231">
        <v>1</v>
      </c>
      <c r="AE231">
        <v>1</v>
      </c>
      <c r="AF231">
        <v>70</v>
      </c>
      <c r="AG231" s="10">
        <f t="shared" si="49"/>
        <v>100</v>
      </c>
      <c r="AH231">
        <v>5</v>
      </c>
      <c r="AI231">
        <f t="shared" si="50"/>
        <v>1</v>
      </c>
      <c r="AJ231" s="10">
        <f t="shared" si="51"/>
        <v>0.25</v>
      </c>
      <c r="AK231">
        <v>4</v>
      </c>
      <c r="AL231">
        <f t="shared" si="52"/>
        <v>1</v>
      </c>
      <c r="AM231" s="10">
        <f t="shared" si="53"/>
        <v>2.25</v>
      </c>
      <c r="AN231" s="12">
        <f t="shared" si="54"/>
        <v>0.75</v>
      </c>
      <c r="AP231" s="13">
        <f t="shared" si="55"/>
        <v>0.875</v>
      </c>
    </row>
    <row r="232" spans="1:42" x14ac:dyDescent="0.25">
      <c r="A232" s="18">
        <v>5330</v>
      </c>
      <c r="B232" s="1" t="s">
        <v>47</v>
      </c>
      <c r="C232" t="s">
        <v>461</v>
      </c>
      <c r="D232" t="s">
        <v>462</v>
      </c>
      <c r="E232" t="s">
        <v>524</v>
      </c>
      <c r="F232">
        <v>5</v>
      </c>
      <c r="G232">
        <v>5</v>
      </c>
      <c r="H232">
        <v>53</v>
      </c>
      <c r="I232" s="20" t="s">
        <v>42</v>
      </c>
      <c r="J232">
        <v>4</v>
      </c>
      <c r="K232" s="1" t="s">
        <v>43</v>
      </c>
      <c r="L232" s="1" t="s">
        <v>79</v>
      </c>
      <c r="M232" s="1">
        <v>0</v>
      </c>
      <c r="N232" t="s">
        <v>59</v>
      </c>
      <c r="O232">
        <v>2</v>
      </c>
      <c r="P232" s="10">
        <f t="shared" si="42"/>
        <v>0.66666666666666663</v>
      </c>
      <c r="Q232">
        <v>0</v>
      </c>
      <c r="R232" s="10">
        <f t="shared" si="43"/>
        <v>0.66666666666666663</v>
      </c>
      <c r="S232" s="10">
        <f t="shared" si="44"/>
        <v>0.22222222222222221</v>
      </c>
      <c r="T232" s="10"/>
      <c r="U232" t="s">
        <v>239</v>
      </c>
      <c r="V232" s="11">
        <v>0</v>
      </c>
      <c r="W232" s="10">
        <f t="shared" si="45"/>
        <v>0</v>
      </c>
      <c r="X232" t="s">
        <v>99</v>
      </c>
      <c r="Y232" s="11">
        <v>1</v>
      </c>
      <c r="Z232" s="10">
        <f t="shared" si="46"/>
        <v>0.25</v>
      </c>
      <c r="AA232" s="10">
        <f t="shared" si="47"/>
        <v>0.25</v>
      </c>
      <c r="AB232" s="10">
        <f t="shared" si="48"/>
        <v>0.125</v>
      </c>
      <c r="AD232">
        <v>3</v>
      </c>
      <c r="AE232">
        <v>2</v>
      </c>
      <c r="AF232">
        <v>4636</v>
      </c>
      <c r="AG232" s="10">
        <f t="shared" si="49"/>
        <v>66.666666666666657</v>
      </c>
      <c r="AH232">
        <v>4</v>
      </c>
      <c r="AI232">
        <f t="shared" si="50"/>
        <v>0.8</v>
      </c>
      <c r="AJ232" s="10">
        <f t="shared" si="51"/>
        <v>0.5</v>
      </c>
      <c r="AK232">
        <v>1</v>
      </c>
      <c r="AL232">
        <f t="shared" si="52"/>
        <v>0.25</v>
      </c>
      <c r="AM232" s="10">
        <f t="shared" si="53"/>
        <v>1.55</v>
      </c>
      <c r="AN232" s="15">
        <f t="shared" si="54"/>
        <v>0.51666666666666672</v>
      </c>
      <c r="AP232" s="13">
        <f t="shared" si="55"/>
        <v>0.86388888888888893</v>
      </c>
    </row>
    <row r="233" spans="1:42" x14ac:dyDescent="0.25">
      <c r="A233" s="18">
        <v>9550</v>
      </c>
      <c r="B233" s="1" t="s">
        <v>47</v>
      </c>
      <c r="C233" t="s">
        <v>527</v>
      </c>
      <c r="D233" t="s">
        <v>528</v>
      </c>
      <c r="E233" t="s">
        <v>529</v>
      </c>
      <c r="F233">
        <v>4</v>
      </c>
      <c r="G233">
        <v>9</v>
      </c>
      <c r="H233">
        <v>95</v>
      </c>
      <c r="I233" s="20" t="s">
        <v>42</v>
      </c>
      <c r="J233">
        <v>4</v>
      </c>
      <c r="K233" s="1" t="s">
        <v>43</v>
      </c>
      <c r="L233" s="1" t="s">
        <v>79</v>
      </c>
      <c r="M233" s="1">
        <v>0</v>
      </c>
      <c r="N233" t="s">
        <v>59</v>
      </c>
      <c r="O233">
        <v>2</v>
      </c>
      <c r="P233" s="10">
        <f t="shared" si="42"/>
        <v>0.66666666666666663</v>
      </c>
      <c r="Q233">
        <v>0</v>
      </c>
      <c r="R233" s="10">
        <f t="shared" si="43"/>
        <v>0.66666666666666663</v>
      </c>
      <c r="S233" s="10">
        <f t="shared" si="44"/>
        <v>0.22222222222222221</v>
      </c>
      <c r="T233" s="10"/>
      <c r="U233" t="s">
        <v>239</v>
      </c>
      <c r="V233" s="11">
        <v>0</v>
      </c>
      <c r="W233" s="10">
        <f t="shared" si="45"/>
        <v>0</v>
      </c>
      <c r="X233" t="s">
        <v>99</v>
      </c>
      <c r="Y233" s="11">
        <v>1</v>
      </c>
      <c r="Z233" s="10">
        <f t="shared" si="46"/>
        <v>0.25</v>
      </c>
      <c r="AA233" s="10">
        <f t="shared" si="47"/>
        <v>0.25</v>
      </c>
      <c r="AB233" s="10">
        <f t="shared" si="48"/>
        <v>0.125</v>
      </c>
      <c r="AD233">
        <v>1</v>
      </c>
      <c r="AE233">
        <v>1</v>
      </c>
      <c r="AF233">
        <v>1495</v>
      </c>
      <c r="AG233" s="10">
        <f t="shared" si="49"/>
        <v>100</v>
      </c>
      <c r="AH233">
        <v>5</v>
      </c>
      <c r="AI233">
        <f t="shared" si="50"/>
        <v>1</v>
      </c>
      <c r="AJ233" s="10">
        <f t="shared" si="51"/>
        <v>0.25</v>
      </c>
      <c r="AK233">
        <v>1</v>
      </c>
      <c r="AL233">
        <f t="shared" si="52"/>
        <v>0.25</v>
      </c>
      <c r="AM233" s="10">
        <f t="shared" si="53"/>
        <v>1.5</v>
      </c>
      <c r="AN233" s="15">
        <f t="shared" si="54"/>
        <v>0.5</v>
      </c>
      <c r="AP233" s="13">
        <f t="shared" si="55"/>
        <v>0.84722222222222221</v>
      </c>
    </row>
    <row r="234" spans="1:42" x14ac:dyDescent="0.25">
      <c r="A234" s="18">
        <v>8130</v>
      </c>
      <c r="B234" s="1" t="s">
        <v>61</v>
      </c>
      <c r="C234" t="s">
        <v>268</v>
      </c>
      <c r="D234" t="s">
        <v>269</v>
      </c>
      <c r="E234" t="s">
        <v>521</v>
      </c>
      <c r="F234">
        <v>6</v>
      </c>
      <c r="G234">
        <v>8</v>
      </c>
      <c r="H234">
        <v>81</v>
      </c>
      <c r="I234" s="20" t="s">
        <v>42</v>
      </c>
      <c r="J234">
        <v>4</v>
      </c>
      <c r="K234" s="1" t="s">
        <v>43</v>
      </c>
      <c r="L234" s="1" t="s">
        <v>79</v>
      </c>
      <c r="M234" s="1">
        <v>0</v>
      </c>
      <c r="N234" t="s">
        <v>53</v>
      </c>
      <c r="O234">
        <v>1</v>
      </c>
      <c r="P234" s="10">
        <f t="shared" si="42"/>
        <v>0.33333333333333331</v>
      </c>
      <c r="Q234">
        <v>0</v>
      </c>
      <c r="R234" s="10">
        <f t="shared" si="43"/>
        <v>0.33333333333333331</v>
      </c>
      <c r="S234" s="10">
        <f t="shared" si="44"/>
        <v>0.1111111111111111</v>
      </c>
      <c r="T234" s="10"/>
      <c r="U234" t="s">
        <v>239</v>
      </c>
      <c r="V234" s="11">
        <v>0</v>
      </c>
      <c r="W234" s="10">
        <f t="shared" si="45"/>
        <v>0</v>
      </c>
      <c r="X234" t="s">
        <v>99</v>
      </c>
      <c r="Y234" s="11">
        <v>1</v>
      </c>
      <c r="Z234" s="10">
        <f t="shared" si="46"/>
        <v>0.25</v>
      </c>
      <c r="AA234" s="10">
        <f t="shared" si="47"/>
        <v>0.25</v>
      </c>
      <c r="AB234" s="10">
        <f t="shared" si="48"/>
        <v>0.125</v>
      </c>
      <c r="AD234">
        <v>4</v>
      </c>
      <c r="AE234">
        <v>3</v>
      </c>
      <c r="AF234">
        <v>1116</v>
      </c>
      <c r="AG234" s="10">
        <f t="shared" si="49"/>
        <v>75</v>
      </c>
      <c r="AH234">
        <v>4</v>
      </c>
      <c r="AI234">
        <f t="shared" si="50"/>
        <v>0.8</v>
      </c>
      <c r="AJ234" s="10">
        <f t="shared" si="51"/>
        <v>0.75</v>
      </c>
      <c r="AK234">
        <v>1</v>
      </c>
      <c r="AL234">
        <f t="shared" si="52"/>
        <v>0.25</v>
      </c>
      <c r="AM234" s="10">
        <f t="shared" si="53"/>
        <v>1.8</v>
      </c>
      <c r="AN234" s="15">
        <f t="shared" si="54"/>
        <v>0.6</v>
      </c>
      <c r="AP234" s="13">
        <f t="shared" si="55"/>
        <v>0.83611111111111103</v>
      </c>
    </row>
    <row r="235" spans="1:42" x14ac:dyDescent="0.25">
      <c r="A235" s="18">
        <v>2120</v>
      </c>
      <c r="B235" s="1" t="s">
        <v>47</v>
      </c>
      <c r="C235" t="s">
        <v>167</v>
      </c>
      <c r="D235" t="s">
        <v>168</v>
      </c>
      <c r="E235" t="s">
        <v>518</v>
      </c>
      <c r="F235">
        <v>6</v>
      </c>
      <c r="G235">
        <v>2</v>
      </c>
      <c r="H235">
        <v>21</v>
      </c>
      <c r="I235" s="20" t="s">
        <v>42</v>
      </c>
      <c r="J235">
        <v>4</v>
      </c>
      <c r="K235" s="1" t="s">
        <v>43</v>
      </c>
      <c r="L235" s="1" t="s">
        <v>79</v>
      </c>
      <c r="M235" s="1">
        <v>0</v>
      </c>
      <c r="N235" t="s">
        <v>239</v>
      </c>
      <c r="O235">
        <v>0</v>
      </c>
      <c r="P235" s="10">
        <f t="shared" si="42"/>
        <v>0</v>
      </c>
      <c r="Q235">
        <v>0</v>
      </c>
      <c r="R235" s="10">
        <f t="shared" si="43"/>
        <v>0</v>
      </c>
      <c r="S235" s="10">
        <f t="shared" si="44"/>
        <v>0</v>
      </c>
      <c r="T235" s="10"/>
      <c r="U235" t="s">
        <v>239</v>
      </c>
      <c r="V235" s="11">
        <v>0</v>
      </c>
      <c r="W235" s="10">
        <f t="shared" si="45"/>
        <v>0</v>
      </c>
      <c r="X235" t="s">
        <v>99</v>
      </c>
      <c r="Y235" s="11">
        <v>1</v>
      </c>
      <c r="Z235" s="10">
        <f t="shared" si="46"/>
        <v>0.25</v>
      </c>
      <c r="AA235" s="10">
        <f t="shared" si="47"/>
        <v>0.25</v>
      </c>
      <c r="AB235" s="10">
        <f t="shared" si="48"/>
        <v>0.125</v>
      </c>
      <c r="AD235">
        <v>6</v>
      </c>
      <c r="AE235">
        <v>3</v>
      </c>
      <c r="AF235">
        <v>328</v>
      </c>
      <c r="AG235" s="10">
        <f t="shared" si="49"/>
        <v>50</v>
      </c>
      <c r="AH235">
        <v>3</v>
      </c>
      <c r="AI235">
        <f t="shared" si="50"/>
        <v>0.6</v>
      </c>
      <c r="AJ235" s="10">
        <f t="shared" si="51"/>
        <v>0.75</v>
      </c>
      <c r="AK235">
        <v>3</v>
      </c>
      <c r="AL235">
        <f t="shared" si="52"/>
        <v>0.75</v>
      </c>
      <c r="AM235" s="10">
        <f t="shared" si="53"/>
        <v>2.1</v>
      </c>
      <c r="AN235" s="12">
        <f t="shared" si="54"/>
        <v>0.70000000000000007</v>
      </c>
      <c r="AP235" s="13">
        <f t="shared" si="55"/>
        <v>0.82500000000000007</v>
      </c>
    </row>
    <row r="236" spans="1:42" x14ac:dyDescent="0.25">
      <c r="A236" s="18">
        <v>5110</v>
      </c>
      <c r="B236" s="1" t="s">
        <v>61</v>
      </c>
      <c r="C236" t="s">
        <v>464</v>
      </c>
      <c r="D236" t="s">
        <v>465</v>
      </c>
      <c r="E236" t="s">
        <v>522</v>
      </c>
      <c r="F236">
        <v>5</v>
      </c>
      <c r="G236">
        <v>5</v>
      </c>
      <c r="H236">
        <v>51</v>
      </c>
      <c r="I236" s="20" t="s">
        <v>42</v>
      </c>
      <c r="J236">
        <v>4</v>
      </c>
      <c r="K236" s="1" t="s">
        <v>43</v>
      </c>
      <c r="L236" s="1" t="s">
        <v>79</v>
      </c>
      <c r="M236" s="1">
        <v>0</v>
      </c>
      <c r="N236" t="s">
        <v>239</v>
      </c>
      <c r="O236">
        <v>0</v>
      </c>
      <c r="P236" s="10">
        <f t="shared" si="42"/>
        <v>0</v>
      </c>
      <c r="Q236">
        <v>0</v>
      </c>
      <c r="R236" s="10">
        <f t="shared" si="43"/>
        <v>0</v>
      </c>
      <c r="S236" s="10">
        <f t="shared" si="44"/>
        <v>0</v>
      </c>
      <c r="T236" s="10"/>
      <c r="U236" t="s">
        <v>239</v>
      </c>
      <c r="V236" s="11">
        <v>0</v>
      </c>
      <c r="W236" s="10">
        <f t="shared" si="45"/>
        <v>0</v>
      </c>
      <c r="X236" t="s">
        <v>99</v>
      </c>
      <c r="Y236" s="11">
        <v>1</v>
      </c>
      <c r="Z236" s="10">
        <f t="shared" si="46"/>
        <v>0.25</v>
      </c>
      <c r="AA236" s="10">
        <f t="shared" si="47"/>
        <v>0.25</v>
      </c>
      <c r="AB236" s="10">
        <f t="shared" si="48"/>
        <v>0.125</v>
      </c>
      <c r="AD236">
        <v>4</v>
      </c>
      <c r="AE236">
        <v>3</v>
      </c>
      <c r="AF236">
        <v>912</v>
      </c>
      <c r="AG236" s="10">
        <f t="shared" si="49"/>
        <v>75</v>
      </c>
      <c r="AH236">
        <v>4</v>
      </c>
      <c r="AI236">
        <f t="shared" si="50"/>
        <v>0.8</v>
      </c>
      <c r="AJ236" s="10">
        <f t="shared" si="51"/>
        <v>0.75</v>
      </c>
      <c r="AK236">
        <v>2</v>
      </c>
      <c r="AL236">
        <f t="shared" si="52"/>
        <v>0.5</v>
      </c>
      <c r="AM236" s="10">
        <f t="shared" si="53"/>
        <v>2.0499999999999998</v>
      </c>
      <c r="AN236" s="12">
        <f t="shared" si="54"/>
        <v>0.68333333333333324</v>
      </c>
      <c r="AP236" s="13">
        <f t="shared" si="55"/>
        <v>0.80833333333333324</v>
      </c>
    </row>
    <row r="237" spans="1:42" x14ac:dyDescent="0.25">
      <c r="A237" s="18">
        <v>1420</v>
      </c>
      <c r="B237" s="1" t="s">
        <v>47</v>
      </c>
      <c r="C237" t="s">
        <v>235</v>
      </c>
      <c r="D237" t="s">
        <v>236</v>
      </c>
      <c r="E237" t="s">
        <v>523</v>
      </c>
      <c r="F237">
        <v>1</v>
      </c>
      <c r="G237">
        <v>1</v>
      </c>
      <c r="H237">
        <v>14</v>
      </c>
      <c r="I237" s="20" t="s">
        <v>42</v>
      </c>
      <c r="J237">
        <v>4</v>
      </c>
      <c r="K237" s="1" t="s">
        <v>43</v>
      </c>
      <c r="L237" s="1" t="s">
        <v>79</v>
      </c>
      <c r="M237" s="1">
        <v>0</v>
      </c>
      <c r="N237" t="s">
        <v>239</v>
      </c>
      <c r="O237">
        <v>0</v>
      </c>
      <c r="P237" s="10">
        <f t="shared" si="42"/>
        <v>0</v>
      </c>
      <c r="Q237">
        <v>0</v>
      </c>
      <c r="R237" s="10">
        <f t="shared" si="43"/>
        <v>0</v>
      </c>
      <c r="S237" s="10">
        <f t="shared" si="44"/>
        <v>0</v>
      </c>
      <c r="T237" s="10"/>
      <c r="U237" t="s">
        <v>239</v>
      </c>
      <c r="V237" s="11">
        <v>0</v>
      </c>
      <c r="W237" s="10">
        <f t="shared" si="45"/>
        <v>0</v>
      </c>
      <c r="X237" t="s">
        <v>99</v>
      </c>
      <c r="Y237" s="11">
        <v>1</v>
      </c>
      <c r="Z237" s="10">
        <f t="shared" si="46"/>
        <v>0.25</v>
      </c>
      <c r="AA237" s="10">
        <f t="shared" si="47"/>
        <v>0.25</v>
      </c>
      <c r="AB237" s="10">
        <f t="shared" si="48"/>
        <v>0.125</v>
      </c>
      <c r="AD237">
        <v>4</v>
      </c>
      <c r="AE237">
        <v>3</v>
      </c>
      <c r="AF237">
        <v>532</v>
      </c>
      <c r="AG237" s="10">
        <f t="shared" si="49"/>
        <v>75</v>
      </c>
      <c r="AH237">
        <v>4</v>
      </c>
      <c r="AI237">
        <f t="shared" si="50"/>
        <v>0.8</v>
      </c>
      <c r="AJ237" s="10">
        <f t="shared" si="51"/>
        <v>0.75</v>
      </c>
      <c r="AK237">
        <v>2</v>
      </c>
      <c r="AL237">
        <f t="shared" si="52"/>
        <v>0.5</v>
      </c>
      <c r="AM237" s="10">
        <f t="shared" si="53"/>
        <v>2.0499999999999998</v>
      </c>
      <c r="AN237" s="12">
        <f t="shared" si="54"/>
        <v>0.68333333333333324</v>
      </c>
      <c r="AP237" s="13">
        <f t="shared" si="55"/>
        <v>0.80833333333333324</v>
      </c>
    </row>
    <row r="238" spans="1:42" x14ac:dyDescent="0.25">
      <c r="A238" s="18">
        <v>6420</v>
      </c>
      <c r="B238" s="1" t="s">
        <v>61</v>
      </c>
      <c r="C238" t="s">
        <v>349</v>
      </c>
      <c r="D238" t="s">
        <v>350</v>
      </c>
      <c r="E238" t="s">
        <v>525</v>
      </c>
      <c r="F238">
        <v>2</v>
      </c>
      <c r="G238">
        <v>6</v>
      </c>
      <c r="H238">
        <v>64</v>
      </c>
      <c r="I238" s="20" t="s">
        <v>42</v>
      </c>
      <c r="J238">
        <v>4</v>
      </c>
      <c r="K238" s="1" t="s">
        <v>43</v>
      </c>
      <c r="L238" s="1" t="s">
        <v>79</v>
      </c>
      <c r="M238" s="1">
        <v>0</v>
      </c>
      <c r="N238" t="s">
        <v>239</v>
      </c>
      <c r="O238">
        <v>0</v>
      </c>
      <c r="P238" s="10">
        <f t="shared" si="42"/>
        <v>0</v>
      </c>
      <c r="Q238">
        <v>0</v>
      </c>
      <c r="R238" s="10">
        <f t="shared" si="43"/>
        <v>0</v>
      </c>
      <c r="S238" s="10">
        <f t="shared" si="44"/>
        <v>0</v>
      </c>
      <c r="T238" s="10"/>
      <c r="U238" t="s">
        <v>239</v>
      </c>
      <c r="V238" s="11">
        <v>0</v>
      </c>
      <c r="W238" s="10">
        <f t="shared" si="45"/>
        <v>0</v>
      </c>
      <c r="X238" t="s">
        <v>99</v>
      </c>
      <c r="Y238" s="11">
        <v>1</v>
      </c>
      <c r="Z238" s="10">
        <f t="shared" si="46"/>
        <v>0.25</v>
      </c>
      <c r="AA238" s="10">
        <f t="shared" si="47"/>
        <v>0.25</v>
      </c>
      <c r="AB238" s="10">
        <f t="shared" si="48"/>
        <v>0.125</v>
      </c>
      <c r="AD238">
        <v>6</v>
      </c>
      <c r="AE238">
        <v>4</v>
      </c>
      <c r="AF238">
        <v>2386</v>
      </c>
      <c r="AG238" s="10">
        <f t="shared" si="49"/>
        <v>66.666666666666657</v>
      </c>
      <c r="AH238">
        <v>4</v>
      </c>
      <c r="AI238">
        <f t="shared" si="50"/>
        <v>0.8</v>
      </c>
      <c r="AJ238" s="10">
        <f t="shared" si="51"/>
        <v>1</v>
      </c>
      <c r="AK238">
        <v>1</v>
      </c>
      <c r="AL238">
        <f t="shared" si="52"/>
        <v>0.25</v>
      </c>
      <c r="AM238" s="10">
        <f t="shared" si="53"/>
        <v>2.0499999999999998</v>
      </c>
      <c r="AN238" s="12">
        <f t="shared" si="54"/>
        <v>0.68333333333333324</v>
      </c>
      <c r="AP238" s="13">
        <f t="shared" si="55"/>
        <v>0.80833333333333324</v>
      </c>
    </row>
    <row r="239" spans="1:42" x14ac:dyDescent="0.25">
      <c r="A239" s="18">
        <v>4090</v>
      </c>
      <c r="B239" s="1" t="s">
        <v>47</v>
      </c>
      <c r="C239" t="s">
        <v>353</v>
      </c>
      <c r="D239" t="s">
        <v>354</v>
      </c>
      <c r="E239" t="s">
        <v>526</v>
      </c>
      <c r="F239">
        <v>2</v>
      </c>
      <c r="G239">
        <v>4</v>
      </c>
      <c r="H239">
        <v>40</v>
      </c>
      <c r="I239" s="20" t="s">
        <v>42</v>
      </c>
      <c r="J239">
        <v>4</v>
      </c>
      <c r="K239" s="1" t="s">
        <v>43</v>
      </c>
      <c r="L239" s="1" t="s">
        <v>79</v>
      </c>
      <c r="M239" s="1">
        <v>0</v>
      </c>
      <c r="N239" t="s">
        <v>239</v>
      </c>
      <c r="O239">
        <v>0</v>
      </c>
      <c r="P239" s="10">
        <f t="shared" si="42"/>
        <v>0</v>
      </c>
      <c r="Q239">
        <v>0</v>
      </c>
      <c r="R239" s="10">
        <f t="shared" si="43"/>
        <v>0</v>
      </c>
      <c r="S239" s="10">
        <f t="shared" si="44"/>
        <v>0</v>
      </c>
      <c r="T239" s="10"/>
      <c r="U239" t="s">
        <v>239</v>
      </c>
      <c r="V239" s="11">
        <v>0</v>
      </c>
      <c r="W239" s="10">
        <f t="shared" si="45"/>
        <v>0</v>
      </c>
      <c r="X239" t="s">
        <v>99</v>
      </c>
      <c r="Y239" s="11">
        <v>1</v>
      </c>
      <c r="Z239" s="10">
        <f t="shared" si="46"/>
        <v>0.25</v>
      </c>
      <c r="AA239" s="10">
        <f t="shared" si="47"/>
        <v>0.25</v>
      </c>
      <c r="AB239" s="10">
        <f t="shared" si="48"/>
        <v>0.125</v>
      </c>
      <c r="AD239">
        <v>6</v>
      </c>
      <c r="AE239">
        <v>4</v>
      </c>
      <c r="AF239">
        <v>2285</v>
      </c>
      <c r="AG239" s="10">
        <f t="shared" si="49"/>
        <v>66.666666666666657</v>
      </c>
      <c r="AH239">
        <v>4</v>
      </c>
      <c r="AI239">
        <f t="shared" si="50"/>
        <v>0.8</v>
      </c>
      <c r="AJ239" s="10">
        <f t="shared" si="51"/>
        <v>1</v>
      </c>
      <c r="AK239">
        <v>1</v>
      </c>
      <c r="AL239">
        <f t="shared" si="52"/>
        <v>0.25</v>
      </c>
      <c r="AM239" s="10">
        <f t="shared" si="53"/>
        <v>2.0499999999999998</v>
      </c>
      <c r="AN239" s="12">
        <f t="shared" si="54"/>
        <v>0.68333333333333324</v>
      </c>
      <c r="AP239" s="13">
        <f t="shared" si="55"/>
        <v>0.80833333333333324</v>
      </c>
    </row>
    <row r="240" spans="1:42" x14ac:dyDescent="0.25">
      <c r="A240" s="18" t="s">
        <v>343</v>
      </c>
      <c r="B240" s="1" t="s">
        <v>47</v>
      </c>
      <c r="C240" t="s">
        <v>344</v>
      </c>
      <c r="D240" t="s">
        <v>345</v>
      </c>
      <c r="E240" t="s">
        <v>533</v>
      </c>
      <c r="F240">
        <v>3</v>
      </c>
      <c r="G240">
        <v>9</v>
      </c>
      <c r="H240">
        <v>92</v>
      </c>
      <c r="I240" s="20" t="s">
        <v>42</v>
      </c>
      <c r="J240">
        <v>4</v>
      </c>
      <c r="K240" s="1" t="s">
        <v>43</v>
      </c>
      <c r="L240" s="1" t="s">
        <v>79</v>
      </c>
      <c r="M240" s="1">
        <v>0</v>
      </c>
      <c r="N240" t="s">
        <v>59</v>
      </c>
      <c r="O240">
        <v>2</v>
      </c>
      <c r="P240" s="10">
        <f t="shared" si="42"/>
        <v>0.66666666666666663</v>
      </c>
      <c r="Q240">
        <v>0</v>
      </c>
      <c r="R240" s="10">
        <f t="shared" si="43"/>
        <v>0.66666666666666663</v>
      </c>
      <c r="S240" s="10">
        <f t="shared" si="44"/>
        <v>0.22222222222222221</v>
      </c>
      <c r="T240" s="10"/>
      <c r="U240" t="s">
        <v>239</v>
      </c>
      <c r="V240" s="11">
        <v>0</v>
      </c>
      <c r="W240" s="10">
        <f t="shared" si="45"/>
        <v>0</v>
      </c>
      <c r="X240" t="s">
        <v>99</v>
      </c>
      <c r="Y240" s="11">
        <v>1</v>
      </c>
      <c r="Z240" s="10">
        <f t="shared" si="46"/>
        <v>0.25</v>
      </c>
      <c r="AA240" s="10">
        <f t="shared" si="47"/>
        <v>0.25</v>
      </c>
      <c r="AB240" s="10">
        <f t="shared" si="48"/>
        <v>0.125</v>
      </c>
      <c r="AD240">
        <v>6</v>
      </c>
      <c r="AE240">
        <v>2</v>
      </c>
      <c r="AF240">
        <v>2147</v>
      </c>
      <c r="AG240" s="10">
        <f t="shared" si="49"/>
        <v>33.333333333333329</v>
      </c>
      <c r="AH240">
        <v>3</v>
      </c>
      <c r="AI240">
        <f t="shared" si="50"/>
        <v>0.6</v>
      </c>
      <c r="AJ240" s="10">
        <f t="shared" si="51"/>
        <v>0.5</v>
      </c>
      <c r="AK240">
        <v>1</v>
      </c>
      <c r="AL240">
        <f t="shared" si="52"/>
        <v>0.25</v>
      </c>
      <c r="AM240" s="10">
        <f t="shared" si="53"/>
        <v>1.35</v>
      </c>
      <c r="AN240" s="15">
        <f t="shared" si="54"/>
        <v>0.45</v>
      </c>
      <c r="AP240" s="13">
        <f t="shared" si="55"/>
        <v>0.79722222222222228</v>
      </c>
    </row>
    <row r="241" spans="1:42" x14ac:dyDescent="0.25">
      <c r="A241" s="18">
        <v>8210</v>
      </c>
      <c r="B241" s="1" t="s">
        <v>61</v>
      </c>
      <c r="C241" t="s">
        <v>492</v>
      </c>
      <c r="D241" t="s">
        <v>493</v>
      </c>
      <c r="E241" t="s">
        <v>531</v>
      </c>
      <c r="F241">
        <v>6</v>
      </c>
      <c r="G241">
        <v>8</v>
      </c>
      <c r="H241">
        <v>82</v>
      </c>
      <c r="I241" s="20" t="s">
        <v>42</v>
      </c>
      <c r="J241">
        <v>4</v>
      </c>
      <c r="K241" s="1" t="s">
        <v>43</v>
      </c>
      <c r="L241" s="1" t="s">
        <v>79</v>
      </c>
      <c r="M241" s="1">
        <v>0</v>
      </c>
      <c r="N241" t="s">
        <v>53</v>
      </c>
      <c r="O241">
        <v>1</v>
      </c>
      <c r="P241" s="10">
        <f t="shared" si="42"/>
        <v>0.33333333333333331</v>
      </c>
      <c r="Q241">
        <v>0</v>
      </c>
      <c r="R241" s="10">
        <f t="shared" si="43"/>
        <v>0.33333333333333331</v>
      </c>
      <c r="S241" s="10">
        <f t="shared" si="44"/>
        <v>0.1111111111111111</v>
      </c>
      <c r="T241" s="10"/>
      <c r="U241" t="s">
        <v>239</v>
      </c>
      <c r="V241" s="11">
        <v>0</v>
      </c>
      <c r="W241" s="10">
        <f t="shared" si="45"/>
        <v>0</v>
      </c>
      <c r="X241" t="s">
        <v>99</v>
      </c>
      <c r="Y241" s="11">
        <v>1</v>
      </c>
      <c r="Z241" s="10">
        <f t="shared" si="46"/>
        <v>0.25</v>
      </c>
      <c r="AA241" s="10">
        <f t="shared" si="47"/>
        <v>0.25</v>
      </c>
      <c r="AB241" s="10">
        <f t="shared" si="48"/>
        <v>0.125</v>
      </c>
      <c r="AD241">
        <v>7</v>
      </c>
      <c r="AE241">
        <v>3</v>
      </c>
      <c r="AF241">
        <v>1434</v>
      </c>
      <c r="AG241" s="10">
        <f t="shared" si="49"/>
        <v>42.857142857142854</v>
      </c>
      <c r="AH241">
        <v>3</v>
      </c>
      <c r="AI241">
        <f t="shared" si="50"/>
        <v>0.6</v>
      </c>
      <c r="AJ241" s="10">
        <f t="shared" si="51"/>
        <v>0.75</v>
      </c>
      <c r="AK241">
        <v>1</v>
      </c>
      <c r="AL241">
        <f t="shared" si="52"/>
        <v>0.25</v>
      </c>
      <c r="AM241" s="10">
        <f t="shared" si="53"/>
        <v>1.6</v>
      </c>
      <c r="AN241" s="15">
        <f t="shared" si="54"/>
        <v>0.53333333333333333</v>
      </c>
      <c r="AP241" s="13">
        <f t="shared" si="55"/>
        <v>0.76944444444444438</v>
      </c>
    </row>
    <row r="242" spans="1:42" x14ac:dyDescent="0.25">
      <c r="A242" s="18">
        <v>6430</v>
      </c>
      <c r="B242" s="1" t="s">
        <v>61</v>
      </c>
      <c r="C242" t="s">
        <v>366</v>
      </c>
      <c r="D242" t="s">
        <v>367</v>
      </c>
      <c r="E242" t="s">
        <v>532</v>
      </c>
      <c r="F242">
        <v>3</v>
      </c>
      <c r="G242">
        <v>6</v>
      </c>
      <c r="H242">
        <v>64</v>
      </c>
      <c r="I242" s="20" t="s">
        <v>42</v>
      </c>
      <c r="J242">
        <v>4</v>
      </c>
      <c r="K242" s="1" t="s">
        <v>43</v>
      </c>
      <c r="L242" s="1" t="s">
        <v>79</v>
      </c>
      <c r="M242" s="1">
        <v>0</v>
      </c>
      <c r="N242" t="s">
        <v>53</v>
      </c>
      <c r="O242">
        <v>1</v>
      </c>
      <c r="P242" s="10">
        <f t="shared" si="42"/>
        <v>0.33333333333333331</v>
      </c>
      <c r="Q242">
        <v>0</v>
      </c>
      <c r="R242" s="10">
        <f t="shared" si="43"/>
        <v>0.33333333333333331</v>
      </c>
      <c r="S242" s="10">
        <f t="shared" si="44"/>
        <v>0.1111111111111111</v>
      </c>
      <c r="T242" s="10"/>
      <c r="U242" t="s">
        <v>239</v>
      </c>
      <c r="V242" s="11">
        <v>0</v>
      </c>
      <c r="W242" s="10">
        <f t="shared" si="45"/>
        <v>0</v>
      </c>
      <c r="X242" t="s">
        <v>99</v>
      </c>
      <c r="Y242" s="11">
        <v>1</v>
      </c>
      <c r="Z242" s="10">
        <f t="shared" si="46"/>
        <v>0.25</v>
      </c>
      <c r="AA242" s="10">
        <f t="shared" si="47"/>
        <v>0.25</v>
      </c>
      <c r="AB242" s="10">
        <f t="shared" si="48"/>
        <v>0.125</v>
      </c>
      <c r="AD242">
        <v>8</v>
      </c>
      <c r="AE242">
        <v>3</v>
      </c>
      <c r="AF242">
        <v>1284</v>
      </c>
      <c r="AG242" s="10">
        <f t="shared" si="49"/>
        <v>37.5</v>
      </c>
      <c r="AH242">
        <v>3</v>
      </c>
      <c r="AI242">
        <f t="shared" si="50"/>
        <v>0.6</v>
      </c>
      <c r="AJ242" s="10">
        <f t="shared" si="51"/>
        <v>0.75</v>
      </c>
      <c r="AK242">
        <v>1</v>
      </c>
      <c r="AL242">
        <f t="shared" si="52"/>
        <v>0.25</v>
      </c>
      <c r="AM242" s="10">
        <f t="shared" si="53"/>
        <v>1.6</v>
      </c>
      <c r="AN242" s="15">
        <f t="shared" si="54"/>
        <v>0.53333333333333333</v>
      </c>
      <c r="AP242" s="13">
        <f t="shared" si="55"/>
        <v>0.76944444444444438</v>
      </c>
    </row>
    <row r="243" spans="1:42" x14ac:dyDescent="0.25">
      <c r="A243" s="18">
        <v>8220</v>
      </c>
      <c r="B243" s="1" t="s">
        <v>61</v>
      </c>
      <c r="C243" t="s">
        <v>381</v>
      </c>
      <c r="D243" t="s">
        <v>382</v>
      </c>
      <c r="E243" t="s">
        <v>530</v>
      </c>
      <c r="F243">
        <v>6</v>
      </c>
      <c r="G243">
        <v>8</v>
      </c>
      <c r="H243">
        <v>82</v>
      </c>
      <c r="I243" s="20" t="s">
        <v>42</v>
      </c>
      <c r="J243">
        <v>4</v>
      </c>
      <c r="K243" s="1" t="s">
        <v>43</v>
      </c>
      <c r="L243" s="1" t="s">
        <v>79</v>
      </c>
      <c r="M243" s="1">
        <v>0</v>
      </c>
      <c r="N243" t="s">
        <v>239</v>
      </c>
      <c r="O243">
        <v>0</v>
      </c>
      <c r="P243" s="10">
        <f t="shared" si="42"/>
        <v>0</v>
      </c>
      <c r="Q243">
        <v>0</v>
      </c>
      <c r="R243" s="10">
        <f t="shared" si="43"/>
        <v>0</v>
      </c>
      <c r="S243" s="10">
        <f t="shared" si="44"/>
        <v>0</v>
      </c>
      <c r="T243" s="10"/>
      <c r="U243" t="s">
        <v>239</v>
      </c>
      <c r="V243" s="11">
        <v>0</v>
      </c>
      <c r="W243" s="10">
        <f t="shared" si="45"/>
        <v>0</v>
      </c>
      <c r="X243" t="s">
        <v>99</v>
      </c>
      <c r="Y243" s="11">
        <v>1</v>
      </c>
      <c r="Z243" s="10">
        <f t="shared" si="46"/>
        <v>0.25</v>
      </c>
      <c r="AA243" s="10">
        <f t="shared" si="47"/>
        <v>0.25</v>
      </c>
      <c r="AB243" s="10">
        <f t="shared" si="48"/>
        <v>0.125</v>
      </c>
      <c r="AD243">
        <v>8</v>
      </c>
      <c r="AE243">
        <v>4</v>
      </c>
      <c r="AF243">
        <v>2043</v>
      </c>
      <c r="AG243" s="10">
        <f t="shared" si="49"/>
        <v>50</v>
      </c>
      <c r="AH243">
        <v>3</v>
      </c>
      <c r="AI243">
        <f t="shared" si="50"/>
        <v>0.6</v>
      </c>
      <c r="AJ243" s="10">
        <f t="shared" si="51"/>
        <v>1</v>
      </c>
      <c r="AK243">
        <v>1</v>
      </c>
      <c r="AL243">
        <f t="shared" si="52"/>
        <v>0.25</v>
      </c>
      <c r="AM243" s="10">
        <f t="shared" si="53"/>
        <v>1.85</v>
      </c>
      <c r="AN243" s="15">
        <f t="shared" si="54"/>
        <v>0.6166666666666667</v>
      </c>
      <c r="AP243" s="13">
        <f t="shared" si="55"/>
        <v>0.7416666666666667</v>
      </c>
    </row>
    <row r="244" spans="1:42" x14ac:dyDescent="0.25">
      <c r="A244" s="18">
        <v>5210</v>
      </c>
      <c r="B244" s="1" t="s">
        <v>55</v>
      </c>
      <c r="C244" t="s">
        <v>271</v>
      </c>
      <c r="D244" t="s">
        <v>272</v>
      </c>
      <c r="E244" t="s">
        <v>534</v>
      </c>
      <c r="F244">
        <v>5</v>
      </c>
      <c r="G244">
        <v>5</v>
      </c>
      <c r="H244">
        <v>52</v>
      </c>
      <c r="I244" s="20" t="s">
        <v>42</v>
      </c>
      <c r="J244">
        <v>4</v>
      </c>
      <c r="K244" s="1" t="s">
        <v>43</v>
      </c>
      <c r="L244" s="1" t="s">
        <v>79</v>
      </c>
      <c r="M244" s="1">
        <v>0</v>
      </c>
      <c r="N244" t="s">
        <v>239</v>
      </c>
      <c r="O244">
        <v>0</v>
      </c>
      <c r="P244" s="10">
        <f t="shared" si="42"/>
        <v>0</v>
      </c>
      <c r="Q244">
        <v>0</v>
      </c>
      <c r="R244" s="10">
        <f t="shared" si="43"/>
        <v>0</v>
      </c>
      <c r="S244" s="10">
        <f t="shared" si="44"/>
        <v>0</v>
      </c>
      <c r="T244" s="10"/>
      <c r="U244" t="s">
        <v>239</v>
      </c>
      <c r="V244" s="11">
        <v>0</v>
      </c>
      <c r="W244" s="10">
        <f t="shared" si="45"/>
        <v>0</v>
      </c>
      <c r="X244" t="s">
        <v>99</v>
      </c>
      <c r="Y244" s="11">
        <v>1</v>
      </c>
      <c r="Z244" s="10">
        <f t="shared" si="46"/>
        <v>0.25</v>
      </c>
      <c r="AA244" s="10">
        <f t="shared" si="47"/>
        <v>0.25</v>
      </c>
      <c r="AB244" s="10">
        <f t="shared" si="48"/>
        <v>0.125</v>
      </c>
      <c r="AD244">
        <v>5</v>
      </c>
      <c r="AE244">
        <v>3</v>
      </c>
      <c r="AF244">
        <v>1646</v>
      </c>
      <c r="AG244" s="10">
        <f t="shared" si="49"/>
        <v>60</v>
      </c>
      <c r="AH244">
        <v>4</v>
      </c>
      <c r="AI244">
        <f t="shared" si="50"/>
        <v>0.8</v>
      </c>
      <c r="AJ244" s="10">
        <f t="shared" si="51"/>
        <v>0.75</v>
      </c>
      <c r="AK244">
        <v>1</v>
      </c>
      <c r="AL244">
        <f t="shared" si="52"/>
        <v>0.25</v>
      </c>
      <c r="AM244" s="10">
        <f t="shared" si="53"/>
        <v>1.8</v>
      </c>
      <c r="AN244" s="15">
        <f t="shared" si="54"/>
        <v>0.6</v>
      </c>
      <c r="AP244" s="13">
        <f t="shared" si="55"/>
        <v>0.72499999999999998</v>
      </c>
    </row>
    <row r="245" spans="1:42" x14ac:dyDescent="0.25">
      <c r="A245" s="18">
        <v>9540</v>
      </c>
      <c r="B245" s="1" t="s">
        <v>38</v>
      </c>
      <c r="C245" t="s">
        <v>538</v>
      </c>
      <c r="D245" t="s">
        <v>539</v>
      </c>
      <c r="E245" t="s">
        <v>540</v>
      </c>
      <c r="F245">
        <v>4</v>
      </c>
      <c r="G245">
        <v>9</v>
      </c>
      <c r="H245">
        <v>95</v>
      </c>
      <c r="I245" s="20" t="s">
        <v>42</v>
      </c>
      <c r="J245">
        <v>4</v>
      </c>
      <c r="K245" s="1" t="s">
        <v>43</v>
      </c>
      <c r="L245" s="1" t="s">
        <v>79</v>
      </c>
      <c r="M245" s="1">
        <v>0</v>
      </c>
      <c r="N245" t="s">
        <v>59</v>
      </c>
      <c r="O245">
        <v>2</v>
      </c>
      <c r="P245" s="10">
        <f t="shared" si="42"/>
        <v>0.66666666666666663</v>
      </c>
      <c r="Q245">
        <v>0</v>
      </c>
      <c r="R245" s="10">
        <f t="shared" si="43"/>
        <v>0.66666666666666663</v>
      </c>
      <c r="S245" s="10">
        <f t="shared" si="44"/>
        <v>0.22222222222222221</v>
      </c>
      <c r="T245" s="10"/>
      <c r="U245" t="s">
        <v>239</v>
      </c>
      <c r="V245" s="11">
        <v>0</v>
      </c>
      <c r="W245" s="10">
        <f t="shared" si="45"/>
        <v>0</v>
      </c>
      <c r="X245" t="s">
        <v>99</v>
      </c>
      <c r="Y245" s="11">
        <v>1</v>
      </c>
      <c r="Z245" s="10">
        <f t="shared" si="46"/>
        <v>0.25</v>
      </c>
      <c r="AA245" s="10">
        <f t="shared" si="47"/>
        <v>0.25</v>
      </c>
      <c r="AB245" s="10">
        <f t="shared" si="48"/>
        <v>0.125</v>
      </c>
      <c r="AD245">
        <v>2</v>
      </c>
      <c r="AE245">
        <v>1</v>
      </c>
      <c r="AF245">
        <v>1550</v>
      </c>
      <c r="AG245" s="10">
        <f t="shared" si="49"/>
        <v>50</v>
      </c>
      <c r="AH245">
        <v>3</v>
      </c>
      <c r="AI245">
        <f t="shared" si="50"/>
        <v>0.6</v>
      </c>
      <c r="AJ245" s="10">
        <f t="shared" si="51"/>
        <v>0.25</v>
      </c>
      <c r="AK245">
        <v>1</v>
      </c>
      <c r="AL245">
        <f t="shared" si="52"/>
        <v>0.25</v>
      </c>
      <c r="AM245" s="10">
        <f t="shared" si="53"/>
        <v>1.1000000000000001</v>
      </c>
      <c r="AN245" s="15">
        <f t="shared" si="54"/>
        <v>0.3666666666666667</v>
      </c>
      <c r="AP245" s="13">
        <f t="shared" si="55"/>
        <v>0.71388888888888891</v>
      </c>
    </row>
    <row r="246" spans="1:42" x14ac:dyDescent="0.25">
      <c r="A246" s="18">
        <v>8320</v>
      </c>
      <c r="B246" s="1" t="s">
        <v>47</v>
      </c>
      <c r="C246" t="s">
        <v>541</v>
      </c>
      <c r="D246" t="s">
        <v>542</v>
      </c>
      <c r="E246" t="s">
        <v>543</v>
      </c>
      <c r="F246">
        <v>6</v>
      </c>
      <c r="G246">
        <v>8</v>
      </c>
      <c r="H246">
        <v>83</v>
      </c>
      <c r="I246" s="20" t="s">
        <v>42</v>
      </c>
      <c r="J246">
        <v>4</v>
      </c>
      <c r="K246" s="1" t="s">
        <v>43</v>
      </c>
      <c r="L246" s="1" t="s">
        <v>79</v>
      </c>
      <c r="M246" s="1">
        <v>0</v>
      </c>
      <c r="N246" t="s">
        <v>59</v>
      </c>
      <c r="O246">
        <v>2</v>
      </c>
      <c r="P246" s="10">
        <f t="shared" si="42"/>
        <v>0.66666666666666663</v>
      </c>
      <c r="Q246">
        <v>0</v>
      </c>
      <c r="R246" s="10">
        <f t="shared" si="43"/>
        <v>0.66666666666666663</v>
      </c>
      <c r="S246" s="10">
        <f t="shared" si="44"/>
        <v>0.22222222222222221</v>
      </c>
      <c r="T246" s="10"/>
      <c r="U246" t="s">
        <v>239</v>
      </c>
      <c r="V246" s="11">
        <v>0</v>
      </c>
      <c r="W246" s="10">
        <f t="shared" si="45"/>
        <v>0</v>
      </c>
      <c r="X246" t="s">
        <v>99</v>
      </c>
      <c r="Y246" s="11">
        <v>1</v>
      </c>
      <c r="Z246" s="10">
        <f t="shared" si="46"/>
        <v>0.25</v>
      </c>
      <c r="AA246" s="10">
        <f t="shared" si="47"/>
        <v>0.25</v>
      </c>
      <c r="AB246" s="10">
        <f t="shared" si="48"/>
        <v>0.125</v>
      </c>
      <c r="AD246">
        <v>2</v>
      </c>
      <c r="AE246">
        <v>1</v>
      </c>
      <c r="AF246">
        <v>1165</v>
      </c>
      <c r="AG246" s="10">
        <f t="shared" si="49"/>
        <v>50</v>
      </c>
      <c r="AH246">
        <v>3</v>
      </c>
      <c r="AI246">
        <f t="shared" si="50"/>
        <v>0.6</v>
      </c>
      <c r="AJ246" s="10">
        <f t="shared" si="51"/>
        <v>0.25</v>
      </c>
      <c r="AK246">
        <v>1</v>
      </c>
      <c r="AL246">
        <f t="shared" si="52"/>
        <v>0.25</v>
      </c>
      <c r="AM246" s="10">
        <f t="shared" si="53"/>
        <v>1.1000000000000001</v>
      </c>
      <c r="AN246" s="15">
        <f t="shared" si="54"/>
        <v>0.3666666666666667</v>
      </c>
      <c r="AP246" s="13">
        <f t="shared" si="55"/>
        <v>0.71388888888888891</v>
      </c>
    </row>
    <row r="247" spans="1:42" x14ac:dyDescent="0.25">
      <c r="A247" s="18">
        <v>1250</v>
      </c>
      <c r="B247" s="1" t="s">
        <v>47</v>
      </c>
      <c r="C247" t="s">
        <v>535</v>
      </c>
      <c r="D247" t="s">
        <v>536</v>
      </c>
      <c r="E247" t="s">
        <v>537</v>
      </c>
      <c r="F247">
        <v>6</v>
      </c>
      <c r="G247">
        <v>1</v>
      </c>
      <c r="H247">
        <v>12</v>
      </c>
      <c r="I247" s="20" t="s">
        <v>42</v>
      </c>
      <c r="J247">
        <v>4</v>
      </c>
      <c r="K247" s="1" t="s">
        <v>43</v>
      </c>
      <c r="L247" s="1" t="s">
        <v>79</v>
      </c>
      <c r="M247" s="1">
        <v>0</v>
      </c>
      <c r="N247" t="s">
        <v>239</v>
      </c>
      <c r="O247">
        <v>0</v>
      </c>
      <c r="P247" s="10">
        <f t="shared" si="42"/>
        <v>0</v>
      </c>
      <c r="Q247">
        <v>0</v>
      </c>
      <c r="R247" s="10">
        <f t="shared" si="43"/>
        <v>0</v>
      </c>
      <c r="S247" s="10">
        <f t="shared" si="44"/>
        <v>0</v>
      </c>
      <c r="T247" s="10"/>
      <c r="U247" t="s">
        <v>239</v>
      </c>
      <c r="V247" s="11">
        <v>0</v>
      </c>
      <c r="W247" s="10">
        <f t="shared" si="45"/>
        <v>0</v>
      </c>
      <c r="X247" t="s">
        <v>99</v>
      </c>
      <c r="Y247" s="11">
        <v>1</v>
      </c>
      <c r="Z247" s="10">
        <f t="shared" si="46"/>
        <v>0.25</v>
      </c>
      <c r="AA247" s="10">
        <f t="shared" si="47"/>
        <v>0.25</v>
      </c>
      <c r="AB247" s="10">
        <f t="shared" si="48"/>
        <v>0.125</v>
      </c>
      <c r="AD247">
        <v>1</v>
      </c>
      <c r="AE247">
        <v>1</v>
      </c>
      <c r="AF247">
        <v>717</v>
      </c>
      <c r="AG247" s="10">
        <f t="shared" si="49"/>
        <v>100</v>
      </c>
      <c r="AH247">
        <v>5</v>
      </c>
      <c r="AI247">
        <f t="shared" si="50"/>
        <v>1</v>
      </c>
      <c r="AJ247" s="10">
        <f t="shared" si="51"/>
        <v>0.25</v>
      </c>
      <c r="AK247">
        <v>2</v>
      </c>
      <c r="AL247">
        <f t="shared" si="52"/>
        <v>0.5</v>
      </c>
      <c r="AM247" s="10">
        <f t="shared" si="53"/>
        <v>1.75</v>
      </c>
      <c r="AN247" s="15">
        <f t="shared" si="54"/>
        <v>0.58333333333333337</v>
      </c>
      <c r="AP247" s="13">
        <f t="shared" si="55"/>
        <v>0.70833333333333337</v>
      </c>
    </row>
    <row r="248" spans="1:42" x14ac:dyDescent="0.25">
      <c r="A248" s="18">
        <v>4030</v>
      </c>
      <c r="B248" s="1" t="s">
        <v>61</v>
      </c>
      <c r="C248" t="s">
        <v>431</v>
      </c>
      <c r="D248" t="s">
        <v>432</v>
      </c>
      <c r="E248" t="s">
        <v>544</v>
      </c>
      <c r="F248">
        <v>2</v>
      </c>
      <c r="G248">
        <v>4</v>
      </c>
      <c r="H248">
        <v>40</v>
      </c>
      <c r="I248" s="20" t="s">
        <v>42</v>
      </c>
      <c r="J248">
        <v>4</v>
      </c>
      <c r="K248" s="1" t="s">
        <v>43</v>
      </c>
      <c r="L248" s="1" t="s">
        <v>79</v>
      </c>
      <c r="M248" s="1">
        <v>0</v>
      </c>
      <c r="N248" s="16" t="s">
        <v>239</v>
      </c>
      <c r="O248">
        <v>0</v>
      </c>
      <c r="P248" s="10">
        <f t="shared" si="42"/>
        <v>0</v>
      </c>
      <c r="Q248">
        <v>0</v>
      </c>
      <c r="R248" s="10">
        <f t="shared" si="43"/>
        <v>0</v>
      </c>
      <c r="S248" s="10">
        <f t="shared" si="44"/>
        <v>0</v>
      </c>
      <c r="T248" s="10"/>
      <c r="U248" s="16" t="s">
        <v>239</v>
      </c>
      <c r="V248" s="11">
        <v>0</v>
      </c>
      <c r="W248" s="10">
        <f t="shared" si="45"/>
        <v>0</v>
      </c>
      <c r="X248" s="16" t="s">
        <v>99</v>
      </c>
      <c r="Y248" s="11">
        <v>1</v>
      </c>
      <c r="Z248" s="10">
        <f t="shared" si="46"/>
        <v>0.25</v>
      </c>
      <c r="AA248" s="10">
        <f t="shared" si="47"/>
        <v>0.25</v>
      </c>
      <c r="AB248" s="10">
        <f t="shared" si="48"/>
        <v>0.125</v>
      </c>
      <c r="AD248">
        <v>7</v>
      </c>
      <c r="AE248">
        <v>3</v>
      </c>
      <c r="AF248">
        <v>1604</v>
      </c>
      <c r="AG248" s="10">
        <f t="shared" si="49"/>
        <v>42.857142857142854</v>
      </c>
      <c r="AH248">
        <v>3</v>
      </c>
      <c r="AI248">
        <f t="shared" si="50"/>
        <v>0.6</v>
      </c>
      <c r="AJ248" s="10">
        <f t="shared" si="51"/>
        <v>0.75</v>
      </c>
      <c r="AK248">
        <v>1</v>
      </c>
      <c r="AL248">
        <f t="shared" si="52"/>
        <v>0.25</v>
      </c>
      <c r="AM248" s="10">
        <f t="shared" si="53"/>
        <v>1.6</v>
      </c>
      <c r="AN248" s="15">
        <f t="shared" si="54"/>
        <v>0.53333333333333333</v>
      </c>
      <c r="AP248" s="13">
        <f t="shared" si="55"/>
        <v>0.65833333333333333</v>
      </c>
    </row>
  </sheetData>
  <conditionalFormatting sqref="S2:S2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2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2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2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4AF5-718B-46DD-AEF5-DF09C7EAB19A}">
  <dimension ref="A1:Z248"/>
  <sheetViews>
    <sheetView workbookViewId="0">
      <selection activeCell="F7" sqref="F7"/>
    </sheetView>
  </sheetViews>
  <sheetFormatPr baseColWidth="10" defaultRowHeight="15" x14ac:dyDescent="0.25"/>
  <cols>
    <col min="3" max="3" width="50.140625" customWidth="1"/>
    <col min="13" max="13" width="11.42578125" style="39"/>
    <col min="15" max="15" width="14.42578125" style="39" customWidth="1"/>
    <col min="16" max="16" width="11.42578125" style="39"/>
    <col min="18" max="18" width="11.42578125" style="39"/>
    <col min="20" max="20" width="14.140625" style="39" customWidth="1"/>
    <col min="21" max="21" width="18" customWidth="1"/>
    <col min="23" max="23" width="11.42578125" style="39"/>
    <col min="24" max="24" width="11.42578125" style="42"/>
  </cols>
  <sheetData>
    <row r="1" spans="1:26" x14ac:dyDescent="0.25">
      <c r="A1" s="2" t="s">
        <v>552</v>
      </c>
      <c r="B1" s="2" t="s">
        <v>551</v>
      </c>
      <c r="C1" s="2" t="s">
        <v>3</v>
      </c>
      <c r="D1" s="2" t="s">
        <v>4</v>
      </c>
      <c r="E1" s="2" t="s">
        <v>5</v>
      </c>
      <c r="F1" s="2" t="s">
        <v>739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8" t="s">
        <v>704</v>
      </c>
      <c r="N1" s="2" t="s">
        <v>13</v>
      </c>
      <c r="O1" s="38" t="s">
        <v>703</v>
      </c>
      <c r="P1" s="38" t="s">
        <v>705</v>
      </c>
      <c r="Q1" s="5" t="s">
        <v>19</v>
      </c>
      <c r="R1" s="38" t="s">
        <v>706</v>
      </c>
      <c r="S1" s="5" t="s">
        <v>22</v>
      </c>
      <c r="T1" s="45" t="s">
        <v>707</v>
      </c>
      <c r="U1" s="2" t="s">
        <v>27</v>
      </c>
      <c r="V1" s="2" t="s">
        <v>28</v>
      </c>
      <c r="W1" s="38" t="s">
        <v>29</v>
      </c>
      <c r="X1" s="41" t="s">
        <v>708</v>
      </c>
      <c r="Y1" t="s">
        <v>568</v>
      </c>
      <c r="Z1" t="s">
        <v>569</v>
      </c>
    </row>
    <row r="2" spans="1:26" x14ac:dyDescent="0.25">
      <c r="A2" s="18">
        <v>5220</v>
      </c>
      <c r="B2" s="1" t="s">
        <v>38</v>
      </c>
      <c r="C2" t="s">
        <v>39</v>
      </c>
      <c r="D2" t="s">
        <v>40</v>
      </c>
      <c r="E2" t="s">
        <v>41</v>
      </c>
      <c r="F2">
        <v>5</v>
      </c>
      <c r="G2">
        <v>5</v>
      </c>
      <c r="H2">
        <v>52</v>
      </c>
      <c r="I2" s="20" t="s">
        <v>42</v>
      </c>
      <c r="J2">
        <v>4</v>
      </c>
      <c r="K2" s="1" t="s">
        <v>43</v>
      </c>
      <c r="L2" s="9" t="s">
        <v>44</v>
      </c>
      <c r="M2" s="43">
        <v>1</v>
      </c>
      <c r="N2" t="s">
        <v>45</v>
      </c>
      <c r="O2" s="39">
        <f t="shared" ref="O2:O65" si="0">IF(N2="U2",-2,IF(N2="U1",-1,IF(N2="XX",0,IF(N2="FV",1,""))))</f>
        <v>-2</v>
      </c>
      <c r="P2" s="39">
        <v>1</v>
      </c>
      <c r="Q2" t="s">
        <v>45</v>
      </c>
      <c r="R2" s="39">
        <f t="shared" ref="R2:R65" si="1">IF(Q2="U2",-2,IF(Q2="U1",-1,IF(Q2="XX",0,IF(Q2="FV",1,""))))</f>
        <v>-2</v>
      </c>
      <c r="S2" t="s">
        <v>46</v>
      </c>
      <c r="T2" s="46">
        <v>3</v>
      </c>
      <c r="U2">
        <v>1</v>
      </c>
      <c r="V2">
        <v>1</v>
      </c>
      <c r="W2" s="39">
        <v>120</v>
      </c>
      <c r="X2" s="42">
        <f t="shared" ref="X2:X65" si="2">(V2/U2)</f>
        <v>1</v>
      </c>
      <c r="Y2">
        <v>-4.4266354443776761</v>
      </c>
      <c r="Z2">
        <v>-0.52301106352633053</v>
      </c>
    </row>
    <row r="3" spans="1:26" x14ac:dyDescent="0.25">
      <c r="A3" s="18">
        <v>1150</v>
      </c>
      <c r="B3" s="1" t="s">
        <v>47</v>
      </c>
      <c r="C3" t="s">
        <v>48</v>
      </c>
      <c r="D3" t="s">
        <v>49</v>
      </c>
      <c r="E3" t="s">
        <v>50</v>
      </c>
      <c r="F3">
        <v>1</v>
      </c>
      <c r="G3">
        <v>1</v>
      </c>
      <c r="H3">
        <v>11</v>
      </c>
      <c r="I3" s="20" t="s">
        <v>42</v>
      </c>
      <c r="J3">
        <v>4</v>
      </c>
      <c r="K3" s="1" t="s">
        <v>43</v>
      </c>
      <c r="L3" s="1" t="s">
        <v>79</v>
      </c>
      <c r="M3" s="44">
        <v>0</v>
      </c>
      <c r="N3" t="s">
        <v>45</v>
      </c>
      <c r="O3" s="39">
        <f t="shared" si="0"/>
        <v>-2</v>
      </c>
      <c r="P3" s="40">
        <v>1</v>
      </c>
      <c r="Q3" t="s">
        <v>45</v>
      </c>
      <c r="R3" s="39">
        <f t="shared" si="1"/>
        <v>-2</v>
      </c>
      <c r="S3" t="s">
        <v>60</v>
      </c>
      <c r="T3" s="46">
        <v>2</v>
      </c>
      <c r="U3">
        <v>9</v>
      </c>
      <c r="V3">
        <v>4</v>
      </c>
      <c r="W3" s="39">
        <v>951</v>
      </c>
      <c r="X3" s="42">
        <f t="shared" si="2"/>
        <v>0.44444444444444442</v>
      </c>
      <c r="Y3">
        <v>-3.3648475792422747</v>
      </c>
      <c r="Z3">
        <v>1.6925586702890147</v>
      </c>
    </row>
    <row r="4" spans="1:26" x14ac:dyDescent="0.25">
      <c r="A4" s="18">
        <v>3150</v>
      </c>
      <c r="B4" s="1" t="s">
        <v>38</v>
      </c>
      <c r="C4" t="s">
        <v>127</v>
      </c>
      <c r="D4" t="s">
        <v>128</v>
      </c>
      <c r="E4" t="s">
        <v>129</v>
      </c>
      <c r="F4">
        <v>3</v>
      </c>
      <c r="G4">
        <v>3</v>
      </c>
      <c r="H4">
        <v>31</v>
      </c>
      <c r="I4" s="20" t="s">
        <v>42</v>
      </c>
      <c r="J4">
        <v>4</v>
      </c>
      <c r="K4" s="1" t="s">
        <v>43</v>
      </c>
      <c r="L4" s="1" t="s">
        <v>79</v>
      </c>
      <c r="M4" s="44">
        <v>0</v>
      </c>
      <c r="N4" t="s">
        <v>45</v>
      </c>
      <c r="O4" s="39">
        <f t="shared" si="0"/>
        <v>-2</v>
      </c>
      <c r="P4" s="39">
        <v>0</v>
      </c>
      <c r="Q4" t="s">
        <v>45</v>
      </c>
      <c r="R4" s="39">
        <f t="shared" si="1"/>
        <v>-2</v>
      </c>
      <c r="S4" t="s">
        <v>60</v>
      </c>
      <c r="T4" s="46">
        <v>2</v>
      </c>
      <c r="U4">
        <v>1</v>
      </c>
      <c r="V4">
        <v>1</v>
      </c>
      <c r="W4" s="39">
        <v>19</v>
      </c>
      <c r="X4" s="42">
        <f t="shared" si="2"/>
        <v>1</v>
      </c>
      <c r="Y4">
        <v>-2.9670376092970221</v>
      </c>
      <c r="Z4">
        <v>-0.80684585339140635</v>
      </c>
    </row>
    <row r="5" spans="1:26" x14ac:dyDescent="0.25">
      <c r="A5" s="18">
        <v>1150</v>
      </c>
      <c r="B5" s="1" t="s">
        <v>38</v>
      </c>
      <c r="C5" t="s">
        <v>48</v>
      </c>
      <c r="D5" t="s">
        <v>49</v>
      </c>
      <c r="E5" t="s">
        <v>52</v>
      </c>
      <c r="F5">
        <v>1</v>
      </c>
      <c r="G5">
        <v>1</v>
      </c>
      <c r="H5">
        <v>11</v>
      </c>
      <c r="I5" s="20" t="s">
        <v>42</v>
      </c>
      <c r="J5">
        <v>4</v>
      </c>
      <c r="K5" s="1" t="s">
        <v>43</v>
      </c>
      <c r="L5" s="9" t="s">
        <v>44</v>
      </c>
      <c r="M5" s="43">
        <v>1</v>
      </c>
      <c r="N5" t="s">
        <v>45</v>
      </c>
      <c r="O5" s="39">
        <f t="shared" si="0"/>
        <v>-2</v>
      </c>
      <c r="P5" s="39">
        <v>1</v>
      </c>
      <c r="Q5" t="s">
        <v>45</v>
      </c>
      <c r="R5" s="39">
        <f t="shared" si="1"/>
        <v>-2</v>
      </c>
      <c r="S5" s="14" t="s">
        <v>51</v>
      </c>
      <c r="T5" s="46">
        <v>1</v>
      </c>
      <c r="U5">
        <v>6</v>
      </c>
      <c r="V5">
        <v>3</v>
      </c>
      <c r="W5" s="39">
        <v>149</v>
      </c>
      <c r="X5" s="42">
        <f t="shared" si="2"/>
        <v>0.5</v>
      </c>
      <c r="Y5">
        <v>-2.8889294289510259</v>
      </c>
      <c r="Z5">
        <v>-5.3733114528485094E-2</v>
      </c>
    </row>
    <row r="6" spans="1:26" x14ac:dyDescent="0.25">
      <c r="A6" s="18">
        <v>9580</v>
      </c>
      <c r="B6" s="1" t="s">
        <v>55</v>
      </c>
      <c r="C6" t="s">
        <v>56</v>
      </c>
      <c r="D6" t="s">
        <v>57</v>
      </c>
      <c r="E6" t="s">
        <v>58</v>
      </c>
      <c r="F6">
        <v>4</v>
      </c>
      <c r="G6">
        <v>9</v>
      </c>
      <c r="H6">
        <v>95</v>
      </c>
      <c r="I6" s="20" t="s">
        <v>42</v>
      </c>
      <c r="J6">
        <v>4</v>
      </c>
      <c r="K6" s="1" t="s">
        <v>43</v>
      </c>
      <c r="L6" s="1" t="s">
        <v>79</v>
      </c>
      <c r="M6" s="44">
        <v>0</v>
      </c>
      <c r="N6" t="s">
        <v>45</v>
      </c>
      <c r="O6" s="39">
        <f t="shared" si="0"/>
        <v>-2</v>
      </c>
      <c r="P6" s="39">
        <v>0</v>
      </c>
      <c r="Q6" t="s">
        <v>45</v>
      </c>
      <c r="R6" s="39">
        <f t="shared" si="1"/>
        <v>-2</v>
      </c>
      <c r="S6" t="s">
        <v>60</v>
      </c>
      <c r="T6" s="46">
        <v>2</v>
      </c>
      <c r="U6">
        <v>4</v>
      </c>
      <c r="V6">
        <v>3</v>
      </c>
      <c r="W6" s="39">
        <v>647</v>
      </c>
      <c r="X6" s="42">
        <f t="shared" si="2"/>
        <v>0.75</v>
      </c>
      <c r="Y6">
        <v>-2.8867329218921665</v>
      </c>
      <c r="Z6">
        <v>-0.27385677915153334</v>
      </c>
    </row>
    <row r="7" spans="1:26" x14ac:dyDescent="0.25">
      <c r="A7" s="18">
        <v>9580</v>
      </c>
      <c r="B7" s="1" t="s">
        <v>61</v>
      </c>
      <c r="C7" t="s">
        <v>56</v>
      </c>
      <c r="D7" t="s">
        <v>57</v>
      </c>
      <c r="E7" t="s">
        <v>62</v>
      </c>
      <c r="F7">
        <v>4</v>
      </c>
      <c r="G7">
        <v>9</v>
      </c>
      <c r="H7">
        <v>95</v>
      </c>
      <c r="I7" s="20" t="s">
        <v>42</v>
      </c>
      <c r="J7">
        <v>4</v>
      </c>
      <c r="K7" s="1" t="s">
        <v>43</v>
      </c>
      <c r="L7" s="1" t="s">
        <v>79</v>
      </c>
      <c r="M7" s="44">
        <v>0</v>
      </c>
      <c r="N7" t="s">
        <v>45</v>
      </c>
      <c r="O7" s="39">
        <f t="shared" si="0"/>
        <v>-2</v>
      </c>
      <c r="P7" s="39">
        <v>0</v>
      </c>
      <c r="Q7" t="s">
        <v>45</v>
      </c>
      <c r="R7" s="39">
        <f t="shared" si="1"/>
        <v>-2</v>
      </c>
      <c r="S7" s="14" t="s">
        <v>60</v>
      </c>
      <c r="T7" s="46">
        <v>2</v>
      </c>
      <c r="U7">
        <v>6</v>
      </c>
      <c r="V7">
        <v>3</v>
      </c>
      <c r="W7" s="39">
        <v>221</v>
      </c>
      <c r="X7" s="42">
        <f t="shared" si="2"/>
        <v>0.5</v>
      </c>
      <c r="Y7">
        <v>-2.874486629941484</v>
      </c>
      <c r="Z7">
        <v>-3.4000451016327843E-2</v>
      </c>
    </row>
    <row r="8" spans="1:26" x14ac:dyDescent="0.25">
      <c r="A8" s="18">
        <v>3170</v>
      </c>
      <c r="B8" s="1" t="s">
        <v>55</v>
      </c>
      <c r="C8" t="s">
        <v>141</v>
      </c>
      <c r="D8" t="s">
        <v>142</v>
      </c>
      <c r="E8" t="s">
        <v>143</v>
      </c>
      <c r="F8">
        <v>3</v>
      </c>
      <c r="G8">
        <v>3</v>
      </c>
      <c r="H8">
        <v>31</v>
      </c>
      <c r="I8" s="20" t="s">
        <v>42</v>
      </c>
      <c r="J8">
        <v>4</v>
      </c>
      <c r="K8" s="1" t="s">
        <v>43</v>
      </c>
      <c r="L8" s="1" t="s">
        <v>79</v>
      </c>
      <c r="M8" s="44">
        <v>0</v>
      </c>
      <c r="N8" t="s">
        <v>45</v>
      </c>
      <c r="O8" s="39">
        <f t="shared" si="0"/>
        <v>-2</v>
      </c>
      <c r="P8" s="39">
        <v>0</v>
      </c>
      <c r="Q8" t="s">
        <v>45</v>
      </c>
      <c r="R8" s="39">
        <f t="shared" si="1"/>
        <v>-2</v>
      </c>
      <c r="S8" t="s">
        <v>60</v>
      </c>
      <c r="T8" s="46">
        <v>2</v>
      </c>
      <c r="U8">
        <v>7</v>
      </c>
      <c r="V8">
        <v>3</v>
      </c>
      <c r="W8" s="39">
        <v>697</v>
      </c>
      <c r="X8" s="42">
        <f t="shared" si="2"/>
        <v>0.42857142857142855</v>
      </c>
      <c r="Y8">
        <v>-2.8323923618454834</v>
      </c>
      <c r="Z8">
        <v>0.20076297395127099</v>
      </c>
    </row>
    <row r="9" spans="1:26" x14ac:dyDescent="0.25">
      <c r="A9" s="18">
        <v>9560</v>
      </c>
      <c r="B9" s="1" t="s">
        <v>38</v>
      </c>
      <c r="C9" t="s">
        <v>64</v>
      </c>
      <c r="D9" t="s">
        <v>65</v>
      </c>
      <c r="E9" t="s">
        <v>66</v>
      </c>
      <c r="F9">
        <v>4</v>
      </c>
      <c r="G9">
        <v>9</v>
      </c>
      <c r="H9">
        <v>95</v>
      </c>
      <c r="I9" s="20" t="s">
        <v>42</v>
      </c>
      <c r="J9">
        <v>4</v>
      </c>
      <c r="K9" s="1" t="s">
        <v>43</v>
      </c>
      <c r="L9" s="1" t="s">
        <v>79</v>
      </c>
      <c r="M9" s="44">
        <v>0</v>
      </c>
      <c r="N9" t="s">
        <v>59</v>
      </c>
      <c r="O9" s="39">
        <f t="shared" si="0"/>
        <v>-1</v>
      </c>
      <c r="P9" s="39">
        <v>0</v>
      </c>
      <c r="Q9" t="s">
        <v>59</v>
      </c>
      <c r="R9" s="39">
        <f t="shared" si="1"/>
        <v>-1</v>
      </c>
      <c r="S9" s="14" t="s">
        <v>46</v>
      </c>
      <c r="T9" s="46">
        <v>3</v>
      </c>
      <c r="U9">
        <v>3</v>
      </c>
      <c r="V9">
        <v>2</v>
      </c>
      <c r="W9" s="39">
        <v>12</v>
      </c>
      <c r="X9" s="42">
        <f t="shared" si="2"/>
        <v>0.66666666666666663</v>
      </c>
      <c r="Y9">
        <v>-2.3510571387794559</v>
      </c>
      <c r="Z9">
        <v>-3.9333735800859734E-2</v>
      </c>
    </row>
    <row r="10" spans="1:26" x14ac:dyDescent="0.25">
      <c r="A10" s="18">
        <v>1150</v>
      </c>
      <c r="B10" s="1" t="s">
        <v>55</v>
      </c>
      <c r="C10" t="s">
        <v>48</v>
      </c>
      <c r="D10" t="s">
        <v>49</v>
      </c>
      <c r="E10" t="s">
        <v>63</v>
      </c>
      <c r="F10">
        <v>1</v>
      </c>
      <c r="G10">
        <v>1</v>
      </c>
      <c r="H10">
        <v>11</v>
      </c>
      <c r="I10" s="20" t="s">
        <v>42</v>
      </c>
      <c r="J10">
        <v>4</v>
      </c>
      <c r="K10" s="1" t="s">
        <v>43</v>
      </c>
      <c r="L10" s="9" t="s">
        <v>44</v>
      </c>
      <c r="M10" s="43">
        <v>1</v>
      </c>
      <c r="N10" t="s">
        <v>45</v>
      </c>
      <c r="O10" s="39">
        <f t="shared" si="0"/>
        <v>-2</v>
      </c>
      <c r="P10" s="39">
        <v>0</v>
      </c>
      <c r="Q10" t="s">
        <v>45</v>
      </c>
      <c r="R10" s="39">
        <f t="shared" si="1"/>
        <v>-2</v>
      </c>
      <c r="S10" t="s">
        <v>54</v>
      </c>
      <c r="T10" s="46">
        <v>1</v>
      </c>
      <c r="U10">
        <v>7</v>
      </c>
      <c r="V10">
        <v>2</v>
      </c>
      <c r="W10" s="39">
        <v>458</v>
      </c>
      <c r="X10" s="42">
        <f t="shared" si="2"/>
        <v>0.2857142857142857</v>
      </c>
      <c r="Y10">
        <v>-2.2885698316057579</v>
      </c>
      <c r="Z10">
        <v>-1.1045589401343103</v>
      </c>
    </row>
    <row r="11" spans="1:26" x14ac:dyDescent="0.25">
      <c r="A11" s="18">
        <v>1520</v>
      </c>
      <c r="B11" s="1" t="s">
        <v>38</v>
      </c>
      <c r="C11" t="s">
        <v>72</v>
      </c>
      <c r="D11" t="s">
        <v>73</v>
      </c>
      <c r="E11" t="s">
        <v>74</v>
      </c>
      <c r="F11">
        <v>5</v>
      </c>
      <c r="G11">
        <v>1</v>
      </c>
      <c r="H11">
        <v>15</v>
      </c>
      <c r="I11" s="20" t="s">
        <v>42</v>
      </c>
      <c r="J11">
        <v>4</v>
      </c>
      <c r="K11" s="1" t="s">
        <v>43</v>
      </c>
      <c r="L11" s="9" t="s">
        <v>44</v>
      </c>
      <c r="M11" s="43">
        <v>1</v>
      </c>
      <c r="N11" t="s">
        <v>45</v>
      </c>
      <c r="O11" s="39">
        <f t="shared" si="0"/>
        <v>-2</v>
      </c>
      <c r="P11" s="39">
        <v>0</v>
      </c>
      <c r="Q11" t="s">
        <v>59</v>
      </c>
      <c r="R11" s="39">
        <f t="shared" si="1"/>
        <v>-1</v>
      </c>
      <c r="S11" t="s">
        <v>60</v>
      </c>
      <c r="T11" s="46">
        <v>2</v>
      </c>
      <c r="U11">
        <v>7</v>
      </c>
      <c r="V11">
        <v>3</v>
      </c>
      <c r="W11" s="39">
        <v>1301</v>
      </c>
      <c r="X11" s="42">
        <f t="shared" si="2"/>
        <v>0.42857142857142855</v>
      </c>
      <c r="Y11">
        <v>-2.2697338554389783</v>
      </c>
      <c r="Z11">
        <v>-0.99653067546501772</v>
      </c>
    </row>
    <row r="12" spans="1:26" x14ac:dyDescent="0.25">
      <c r="A12" s="18">
        <v>9580</v>
      </c>
      <c r="B12" s="1" t="s">
        <v>38</v>
      </c>
      <c r="C12" t="s">
        <v>56</v>
      </c>
      <c r="D12" t="s">
        <v>57</v>
      </c>
      <c r="E12" t="s">
        <v>75</v>
      </c>
      <c r="F12">
        <v>4</v>
      </c>
      <c r="G12">
        <v>9</v>
      </c>
      <c r="H12">
        <v>95</v>
      </c>
      <c r="I12" s="20" t="s">
        <v>42</v>
      </c>
      <c r="J12">
        <v>4</v>
      </c>
      <c r="K12" s="1" t="s">
        <v>43</v>
      </c>
      <c r="L12" s="9" t="s">
        <v>44</v>
      </c>
      <c r="M12" s="43">
        <v>1</v>
      </c>
      <c r="N12" t="s">
        <v>59</v>
      </c>
      <c r="O12" s="39">
        <f t="shared" si="0"/>
        <v>-1</v>
      </c>
      <c r="P12" s="40">
        <v>1</v>
      </c>
      <c r="Q12" t="s">
        <v>59</v>
      </c>
      <c r="R12" s="39">
        <f t="shared" si="1"/>
        <v>-1</v>
      </c>
      <c r="S12" t="s">
        <v>60</v>
      </c>
      <c r="T12" s="46">
        <v>2</v>
      </c>
      <c r="U12">
        <v>5</v>
      </c>
      <c r="V12">
        <v>2</v>
      </c>
      <c r="W12" s="39">
        <v>1012</v>
      </c>
      <c r="X12" s="42">
        <f t="shared" si="2"/>
        <v>0.4</v>
      </c>
      <c r="Y12">
        <v>-2.2538752388784955</v>
      </c>
      <c r="Z12">
        <v>0.62129441488587711</v>
      </c>
    </row>
    <row r="13" spans="1:26" x14ac:dyDescent="0.25">
      <c r="A13" s="18">
        <v>3240</v>
      </c>
      <c r="B13" s="1" t="s">
        <v>38</v>
      </c>
      <c r="C13" t="s">
        <v>76</v>
      </c>
      <c r="D13" t="s">
        <v>77</v>
      </c>
      <c r="E13" t="s">
        <v>78</v>
      </c>
      <c r="F13">
        <v>3</v>
      </c>
      <c r="G13">
        <v>3</v>
      </c>
      <c r="H13">
        <v>32</v>
      </c>
      <c r="I13" s="20" t="s">
        <v>42</v>
      </c>
      <c r="J13">
        <v>4</v>
      </c>
      <c r="K13" s="1" t="s">
        <v>43</v>
      </c>
      <c r="L13" s="1" t="s">
        <v>79</v>
      </c>
      <c r="M13" s="44">
        <v>0</v>
      </c>
      <c r="N13" t="s">
        <v>45</v>
      </c>
      <c r="O13" s="39">
        <f t="shared" si="0"/>
        <v>-2</v>
      </c>
      <c r="P13" s="39">
        <v>0</v>
      </c>
      <c r="Q13" t="s">
        <v>59</v>
      </c>
      <c r="R13" s="39">
        <f t="shared" si="1"/>
        <v>-1</v>
      </c>
      <c r="S13" t="s">
        <v>60</v>
      </c>
      <c r="T13" s="46">
        <v>2</v>
      </c>
      <c r="U13">
        <v>2</v>
      </c>
      <c r="V13">
        <v>2</v>
      </c>
      <c r="W13" s="39">
        <v>643</v>
      </c>
      <c r="X13" s="42">
        <f t="shared" si="2"/>
        <v>1</v>
      </c>
      <c r="Y13">
        <v>-2.2114634061038707</v>
      </c>
      <c r="Z13">
        <v>-0.6826897056562814</v>
      </c>
    </row>
    <row r="14" spans="1:26" x14ac:dyDescent="0.25">
      <c r="A14" s="18">
        <v>5230</v>
      </c>
      <c r="B14" s="1" t="s">
        <v>38</v>
      </c>
      <c r="C14" t="s">
        <v>80</v>
      </c>
      <c r="D14" t="s">
        <v>81</v>
      </c>
      <c r="E14" t="s">
        <v>82</v>
      </c>
      <c r="F14">
        <v>5</v>
      </c>
      <c r="G14">
        <v>5</v>
      </c>
      <c r="H14">
        <v>52</v>
      </c>
      <c r="I14" s="20" t="s">
        <v>42</v>
      </c>
      <c r="J14">
        <v>4</v>
      </c>
      <c r="K14" s="1" t="s">
        <v>43</v>
      </c>
      <c r="L14" s="1" t="s">
        <v>79</v>
      </c>
      <c r="M14" s="44">
        <v>0</v>
      </c>
      <c r="N14" t="s">
        <v>45</v>
      </c>
      <c r="O14" s="39">
        <f t="shared" si="0"/>
        <v>-2</v>
      </c>
      <c r="P14" s="39">
        <v>0</v>
      </c>
      <c r="Q14" t="s">
        <v>59</v>
      </c>
      <c r="R14" s="39">
        <f t="shared" si="1"/>
        <v>-1</v>
      </c>
      <c r="S14" t="s">
        <v>60</v>
      </c>
      <c r="T14" s="46">
        <v>2</v>
      </c>
      <c r="U14">
        <v>4</v>
      </c>
      <c r="V14">
        <v>3</v>
      </c>
      <c r="W14" s="39">
        <v>494</v>
      </c>
      <c r="X14" s="42">
        <f t="shared" si="2"/>
        <v>0.75</v>
      </c>
      <c r="Y14">
        <v>-2.1813307995983422</v>
      </c>
      <c r="Z14">
        <v>-0.36579564443664292</v>
      </c>
    </row>
    <row r="15" spans="1:26" x14ac:dyDescent="0.25">
      <c r="A15" s="18">
        <v>1120</v>
      </c>
      <c r="B15" s="1" t="s">
        <v>67</v>
      </c>
      <c r="C15" t="s">
        <v>68</v>
      </c>
      <c r="D15" t="s">
        <v>69</v>
      </c>
      <c r="E15" t="s">
        <v>70</v>
      </c>
      <c r="F15">
        <v>0</v>
      </c>
      <c r="G15">
        <v>1</v>
      </c>
      <c r="H15">
        <v>11</v>
      </c>
      <c r="I15" s="19" t="s">
        <v>71</v>
      </c>
      <c r="J15">
        <v>3</v>
      </c>
      <c r="K15" s="1" t="s">
        <v>43</v>
      </c>
      <c r="L15" s="1" t="s">
        <v>79</v>
      </c>
      <c r="M15" s="44">
        <v>0</v>
      </c>
      <c r="N15" t="s">
        <v>59</v>
      </c>
      <c r="O15" s="39">
        <f t="shared" si="0"/>
        <v>-1</v>
      </c>
      <c r="P15" s="39">
        <v>1</v>
      </c>
      <c r="Q15" t="s">
        <v>59</v>
      </c>
      <c r="R15" s="39">
        <f t="shared" si="1"/>
        <v>-1</v>
      </c>
      <c r="S15" t="s">
        <v>60</v>
      </c>
      <c r="T15" s="46">
        <v>2</v>
      </c>
      <c r="U15">
        <v>4</v>
      </c>
      <c r="V15">
        <v>3</v>
      </c>
      <c r="W15" s="39">
        <v>306</v>
      </c>
      <c r="X15" s="42">
        <f t="shared" si="2"/>
        <v>0.75</v>
      </c>
      <c r="Y15">
        <v>-2.1634937456506949</v>
      </c>
      <c r="Z15">
        <v>1.2391666586737964</v>
      </c>
    </row>
    <row r="16" spans="1:26" x14ac:dyDescent="0.25">
      <c r="A16" s="18">
        <v>4020</v>
      </c>
      <c r="B16" s="1" t="s">
        <v>61</v>
      </c>
      <c r="C16" t="s">
        <v>96</v>
      </c>
      <c r="D16" t="s">
        <v>97</v>
      </c>
      <c r="E16" t="s">
        <v>98</v>
      </c>
      <c r="F16">
        <v>1</v>
      </c>
      <c r="G16">
        <v>4</v>
      </c>
      <c r="H16">
        <v>40</v>
      </c>
      <c r="I16" s="20" t="s">
        <v>42</v>
      </c>
      <c r="J16">
        <v>4</v>
      </c>
      <c r="K16" s="1" t="s">
        <v>43</v>
      </c>
      <c r="L16" s="1" t="s">
        <v>79</v>
      </c>
      <c r="M16" s="44">
        <v>0</v>
      </c>
      <c r="N16" t="s">
        <v>45</v>
      </c>
      <c r="O16" s="39">
        <f t="shared" si="0"/>
        <v>-2</v>
      </c>
      <c r="P16" s="39">
        <v>0</v>
      </c>
      <c r="Q16" t="s">
        <v>59</v>
      </c>
      <c r="R16" s="39">
        <f t="shared" si="1"/>
        <v>-1</v>
      </c>
      <c r="S16" t="s">
        <v>60</v>
      </c>
      <c r="T16" s="46">
        <v>2</v>
      </c>
      <c r="U16">
        <v>6</v>
      </c>
      <c r="V16">
        <v>3</v>
      </c>
      <c r="W16" s="39">
        <v>250</v>
      </c>
      <c r="X16" s="42">
        <f t="shared" si="2"/>
        <v>0.5</v>
      </c>
      <c r="Y16">
        <v>-2.1573324886982683</v>
      </c>
      <c r="Z16">
        <v>-7.5322466404805694E-2</v>
      </c>
    </row>
    <row r="17" spans="1:26" x14ac:dyDescent="0.25">
      <c r="A17" s="18">
        <v>2110</v>
      </c>
      <c r="B17" s="1" t="s">
        <v>38</v>
      </c>
      <c r="C17" t="s">
        <v>83</v>
      </c>
      <c r="D17" t="s">
        <v>84</v>
      </c>
      <c r="E17" t="s">
        <v>85</v>
      </c>
      <c r="F17">
        <v>6</v>
      </c>
      <c r="G17">
        <v>2</v>
      </c>
      <c r="H17">
        <v>21</v>
      </c>
      <c r="I17" s="20" t="s">
        <v>42</v>
      </c>
      <c r="J17">
        <v>4</v>
      </c>
      <c r="K17" s="1" t="s">
        <v>43</v>
      </c>
      <c r="L17" s="1" t="s">
        <v>79</v>
      </c>
      <c r="M17" s="44">
        <v>0</v>
      </c>
      <c r="N17" t="s">
        <v>45</v>
      </c>
      <c r="O17" s="39">
        <f t="shared" si="0"/>
        <v>-2</v>
      </c>
      <c r="P17" s="39">
        <v>0</v>
      </c>
      <c r="Q17" t="s">
        <v>59</v>
      </c>
      <c r="R17" s="39">
        <f t="shared" si="1"/>
        <v>-1</v>
      </c>
      <c r="S17" t="s">
        <v>60</v>
      </c>
      <c r="T17" s="46">
        <v>2</v>
      </c>
      <c r="U17">
        <v>6</v>
      </c>
      <c r="V17">
        <v>3</v>
      </c>
      <c r="W17" s="39">
        <v>328</v>
      </c>
      <c r="X17" s="42">
        <f t="shared" si="2"/>
        <v>0.5</v>
      </c>
      <c r="Y17">
        <v>-2.1522959091485276</v>
      </c>
      <c r="Z17">
        <v>-5.3629530734821025E-2</v>
      </c>
    </row>
    <row r="18" spans="1:26" x14ac:dyDescent="0.25">
      <c r="A18" s="18">
        <v>2110</v>
      </c>
      <c r="B18" s="1" t="s">
        <v>55</v>
      </c>
      <c r="C18" t="s">
        <v>83</v>
      </c>
      <c r="D18" t="s">
        <v>84</v>
      </c>
      <c r="E18" t="s">
        <v>86</v>
      </c>
      <c r="F18">
        <v>6</v>
      </c>
      <c r="G18">
        <v>2</v>
      </c>
      <c r="H18">
        <v>21</v>
      </c>
      <c r="I18" s="20" t="s">
        <v>42</v>
      </c>
      <c r="J18">
        <v>4</v>
      </c>
      <c r="K18" s="1" t="s">
        <v>43</v>
      </c>
      <c r="L18" s="1" t="s">
        <v>79</v>
      </c>
      <c r="M18" s="44">
        <v>0</v>
      </c>
      <c r="N18" t="s">
        <v>59</v>
      </c>
      <c r="O18" s="39">
        <f t="shared" si="0"/>
        <v>-1</v>
      </c>
      <c r="P18" s="39">
        <v>1</v>
      </c>
      <c r="Q18" t="s">
        <v>59</v>
      </c>
      <c r="R18" s="39">
        <f t="shared" si="1"/>
        <v>-1</v>
      </c>
      <c r="S18" t="s">
        <v>60</v>
      </c>
      <c r="T18" s="46">
        <v>2</v>
      </c>
      <c r="U18">
        <v>6</v>
      </c>
      <c r="V18">
        <v>3</v>
      </c>
      <c r="W18" s="39">
        <v>203</v>
      </c>
      <c r="X18" s="42">
        <f t="shared" si="2"/>
        <v>0.5</v>
      </c>
      <c r="Y18">
        <v>-2.1303908486414755</v>
      </c>
      <c r="Z18">
        <v>1.5688539896475282</v>
      </c>
    </row>
    <row r="19" spans="1:26" x14ac:dyDescent="0.25">
      <c r="A19" s="18">
        <v>7220</v>
      </c>
      <c r="B19" s="1" t="s">
        <v>61</v>
      </c>
      <c r="C19" t="s">
        <v>87</v>
      </c>
      <c r="D19" t="s">
        <v>88</v>
      </c>
      <c r="E19" t="s">
        <v>89</v>
      </c>
      <c r="F19">
        <v>1</v>
      </c>
      <c r="G19">
        <v>7</v>
      </c>
      <c r="H19">
        <v>72</v>
      </c>
      <c r="I19" s="20" t="s">
        <v>42</v>
      </c>
      <c r="J19">
        <v>4</v>
      </c>
      <c r="K19" s="1" t="s">
        <v>43</v>
      </c>
      <c r="L19" s="1" t="s">
        <v>79</v>
      </c>
      <c r="M19" s="44">
        <v>0</v>
      </c>
      <c r="N19" t="s">
        <v>59</v>
      </c>
      <c r="O19" s="39">
        <f t="shared" si="0"/>
        <v>-1</v>
      </c>
      <c r="P19" s="39">
        <v>1</v>
      </c>
      <c r="Q19" t="s">
        <v>59</v>
      </c>
      <c r="R19" s="39">
        <f t="shared" si="1"/>
        <v>-1</v>
      </c>
      <c r="S19" t="s">
        <v>60</v>
      </c>
      <c r="T19" s="46">
        <v>2</v>
      </c>
      <c r="U19">
        <v>6</v>
      </c>
      <c r="V19">
        <v>3</v>
      </c>
      <c r="W19" s="39">
        <v>203</v>
      </c>
      <c r="X19" s="42">
        <f t="shared" si="2"/>
        <v>0.5</v>
      </c>
      <c r="Y19">
        <v>-2.1303908486414755</v>
      </c>
      <c r="Z19">
        <v>1.5688539896475282</v>
      </c>
    </row>
    <row r="20" spans="1:26" x14ac:dyDescent="0.25">
      <c r="A20" s="18">
        <v>9160</v>
      </c>
      <c r="B20" s="1" t="s">
        <v>55</v>
      </c>
      <c r="C20" t="s">
        <v>90</v>
      </c>
      <c r="D20" t="s">
        <v>91</v>
      </c>
      <c r="E20" t="s">
        <v>92</v>
      </c>
      <c r="F20">
        <v>3</v>
      </c>
      <c r="G20">
        <v>9</v>
      </c>
      <c r="H20">
        <v>91</v>
      </c>
      <c r="I20" s="20" t="s">
        <v>42</v>
      </c>
      <c r="J20">
        <v>4</v>
      </c>
      <c r="K20" s="1" t="s">
        <v>43</v>
      </c>
      <c r="L20" s="1" t="s">
        <v>79</v>
      </c>
      <c r="M20" s="44">
        <v>0</v>
      </c>
      <c r="N20" t="s">
        <v>59</v>
      </c>
      <c r="O20" s="39">
        <f t="shared" si="0"/>
        <v>-1</v>
      </c>
      <c r="P20" s="39">
        <v>1</v>
      </c>
      <c r="Q20" t="s">
        <v>59</v>
      </c>
      <c r="R20" s="39">
        <f t="shared" si="1"/>
        <v>-1</v>
      </c>
      <c r="S20" t="s">
        <v>60</v>
      </c>
      <c r="T20" s="46">
        <v>2</v>
      </c>
      <c r="U20">
        <v>5</v>
      </c>
      <c r="V20">
        <v>2</v>
      </c>
      <c r="W20" s="39">
        <v>133</v>
      </c>
      <c r="X20" s="42">
        <f t="shared" si="2"/>
        <v>0.4</v>
      </c>
      <c r="Y20">
        <v>-2.1190093499792302</v>
      </c>
      <c r="Z20">
        <v>1.6927192227127208</v>
      </c>
    </row>
    <row r="21" spans="1:26" x14ac:dyDescent="0.25">
      <c r="A21" s="18">
        <v>8340</v>
      </c>
      <c r="B21" s="1" t="s">
        <v>61</v>
      </c>
      <c r="C21" t="s">
        <v>101</v>
      </c>
      <c r="D21" t="s">
        <v>102</v>
      </c>
      <c r="E21" t="s">
        <v>103</v>
      </c>
      <c r="F21">
        <v>6</v>
      </c>
      <c r="G21">
        <v>8</v>
      </c>
      <c r="H21">
        <v>83</v>
      </c>
      <c r="I21" s="20" t="s">
        <v>42</v>
      </c>
      <c r="J21">
        <v>4</v>
      </c>
      <c r="K21" s="1" t="s">
        <v>43</v>
      </c>
      <c r="L21" s="1" t="s">
        <v>79</v>
      </c>
      <c r="M21" s="44">
        <v>0</v>
      </c>
      <c r="N21" t="s">
        <v>59</v>
      </c>
      <c r="O21" s="39">
        <f t="shared" si="0"/>
        <v>-1</v>
      </c>
      <c r="P21" s="39">
        <v>1</v>
      </c>
      <c r="Q21" t="s">
        <v>59</v>
      </c>
      <c r="R21" s="39">
        <f t="shared" si="1"/>
        <v>-1</v>
      </c>
      <c r="S21" t="s">
        <v>60</v>
      </c>
      <c r="T21" s="46">
        <v>2</v>
      </c>
      <c r="U21">
        <v>3</v>
      </c>
      <c r="V21">
        <v>1</v>
      </c>
      <c r="W21" s="39">
        <v>430</v>
      </c>
      <c r="X21" s="42">
        <f t="shared" si="2"/>
        <v>0.33333333333333331</v>
      </c>
      <c r="Y21">
        <v>-2.0892306008036239</v>
      </c>
      <c r="Z21">
        <v>1.8708747484987207</v>
      </c>
    </row>
    <row r="22" spans="1:26" x14ac:dyDescent="0.25">
      <c r="A22" s="18">
        <v>3140</v>
      </c>
      <c r="B22" s="1" t="s">
        <v>38</v>
      </c>
      <c r="C22" t="s">
        <v>251</v>
      </c>
      <c r="D22" t="s">
        <v>252</v>
      </c>
      <c r="E22" t="s">
        <v>253</v>
      </c>
      <c r="F22">
        <v>3</v>
      </c>
      <c r="G22">
        <v>3</v>
      </c>
      <c r="H22">
        <v>31</v>
      </c>
      <c r="I22" s="20" t="s">
        <v>42</v>
      </c>
      <c r="J22">
        <v>4</v>
      </c>
      <c r="K22" s="1" t="s">
        <v>43</v>
      </c>
      <c r="L22" s="1" t="s">
        <v>79</v>
      </c>
      <c r="M22" s="44">
        <v>0</v>
      </c>
      <c r="N22" t="s">
        <v>45</v>
      </c>
      <c r="O22" s="39">
        <f t="shared" si="0"/>
        <v>-2</v>
      </c>
      <c r="P22" s="39">
        <v>0</v>
      </c>
      <c r="Q22" t="s">
        <v>45</v>
      </c>
      <c r="R22" s="39">
        <f t="shared" si="1"/>
        <v>-2</v>
      </c>
      <c r="S22" t="s">
        <v>54</v>
      </c>
      <c r="T22" s="46">
        <v>1</v>
      </c>
      <c r="U22">
        <v>8</v>
      </c>
      <c r="V22">
        <v>3</v>
      </c>
      <c r="W22" s="39">
        <v>855</v>
      </c>
      <c r="X22" s="42">
        <f t="shared" si="2"/>
        <v>0.375</v>
      </c>
      <c r="Y22">
        <v>-2.085508440165436</v>
      </c>
      <c r="Z22">
        <v>0.19376392800280126</v>
      </c>
    </row>
    <row r="23" spans="1:26" x14ac:dyDescent="0.25">
      <c r="A23" s="18">
        <v>6110</v>
      </c>
      <c r="B23" s="1" t="s">
        <v>38</v>
      </c>
      <c r="C23" t="s">
        <v>117</v>
      </c>
      <c r="D23" t="s">
        <v>118</v>
      </c>
      <c r="E23" t="s">
        <v>119</v>
      </c>
      <c r="F23">
        <v>2</v>
      </c>
      <c r="G23">
        <v>6</v>
      </c>
      <c r="H23">
        <v>61</v>
      </c>
      <c r="I23" s="20" t="s">
        <v>42</v>
      </c>
      <c r="J23">
        <v>4</v>
      </c>
      <c r="K23" s="1" t="s">
        <v>43</v>
      </c>
      <c r="L23" s="1" t="s">
        <v>79</v>
      </c>
      <c r="M23" s="44">
        <v>0</v>
      </c>
      <c r="N23" t="s">
        <v>59</v>
      </c>
      <c r="O23" s="39">
        <f t="shared" si="0"/>
        <v>-1</v>
      </c>
      <c r="P23" s="39">
        <v>1</v>
      </c>
      <c r="Q23" t="s">
        <v>59</v>
      </c>
      <c r="R23" s="39">
        <f t="shared" si="1"/>
        <v>-1</v>
      </c>
      <c r="S23" t="s">
        <v>60</v>
      </c>
      <c r="T23" s="46">
        <v>2</v>
      </c>
      <c r="U23">
        <v>8</v>
      </c>
      <c r="V23">
        <v>3</v>
      </c>
      <c r="W23" s="39">
        <v>1073</v>
      </c>
      <c r="X23" s="42">
        <f t="shared" si="2"/>
        <v>0.375</v>
      </c>
      <c r="Y23">
        <v>-2.054336732763983</v>
      </c>
      <c r="Z23">
        <v>1.9899802220560749</v>
      </c>
    </row>
    <row r="24" spans="1:26" x14ac:dyDescent="0.25">
      <c r="A24" s="18">
        <v>3170</v>
      </c>
      <c r="B24" s="1" t="s">
        <v>38</v>
      </c>
      <c r="C24" t="s">
        <v>141</v>
      </c>
      <c r="D24" t="s">
        <v>142</v>
      </c>
      <c r="E24" t="s">
        <v>229</v>
      </c>
      <c r="F24">
        <v>3</v>
      </c>
      <c r="G24">
        <v>3</v>
      </c>
      <c r="H24">
        <v>31</v>
      </c>
      <c r="I24" s="20" t="s">
        <v>42</v>
      </c>
      <c r="J24">
        <v>4</v>
      </c>
      <c r="K24" s="1" t="s">
        <v>43</v>
      </c>
      <c r="L24" s="1" t="s">
        <v>79</v>
      </c>
      <c r="M24" s="44">
        <v>0</v>
      </c>
      <c r="N24" t="s">
        <v>45</v>
      </c>
      <c r="O24" s="39">
        <f t="shared" si="0"/>
        <v>-2</v>
      </c>
      <c r="P24" s="39">
        <v>1</v>
      </c>
      <c r="Q24" t="s">
        <v>59</v>
      </c>
      <c r="R24" s="39">
        <f t="shared" si="1"/>
        <v>-1</v>
      </c>
      <c r="S24" t="s">
        <v>54</v>
      </c>
      <c r="T24" s="46">
        <v>1</v>
      </c>
      <c r="U24">
        <v>2</v>
      </c>
      <c r="V24">
        <v>2</v>
      </c>
      <c r="W24" s="39">
        <v>830</v>
      </c>
      <c r="X24" s="42">
        <f t="shared" si="2"/>
        <v>1</v>
      </c>
      <c r="Y24">
        <v>-2.0175579120141016</v>
      </c>
      <c r="Z24">
        <v>0.68549680779228317</v>
      </c>
    </row>
    <row r="25" spans="1:26" x14ac:dyDescent="0.25">
      <c r="A25" s="18">
        <v>9530</v>
      </c>
      <c r="B25" s="1" t="s">
        <v>38</v>
      </c>
      <c r="C25" t="s">
        <v>93</v>
      </c>
      <c r="D25" t="s">
        <v>94</v>
      </c>
      <c r="E25" t="s">
        <v>95</v>
      </c>
      <c r="F25">
        <v>4</v>
      </c>
      <c r="G25">
        <v>9</v>
      </c>
      <c r="H25">
        <v>95</v>
      </c>
      <c r="I25" s="20" t="s">
        <v>42</v>
      </c>
      <c r="J25">
        <v>4</v>
      </c>
      <c r="K25" s="1" t="s">
        <v>43</v>
      </c>
      <c r="L25" s="1" t="s">
        <v>79</v>
      </c>
      <c r="M25" s="44">
        <v>0</v>
      </c>
      <c r="N25" t="s">
        <v>59</v>
      </c>
      <c r="O25" s="39">
        <f t="shared" si="0"/>
        <v>-1</v>
      </c>
      <c r="P25" s="39">
        <v>1</v>
      </c>
      <c r="Q25" t="s">
        <v>59</v>
      </c>
      <c r="R25" s="39">
        <f t="shared" si="1"/>
        <v>-1</v>
      </c>
      <c r="S25" t="s">
        <v>60</v>
      </c>
      <c r="T25" s="46">
        <v>2</v>
      </c>
      <c r="U25">
        <v>7</v>
      </c>
      <c r="V25">
        <v>3</v>
      </c>
      <c r="W25" s="39">
        <v>2681</v>
      </c>
      <c r="X25" s="42">
        <f t="shared" si="2"/>
        <v>0.42857142857142855</v>
      </c>
      <c r="Y25">
        <v>-1.9590243721021632</v>
      </c>
      <c r="Z25">
        <v>2.3604027634780729</v>
      </c>
    </row>
    <row r="26" spans="1:26" x14ac:dyDescent="0.25">
      <c r="A26" s="18">
        <v>9320</v>
      </c>
      <c r="B26" s="1" t="s">
        <v>38</v>
      </c>
      <c r="C26" t="s">
        <v>107</v>
      </c>
      <c r="D26" t="s">
        <v>108</v>
      </c>
      <c r="E26" t="s">
        <v>109</v>
      </c>
      <c r="F26">
        <v>4</v>
      </c>
      <c r="G26">
        <v>9</v>
      </c>
      <c r="H26">
        <v>93</v>
      </c>
      <c r="I26" s="20" t="s">
        <v>42</v>
      </c>
      <c r="J26">
        <v>4</v>
      </c>
      <c r="K26" s="1" t="s">
        <v>43</v>
      </c>
      <c r="L26" s="1" t="s">
        <v>79</v>
      </c>
      <c r="M26" s="44">
        <v>0</v>
      </c>
      <c r="N26" t="s">
        <v>45</v>
      </c>
      <c r="O26" s="39">
        <f t="shared" si="0"/>
        <v>-2</v>
      </c>
      <c r="P26" s="40">
        <v>1</v>
      </c>
      <c r="Q26" t="s">
        <v>59</v>
      </c>
      <c r="R26" s="39">
        <f t="shared" si="1"/>
        <v>-1</v>
      </c>
      <c r="S26" t="s">
        <v>54</v>
      </c>
      <c r="T26" s="46">
        <v>1</v>
      </c>
      <c r="U26">
        <v>8</v>
      </c>
      <c r="V26">
        <v>3</v>
      </c>
      <c r="W26" s="39">
        <v>407</v>
      </c>
      <c r="X26" s="42">
        <f t="shared" si="2"/>
        <v>0.375</v>
      </c>
      <c r="Y26">
        <v>-1.9454872581510765</v>
      </c>
      <c r="Z26">
        <v>1.4636871755678647</v>
      </c>
    </row>
    <row r="27" spans="1:26" x14ac:dyDescent="0.25">
      <c r="A27" s="18">
        <v>1210</v>
      </c>
      <c r="B27" s="1" t="s">
        <v>47</v>
      </c>
      <c r="C27" t="s">
        <v>121</v>
      </c>
      <c r="D27" t="s">
        <v>122</v>
      </c>
      <c r="E27" t="s">
        <v>123</v>
      </c>
      <c r="F27">
        <v>6</v>
      </c>
      <c r="G27">
        <v>1</v>
      </c>
      <c r="H27">
        <v>12</v>
      </c>
      <c r="I27" s="20" t="s">
        <v>42</v>
      </c>
      <c r="J27">
        <v>4</v>
      </c>
      <c r="K27" s="1" t="s">
        <v>43</v>
      </c>
      <c r="L27" s="9" t="s">
        <v>44</v>
      </c>
      <c r="M27" s="43">
        <v>1</v>
      </c>
      <c r="N27" t="s">
        <v>59</v>
      </c>
      <c r="O27" s="39">
        <f t="shared" si="0"/>
        <v>-1</v>
      </c>
      <c r="P27" s="39">
        <v>0</v>
      </c>
      <c r="Q27" t="s">
        <v>59</v>
      </c>
      <c r="R27" s="39">
        <f t="shared" si="1"/>
        <v>-1</v>
      </c>
      <c r="S27" t="s">
        <v>60</v>
      </c>
      <c r="T27" s="46">
        <v>2</v>
      </c>
      <c r="U27">
        <v>3</v>
      </c>
      <c r="V27">
        <v>3</v>
      </c>
      <c r="W27" s="39">
        <v>111</v>
      </c>
      <c r="X27" s="42">
        <f t="shared" si="2"/>
        <v>1</v>
      </c>
      <c r="Y27">
        <v>-1.8611308873978738</v>
      </c>
      <c r="Z27">
        <v>-1.9331922251079481</v>
      </c>
    </row>
    <row r="28" spans="1:26" x14ac:dyDescent="0.25">
      <c r="A28" s="18" t="s">
        <v>113</v>
      </c>
      <c r="B28" s="1" t="s">
        <v>38</v>
      </c>
      <c r="C28" t="s">
        <v>114</v>
      </c>
      <c r="D28" t="s">
        <v>115</v>
      </c>
      <c r="E28" t="s">
        <v>116</v>
      </c>
      <c r="F28">
        <v>3</v>
      </c>
      <c r="G28">
        <v>9</v>
      </c>
      <c r="H28">
        <v>91</v>
      </c>
      <c r="I28" s="20" t="s">
        <v>42</v>
      </c>
      <c r="J28">
        <v>4</v>
      </c>
      <c r="K28" s="1" t="s">
        <v>43</v>
      </c>
      <c r="L28" s="9" t="s">
        <v>44</v>
      </c>
      <c r="M28" s="43">
        <v>1</v>
      </c>
      <c r="N28" t="s">
        <v>59</v>
      </c>
      <c r="O28" s="39">
        <f t="shared" si="0"/>
        <v>-1</v>
      </c>
      <c r="P28" s="39">
        <v>0</v>
      </c>
      <c r="Q28" t="s">
        <v>59</v>
      </c>
      <c r="R28" s="39">
        <f t="shared" si="1"/>
        <v>-1</v>
      </c>
      <c r="S28" t="s">
        <v>60</v>
      </c>
      <c r="T28" s="46">
        <v>2</v>
      </c>
      <c r="U28">
        <v>3</v>
      </c>
      <c r="V28">
        <v>3</v>
      </c>
      <c r="W28" s="39">
        <v>111</v>
      </c>
      <c r="X28" s="42">
        <f t="shared" si="2"/>
        <v>1</v>
      </c>
      <c r="Y28">
        <v>-1.8611308873978738</v>
      </c>
      <c r="Z28">
        <v>-1.9331922251079476</v>
      </c>
    </row>
    <row r="29" spans="1:26" x14ac:dyDescent="0.25">
      <c r="A29" s="18">
        <v>6170</v>
      </c>
      <c r="B29" s="1" t="s">
        <v>61</v>
      </c>
      <c r="C29" t="s">
        <v>130</v>
      </c>
      <c r="D29" t="s">
        <v>131</v>
      </c>
      <c r="E29" t="s">
        <v>132</v>
      </c>
      <c r="F29">
        <v>2</v>
      </c>
      <c r="G29">
        <v>6</v>
      </c>
      <c r="H29">
        <v>61</v>
      </c>
      <c r="I29" s="20" t="s">
        <v>42</v>
      </c>
      <c r="J29">
        <v>4</v>
      </c>
      <c r="K29" s="1" t="s">
        <v>43</v>
      </c>
      <c r="L29" s="9" t="s">
        <v>44</v>
      </c>
      <c r="M29" s="43">
        <v>1</v>
      </c>
      <c r="N29" t="s">
        <v>59</v>
      </c>
      <c r="O29" s="39">
        <f t="shared" si="0"/>
        <v>-1</v>
      </c>
      <c r="P29" s="39">
        <v>0</v>
      </c>
      <c r="Q29" t="s">
        <v>59</v>
      </c>
      <c r="R29" s="39">
        <f t="shared" si="1"/>
        <v>-1</v>
      </c>
      <c r="S29" t="s">
        <v>60</v>
      </c>
      <c r="T29" s="46">
        <v>2</v>
      </c>
      <c r="U29">
        <v>3</v>
      </c>
      <c r="V29">
        <v>2</v>
      </c>
      <c r="W29" s="39">
        <v>91</v>
      </c>
      <c r="X29" s="42">
        <f t="shared" si="2"/>
        <v>0.66666666666666663</v>
      </c>
      <c r="Y29">
        <v>-1.809417298216742</v>
      </c>
      <c r="Z29">
        <v>-1.4609770087847034</v>
      </c>
    </row>
    <row r="30" spans="1:26" x14ac:dyDescent="0.25">
      <c r="A30" s="18">
        <v>9530</v>
      </c>
      <c r="B30" s="1" t="s">
        <v>61</v>
      </c>
      <c r="C30" t="s">
        <v>93</v>
      </c>
      <c r="D30" t="s">
        <v>94</v>
      </c>
      <c r="E30" t="s">
        <v>100</v>
      </c>
      <c r="F30">
        <v>4</v>
      </c>
      <c r="G30">
        <v>9</v>
      </c>
      <c r="H30">
        <v>95</v>
      </c>
      <c r="I30" s="20" t="s">
        <v>42</v>
      </c>
      <c r="J30">
        <v>4</v>
      </c>
      <c r="K30" s="1" t="s">
        <v>43</v>
      </c>
      <c r="L30" s="9" t="s">
        <v>44</v>
      </c>
      <c r="M30" s="43">
        <v>1</v>
      </c>
      <c r="N30" t="s">
        <v>59</v>
      </c>
      <c r="O30" s="39">
        <f t="shared" si="0"/>
        <v>-1</v>
      </c>
      <c r="P30" s="39">
        <v>0</v>
      </c>
      <c r="Q30" t="s">
        <v>59</v>
      </c>
      <c r="R30" s="39">
        <f t="shared" si="1"/>
        <v>-1</v>
      </c>
      <c r="S30" t="s">
        <v>60</v>
      </c>
      <c r="T30" s="46">
        <v>2</v>
      </c>
      <c r="U30">
        <v>3</v>
      </c>
      <c r="V30">
        <v>2</v>
      </c>
      <c r="W30" s="39">
        <v>412</v>
      </c>
      <c r="X30" s="42">
        <f t="shared" si="2"/>
        <v>0.66666666666666663</v>
      </c>
      <c r="Y30">
        <v>-1.7886898362235837</v>
      </c>
      <c r="Z30">
        <v>-1.3717022350659198</v>
      </c>
    </row>
    <row r="31" spans="1:26" x14ac:dyDescent="0.25">
      <c r="A31" s="18">
        <v>4040</v>
      </c>
      <c r="B31" s="1" t="s">
        <v>55</v>
      </c>
      <c r="C31" t="s">
        <v>104</v>
      </c>
      <c r="D31" t="s">
        <v>105</v>
      </c>
      <c r="E31" t="s">
        <v>106</v>
      </c>
      <c r="F31">
        <v>2</v>
      </c>
      <c r="G31">
        <v>4</v>
      </c>
      <c r="H31">
        <v>40</v>
      </c>
      <c r="I31" s="20" t="s">
        <v>42</v>
      </c>
      <c r="J31">
        <v>4</v>
      </c>
      <c r="K31" s="1" t="s">
        <v>43</v>
      </c>
      <c r="L31" s="9" t="s">
        <v>44</v>
      </c>
      <c r="M31" s="43">
        <v>1</v>
      </c>
      <c r="N31" t="s">
        <v>59</v>
      </c>
      <c r="O31" s="39">
        <f t="shared" si="0"/>
        <v>-1</v>
      </c>
      <c r="P31" s="39">
        <v>0</v>
      </c>
      <c r="Q31" t="s">
        <v>59</v>
      </c>
      <c r="R31" s="39">
        <f t="shared" si="1"/>
        <v>-1</v>
      </c>
      <c r="S31" t="s">
        <v>60</v>
      </c>
      <c r="T31" s="46">
        <v>2</v>
      </c>
      <c r="U31">
        <v>5</v>
      </c>
      <c r="V31">
        <v>4</v>
      </c>
      <c r="W31" s="39">
        <v>793</v>
      </c>
      <c r="X31" s="42">
        <f t="shared" si="2"/>
        <v>0.8</v>
      </c>
      <c r="Y31">
        <v>-1.7852900902030526</v>
      </c>
      <c r="Z31">
        <v>-1.4568515907631108</v>
      </c>
    </row>
    <row r="32" spans="1:26" x14ac:dyDescent="0.25">
      <c r="A32" s="18">
        <v>3260</v>
      </c>
      <c r="B32" s="1" t="s">
        <v>38</v>
      </c>
      <c r="C32" t="s">
        <v>110</v>
      </c>
      <c r="D32" t="s">
        <v>111</v>
      </c>
      <c r="E32" t="s">
        <v>112</v>
      </c>
      <c r="F32">
        <v>3</v>
      </c>
      <c r="G32">
        <v>3</v>
      </c>
      <c r="H32">
        <v>32</v>
      </c>
      <c r="I32" s="20" t="s">
        <v>42</v>
      </c>
      <c r="J32">
        <v>4</v>
      </c>
      <c r="K32" s="1" t="s">
        <v>43</v>
      </c>
      <c r="L32" s="9" t="s">
        <v>44</v>
      </c>
      <c r="M32" s="43">
        <v>1</v>
      </c>
      <c r="N32" t="s">
        <v>59</v>
      </c>
      <c r="O32" s="39">
        <f t="shared" si="0"/>
        <v>-1</v>
      </c>
      <c r="P32" s="39">
        <v>0</v>
      </c>
      <c r="Q32" t="s">
        <v>59</v>
      </c>
      <c r="R32" s="39">
        <f t="shared" si="1"/>
        <v>-1</v>
      </c>
      <c r="S32" t="s">
        <v>60</v>
      </c>
      <c r="T32" s="46">
        <v>2</v>
      </c>
      <c r="U32">
        <v>7</v>
      </c>
      <c r="V32">
        <v>3</v>
      </c>
      <c r="W32" s="39">
        <v>426</v>
      </c>
      <c r="X32" s="42">
        <f t="shared" si="2"/>
        <v>0.42857142857142855</v>
      </c>
      <c r="Y32">
        <v>-1.7499251063124308</v>
      </c>
      <c r="Z32">
        <v>-1.0265389829986624</v>
      </c>
    </row>
    <row r="33" spans="1:26" x14ac:dyDescent="0.25">
      <c r="A33" s="18">
        <v>2270</v>
      </c>
      <c r="B33" s="1" t="s">
        <v>38</v>
      </c>
      <c r="C33" t="s">
        <v>124</v>
      </c>
      <c r="D33" t="s">
        <v>125</v>
      </c>
      <c r="E33" t="s">
        <v>126</v>
      </c>
      <c r="F33">
        <v>6</v>
      </c>
      <c r="G33">
        <v>2</v>
      </c>
      <c r="H33">
        <v>22</v>
      </c>
      <c r="I33" s="20" t="s">
        <v>42</v>
      </c>
      <c r="J33">
        <v>4</v>
      </c>
      <c r="K33" s="1" t="s">
        <v>43</v>
      </c>
      <c r="L33" s="9" t="s">
        <v>44</v>
      </c>
      <c r="M33" s="43">
        <v>1</v>
      </c>
      <c r="N33" t="s">
        <v>59</v>
      </c>
      <c r="O33" s="39">
        <f t="shared" si="0"/>
        <v>-1</v>
      </c>
      <c r="P33" s="39">
        <v>0</v>
      </c>
      <c r="Q33" t="s">
        <v>59</v>
      </c>
      <c r="R33" s="39">
        <f t="shared" si="1"/>
        <v>-1</v>
      </c>
      <c r="S33" t="s">
        <v>60</v>
      </c>
      <c r="T33" s="46">
        <v>2</v>
      </c>
      <c r="U33">
        <v>7</v>
      </c>
      <c r="V33">
        <v>3</v>
      </c>
      <c r="W33" s="39">
        <v>1301</v>
      </c>
      <c r="X33" s="42">
        <f t="shared" si="2"/>
        <v>0.42857142857142855</v>
      </c>
      <c r="Y33">
        <v>-1.6934250152095829</v>
      </c>
      <c r="Z33">
        <v>-0.78318874311101194</v>
      </c>
    </row>
    <row r="34" spans="1:26" x14ac:dyDescent="0.25">
      <c r="A34" s="18">
        <v>7220</v>
      </c>
      <c r="B34" s="1" t="s">
        <v>38</v>
      </c>
      <c r="C34" t="s">
        <v>87</v>
      </c>
      <c r="D34" t="s">
        <v>88</v>
      </c>
      <c r="E34" t="s">
        <v>120</v>
      </c>
      <c r="F34">
        <v>1</v>
      </c>
      <c r="G34">
        <v>7</v>
      </c>
      <c r="H34">
        <v>72</v>
      </c>
      <c r="I34" s="20" t="s">
        <v>42</v>
      </c>
      <c r="J34">
        <v>4</v>
      </c>
      <c r="K34" s="1" t="s">
        <v>43</v>
      </c>
      <c r="L34" s="1" t="s">
        <v>79</v>
      </c>
      <c r="M34" s="44">
        <v>0</v>
      </c>
      <c r="N34" t="s">
        <v>59</v>
      </c>
      <c r="O34" s="39">
        <f t="shared" si="0"/>
        <v>-1</v>
      </c>
      <c r="P34" s="39">
        <v>0</v>
      </c>
      <c r="Q34" t="s">
        <v>59</v>
      </c>
      <c r="R34" s="39">
        <f t="shared" si="1"/>
        <v>-1</v>
      </c>
      <c r="S34" t="s">
        <v>60</v>
      </c>
      <c r="T34" s="46">
        <v>2</v>
      </c>
      <c r="U34">
        <v>1</v>
      </c>
      <c r="V34">
        <v>1</v>
      </c>
      <c r="W34" s="39">
        <v>34</v>
      </c>
      <c r="X34" s="42">
        <f t="shared" si="2"/>
        <v>1</v>
      </c>
      <c r="Y34">
        <v>-1.6744786292820568</v>
      </c>
      <c r="Z34">
        <v>-0.63871954026408118</v>
      </c>
    </row>
    <row r="35" spans="1:26" x14ac:dyDescent="0.25">
      <c r="A35" s="18">
        <v>6210</v>
      </c>
      <c r="B35" s="1" t="s">
        <v>38</v>
      </c>
      <c r="C35" t="s">
        <v>155</v>
      </c>
      <c r="D35" t="s">
        <v>156</v>
      </c>
      <c r="E35" t="s">
        <v>157</v>
      </c>
      <c r="F35">
        <v>2</v>
      </c>
      <c r="G35">
        <v>6</v>
      </c>
      <c r="H35">
        <v>62</v>
      </c>
      <c r="I35" s="20" t="s">
        <v>42</v>
      </c>
      <c r="J35">
        <v>4</v>
      </c>
      <c r="K35" s="1" t="s">
        <v>43</v>
      </c>
      <c r="L35" s="1" t="s">
        <v>79</v>
      </c>
      <c r="M35" s="44">
        <v>0</v>
      </c>
      <c r="N35" t="s">
        <v>59</v>
      </c>
      <c r="O35" s="39">
        <f t="shared" si="0"/>
        <v>-1</v>
      </c>
      <c r="P35" s="39">
        <v>0</v>
      </c>
      <c r="Q35" t="s">
        <v>59</v>
      </c>
      <c r="R35" s="39">
        <f t="shared" si="1"/>
        <v>-1</v>
      </c>
      <c r="S35" t="s">
        <v>60</v>
      </c>
      <c r="T35" s="46">
        <v>2</v>
      </c>
      <c r="U35">
        <v>2</v>
      </c>
      <c r="V35">
        <v>2</v>
      </c>
      <c r="W35" s="39">
        <v>241</v>
      </c>
      <c r="X35" s="42">
        <f t="shared" si="2"/>
        <v>1</v>
      </c>
      <c r="Y35">
        <v>-1.6611123220154409</v>
      </c>
      <c r="Z35">
        <v>-0.58114982637065971</v>
      </c>
    </row>
    <row r="36" spans="1:26" x14ac:dyDescent="0.25">
      <c r="A36" s="18">
        <v>3230</v>
      </c>
      <c r="B36" s="1" t="s">
        <v>38</v>
      </c>
      <c r="C36" t="s">
        <v>133</v>
      </c>
      <c r="D36" t="s">
        <v>134</v>
      </c>
      <c r="E36" t="s">
        <v>135</v>
      </c>
      <c r="F36">
        <v>3</v>
      </c>
      <c r="G36">
        <v>3</v>
      </c>
      <c r="H36">
        <v>32</v>
      </c>
      <c r="I36" s="20" t="s">
        <v>42</v>
      </c>
      <c r="J36">
        <v>4</v>
      </c>
      <c r="K36" s="1" t="s">
        <v>43</v>
      </c>
      <c r="L36" s="9" t="s">
        <v>44</v>
      </c>
      <c r="M36" s="43">
        <v>1</v>
      </c>
      <c r="N36" t="s">
        <v>45</v>
      </c>
      <c r="O36" s="39">
        <f t="shared" si="0"/>
        <v>-2</v>
      </c>
      <c r="P36" s="39">
        <v>0</v>
      </c>
      <c r="Q36" t="s">
        <v>53</v>
      </c>
      <c r="R36" s="39">
        <f t="shared" si="1"/>
        <v>0</v>
      </c>
      <c r="S36" t="s">
        <v>60</v>
      </c>
      <c r="T36" s="46">
        <v>2</v>
      </c>
      <c r="U36">
        <v>3</v>
      </c>
      <c r="V36">
        <v>2</v>
      </c>
      <c r="W36" s="39">
        <v>412</v>
      </c>
      <c r="X36" s="42">
        <f t="shared" si="2"/>
        <v>0.66666666666666663</v>
      </c>
      <c r="Y36">
        <v>-1.6497171096577401</v>
      </c>
      <c r="Z36">
        <v>-1.6344315050446803</v>
      </c>
    </row>
    <row r="37" spans="1:26" x14ac:dyDescent="0.25">
      <c r="A37" s="18" t="s">
        <v>136</v>
      </c>
      <c r="B37" s="1" t="s">
        <v>55</v>
      </c>
      <c r="C37" t="s">
        <v>137</v>
      </c>
      <c r="D37" t="s">
        <v>138</v>
      </c>
      <c r="E37" t="s">
        <v>139</v>
      </c>
      <c r="F37">
        <v>3</v>
      </c>
      <c r="G37">
        <v>9</v>
      </c>
      <c r="H37">
        <v>92</v>
      </c>
      <c r="I37" s="20" t="s">
        <v>42</v>
      </c>
      <c r="J37">
        <v>4</v>
      </c>
      <c r="K37" s="1" t="s">
        <v>43</v>
      </c>
      <c r="L37" s="9" t="s">
        <v>44</v>
      </c>
      <c r="M37" s="43">
        <v>1</v>
      </c>
      <c r="N37" t="s">
        <v>59</v>
      </c>
      <c r="O37" s="39">
        <f t="shared" si="0"/>
        <v>-1</v>
      </c>
      <c r="P37" s="39">
        <v>1</v>
      </c>
      <c r="Q37" t="s">
        <v>59</v>
      </c>
      <c r="R37" s="39">
        <f t="shared" si="1"/>
        <v>-1</v>
      </c>
      <c r="S37" t="s">
        <v>54</v>
      </c>
      <c r="T37" s="46">
        <v>1</v>
      </c>
      <c r="U37">
        <v>1</v>
      </c>
      <c r="V37">
        <v>1</v>
      </c>
      <c r="W37" s="39">
        <v>649</v>
      </c>
      <c r="X37" s="42">
        <f t="shared" si="2"/>
        <v>1</v>
      </c>
      <c r="Y37">
        <v>-1.6445607853342781</v>
      </c>
      <c r="Z37">
        <v>-0.46738750114445177</v>
      </c>
    </row>
    <row r="38" spans="1:26" x14ac:dyDescent="0.25">
      <c r="A38" s="18" t="s">
        <v>113</v>
      </c>
      <c r="B38" s="1" t="s">
        <v>61</v>
      </c>
      <c r="C38" t="s">
        <v>114</v>
      </c>
      <c r="D38" t="s">
        <v>115</v>
      </c>
      <c r="E38" t="s">
        <v>140</v>
      </c>
      <c r="F38">
        <v>3</v>
      </c>
      <c r="G38">
        <v>9</v>
      </c>
      <c r="H38">
        <v>91</v>
      </c>
      <c r="I38" s="20" t="s">
        <v>42</v>
      </c>
      <c r="J38">
        <v>4</v>
      </c>
      <c r="K38" s="1" t="s">
        <v>43</v>
      </c>
      <c r="L38" s="1" t="s">
        <v>79</v>
      </c>
      <c r="M38" s="44">
        <v>0</v>
      </c>
      <c r="N38" t="s">
        <v>59</v>
      </c>
      <c r="O38" s="39">
        <f t="shared" si="0"/>
        <v>-1</v>
      </c>
      <c r="P38" s="39">
        <v>0</v>
      </c>
      <c r="Q38" t="s">
        <v>59</v>
      </c>
      <c r="R38" s="39">
        <f t="shared" si="1"/>
        <v>-1</v>
      </c>
      <c r="S38" t="s">
        <v>60</v>
      </c>
      <c r="T38" s="46">
        <v>2</v>
      </c>
      <c r="U38">
        <v>2</v>
      </c>
      <c r="V38">
        <v>2</v>
      </c>
      <c r="W38" s="39">
        <v>643</v>
      </c>
      <c r="X38" s="42">
        <f t="shared" si="2"/>
        <v>1</v>
      </c>
      <c r="Y38">
        <v>-1.6351545658744773</v>
      </c>
      <c r="Z38">
        <v>-0.46934777330227601</v>
      </c>
    </row>
    <row r="39" spans="1:26" x14ac:dyDescent="0.25">
      <c r="A39" s="18">
        <v>3250</v>
      </c>
      <c r="B39" s="1" t="s">
        <v>38</v>
      </c>
      <c r="C39" t="s">
        <v>144</v>
      </c>
      <c r="D39" t="s">
        <v>145</v>
      </c>
      <c r="E39" t="s">
        <v>146</v>
      </c>
      <c r="F39">
        <v>3</v>
      </c>
      <c r="G39">
        <v>3</v>
      </c>
      <c r="H39">
        <v>32</v>
      </c>
      <c r="I39" s="20" t="s">
        <v>42</v>
      </c>
      <c r="J39">
        <v>4</v>
      </c>
      <c r="K39" s="1" t="s">
        <v>43</v>
      </c>
      <c r="L39" s="9" t="s">
        <v>44</v>
      </c>
      <c r="M39" s="43">
        <v>1</v>
      </c>
      <c r="N39" t="s">
        <v>45</v>
      </c>
      <c r="O39" s="39">
        <f t="shared" si="0"/>
        <v>-2</v>
      </c>
      <c r="P39" s="39">
        <v>0</v>
      </c>
      <c r="Q39" t="s">
        <v>59</v>
      </c>
      <c r="R39" s="39">
        <f t="shared" si="1"/>
        <v>-1</v>
      </c>
      <c r="S39" t="s">
        <v>54</v>
      </c>
      <c r="T39" s="46">
        <v>1</v>
      </c>
      <c r="U39">
        <v>2</v>
      </c>
      <c r="V39">
        <v>1</v>
      </c>
      <c r="W39" s="39">
        <v>53</v>
      </c>
      <c r="X39" s="42">
        <f t="shared" si="2"/>
        <v>0.5</v>
      </c>
      <c r="Y39">
        <v>-1.6335143911577095</v>
      </c>
      <c r="Z39">
        <v>-1.5737253579132127</v>
      </c>
    </row>
    <row r="40" spans="1:26" x14ac:dyDescent="0.25">
      <c r="A40" s="18">
        <v>1510</v>
      </c>
      <c r="B40" s="1" t="s">
        <v>38</v>
      </c>
      <c r="C40" t="s">
        <v>152</v>
      </c>
      <c r="D40" t="s">
        <v>153</v>
      </c>
      <c r="E40" t="s">
        <v>154</v>
      </c>
      <c r="F40">
        <v>5</v>
      </c>
      <c r="G40">
        <v>1</v>
      </c>
      <c r="H40">
        <v>15</v>
      </c>
      <c r="I40" s="20" t="s">
        <v>42</v>
      </c>
      <c r="J40">
        <v>4</v>
      </c>
      <c r="K40" s="1" t="s">
        <v>43</v>
      </c>
      <c r="L40" s="9" t="s">
        <v>44</v>
      </c>
      <c r="M40" s="43">
        <v>1</v>
      </c>
      <c r="N40" t="s">
        <v>45</v>
      </c>
      <c r="O40" s="39">
        <f t="shared" si="0"/>
        <v>-2</v>
      </c>
      <c r="P40" s="39">
        <v>0</v>
      </c>
      <c r="Q40" t="s">
        <v>45</v>
      </c>
      <c r="R40" s="39">
        <f t="shared" si="1"/>
        <v>-2</v>
      </c>
      <c r="S40" t="s">
        <v>99</v>
      </c>
      <c r="T40" s="46">
        <v>0</v>
      </c>
      <c r="U40">
        <v>4</v>
      </c>
      <c r="V40">
        <v>3</v>
      </c>
      <c r="W40" s="39">
        <v>668</v>
      </c>
      <c r="X40" s="42">
        <f t="shared" si="2"/>
        <v>0.75</v>
      </c>
      <c r="Y40">
        <v>-1.6206752746122628</v>
      </c>
      <c r="Z40">
        <v>-1.8393575138676499</v>
      </c>
    </row>
    <row r="41" spans="1:26" x14ac:dyDescent="0.25">
      <c r="A41" s="18">
        <v>9150</v>
      </c>
      <c r="B41" s="1" t="s">
        <v>38</v>
      </c>
      <c r="C41" t="s">
        <v>164</v>
      </c>
      <c r="D41" t="s">
        <v>165</v>
      </c>
      <c r="E41" t="s">
        <v>166</v>
      </c>
      <c r="F41">
        <v>4</v>
      </c>
      <c r="G41">
        <v>9</v>
      </c>
      <c r="H41">
        <v>91</v>
      </c>
      <c r="I41" s="20" t="s">
        <v>42</v>
      </c>
      <c r="J41">
        <v>4</v>
      </c>
      <c r="K41" s="1" t="s">
        <v>43</v>
      </c>
      <c r="L41" s="1" t="s">
        <v>79</v>
      </c>
      <c r="M41" s="44">
        <v>0</v>
      </c>
      <c r="N41" t="s">
        <v>59</v>
      </c>
      <c r="O41" s="39">
        <f t="shared" si="0"/>
        <v>-1</v>
      </c>
      <c r="P41" s="39">
        <v>0</v>
      </c>
      <c r="Q41" t="s">
        <v>59</v>
      </c>
      <c r="R41" s="39">
        <f t="shared" si="1"/>
        <v>-1</v>
      </c>
      <c r="S41" t="s">
        <v>60</v>
      </c>
      <c r="T41" s="46">
        <v>2</v>
      </c>
      <c r="U41">
        <v>3</v>
      </c>
      <c r="V41">
        <v>2</v>
      </c>
      <c r="W41" s="39">
        <v>112</v>
      </c>
      <c r="X41" s="42">
        <f t="shared" si="2"/>
        <v>0.66666666666666663</v>
      </c>
      <c r="Y41">
        <v>-1.6164370298974076</v>
      </c>
      <c r="Z41">
        <v>-0.13924909707341895</v>
      </c>
    </row>
    <row r="42" spans="1:26" x14ac:dyDescent="0.25">
      <c r="A42" s="18">
        <v>2120</v>
      </c>
      <c r="B42" s="1" t="s">
        <v>38</v>
      </c>
      <c r="C42" t="s">
        <v>167</v>
      </c>
      <c r="D42" t="s">
        <v>168</v>
      </c>
      <c r="E42" t="s">
        <v>169</v>
      </c>
      <c r="F42">
        <v>6</v>
      </c>
      <c r="G42">
        <v>2</v>
      </c>
      <c r="H42">
        <v>21</v>
      </c>
      <c r="I42" s="20" t="s">
        <v>42</v>
      </c>
      <c r="J42">
        <v>4</v>
      </c>
      <c r="K42" s="1" t="s">
        <v>43</v>
      </c>
      <c r="L42" s="1" t="s">
        <v>79</v>
      </c>
      <c r="M42" s="44">
        <v>0</v>
      </c>
      <c r="N42" t="s">
        <v>59</v>
      </c>
      <c r="O42" s="39">
        <f t="shared" si="0"/>
        <v>-1</v>
      </c>
      <c r="P42" s="39">
        <v>0</v>
      </c>
      <c r="Q42" t="s">
        <v>59</v>
      </c>
      <c r="R42" s="39">
        <f t="shared" si="1"/>
        <v>-1</v>
      </c>
      <c r="S42" t="s">
        <v>60</v>
      </c>
      <c r="T42" s="46">
        <v>2</v>
      </c>
      <c r="U42">
        <v>4</v>
      </c>
      <c r="V42">
        <v>3</v>
      </c>
      <c r="W42" s="39">
        <v>334</v>
      </c>
      <c r="X42" s="42">
        <f t="shared" si="2"/>
        <v>0.75</v>
      </c>
      <c r="Y42">
        <v>-1.6153534045991846</v>
      </c>
      <c r="Z42">
        <v>-0.19695204166209349</v>
      </c>
    </row>
    <row r="43" spans="1:26" x14ac:dyDescent="0.25">
      <c r="A43" s="18">
        <v>2130</v>
      </c>
      <c r="B43" s="1" t="s">
        <v>38</v>
      </c>
      <c r="C43" t="s">
        <v>170</v>
      </c>
      <c r="D43" t="s">
        <v>171</v>
      </c>
      <c r="E43" t="s">
        <v>172</v>
      </c>
      <c r="F43">
        <v>6</v>
      </c>
      <c r="G43">
        <v>2</v>
      </c>
      <c r="H43">
        <v>21</v>
      </c>
      <c r="I43" s="20" t="s">
        <v>42</v>
      </c>
      <c r="J43">
        <v>4</v>
      </c>
      <c r="K43" s="1" t="s">
        <v>43</v>
      </c>
      <c r="L43" s="1" t="s">
        <v>79</v>
      </c>
      <c r="M43" s="44">
        <v>0</v>
      </c>
      <c r="N43" t="s">
        <v>59</v>
      </c>
      <c r="O43" s="39">
        <f t="shared" si="0"/>
        <v>-1</v>
      </c>
      <c r="P43" s="39">
        <v>0</v>
      </c>
      <c r="Q43" t="s">
        <v>59</v>
      </c>
      <c r="R43" s="39">
        <f t="shared" si="1"/>
        <v>-1</v>
      </c>
      <c r="S43" t="s">
        <v>60</v>
      </c>
      <c r="T43" s="46">
        <v>2</v>
      </c>
      <c r="U43">
        <v>3</v>
      </c>
      <c r="V43">
        <v>2</v>
      </c>
      <c r="W43" s="39">
        <v>159</v>
      </c>
      <c r="X43" s="42">
        <f t="shared" si="2"/>
        <v>0.66666666666666663</v>
      </c>
      <c r="Y43">
        <v>-1.6134021678610255</v>
      </c>
      <c r="Z43">
        <v>-0.12617771275945389</v>
      </c>
    </row>
    <row r="44" spans="1:26" x14ac:dyDescent="0.25">
      <c r="A44" s="18">
        <v>5230</v>
      </c>
      <c r="B44" s="1" t="s">
        <v>55</v>
      </c>
      <c r="C44" t="s">
        <v>80</v>
      </c>
      <c r="D44" t="s">
        <v>81</v>
      </c>
      <c r="E44" t="s">
        <v>147</v>
      </c>
      <c r="F44">
        <v>5</v>
      </c>
      <c r="G44">
        <v>5</v>
      </c>
      <c r="H44">
        <v>52</v>
      </c>
      <c r="I44" s="20" t="s">
        <v>42</v>
      </c>
      <c r="J44">
        <v>4</v>
      </c>
      <c r="K44" s="1" t="s">
        <v>43</v>
      </c>
      <c r="L44" s="1" t="s">
        <v>79</v>
      </c>
      <c r="M44" s="44">
        <v>0</v>
      </c>
      <c r="N44" t="s">
        <v>59</v>
      </c>
      <c r="O44" s="39">
        <f t="shared" si="0"/>
        <v>-1</v>
      </c>
      <c r="P44" s="39">
        <v>0</v>
      </c>
      <c r="Q44" t="s">
        <v>59</v>
      </c>
      <c r="R44" s="39">
        <f t="shared" si="1"/>
        <v>-1</v>
      </c>
      <c r="S44" t="s">
        <v>60</v>
      </c>
      <c r="T44" s="46">
        <v>2</v>
      </c>
      <c r="U44">
        <v>4</v>
      </c>
      <c r="V44">
        <v>3</v>
      </c>
      <c r="W44" s="39">
        <v>494</v>
      </c>
      <c r="X44" s="42">
        <f t="shared" si="2"/>
        <v>0.75</v>
      </c>
      <c r="Y44">
        <v>-1.6050219593689496</v>
      </c>
      <c r="Z44">
        <v>-0.1524537120826373</v>
      </c>
    </row>
    <row r="45" spans="1:26" x14ac:dyDescent="0.25">
      <c r="A45" s="18">
        <v>1140</v>
      </c>
      <c r="B45" s="1" t="s">
        <v>148</v>
      </c>
      <c r="C45" t="s">
        <v>149</v>
      </c>
      <c r="D45" t="s">
        <v>150</v>
      </c>
      <c r="E45" t="s">
        <v>151</v>
      </c>
      <c r="F45">
        <v>1</v>
      </c>
      <c r="G45">
        <v>1</v>
      </c>
      <c r="H45">
        <v>11</v>
      </c>
      <c r="I45" s="19" t="s">
        <v>71</v>
      </c>
      <c r="J45">
        <v>3</v>
      </c>
      <c r="K45" s="1" t="s">
        <v>43</v>
      </c>
      <c r="L45" s="1" t="s">
        <v>79</v>
      </c>
      <c r="M45" s="44">
        <v>0</v>
      </c>
      <c r="N45" t="s">
        <v>59</v>
      </c>
      <c r="O45" s="39">
        <f t="shared" si="0"/>
        <v>-1</v>
      </c>
      <c r="P45" s="39">
        <v>0</v>
      </c>
      <c r="Q45" t="s">
        <v>59</v>
      </c>
      <c r="R45" s="39">
        <f t="shared" si="1"/>
        <v>-1</v>
      </c>
      <c r="S45" t="s">
        <v>60</v>
      </c>
      <c r="T45" s="46">
        <v>2</v>
      </c>
      <c r="U45">
        <v>4</v>
      </c>
      <c r="V45">
        <v>3</v>
      </c>
      <c r="W45" s="39">
        <v>532</v>
      </c>
      <c r="X45" s="42">
        <f t="shared" si="2"/>
        <v>0.75</v>
      </c>
      <c r="Y45">
        <v>-1.6025682411267681</v>
      </c>
      <c r="Z45">
        <v>-0.14188535880751632</v>
      </c>
    </row>
    <row r="46" spans="1:26" x14ac:dyDescent="0.25">
      <c r="A46" s="18">
        <v>9260</v>
      </c>
      <c r="B46" s="1" t="s">
        <v>61</v>
      </c>
      <c r="C46" t="s">
        <v>176</v>
      </c>
      <c r="D46" t="s">
        <v>177</v>
      </c>
      <c r="E46" t="s">
        <v>178</v>
      </c>
      <c r="F46">
        <v>4</v>
      </c>
      <c r="G46">
        <v>9</v>
      </c>
      <c r="H46">
        <v>92</v>
      </c>
      <c r="I46" s="20" t="s">
        <v>42</v>
      </c>
      <c r="J46">
        <v>4</v>
      </c>
      <c r="K46" s="1" t="s">
        <v>43</v>
      </c>
      <c r="L46" s="1" t="s">
        <v>79</v>
      </c>
      <c r="M46" s="44">
        <v>0</v>
      </c>
      <c r="N46" t="s">
        <v>59</v>
      </c>
      <c r="O46" s="39">
        <f t="shared" si="0"/>
        <v>-1</v>
      </c>
      <c r="P46" s="39">
        <v>0</v>
      </c>
      <c r="Q46" t="s">
        <v>59</v>
      </c>
      <c r="R46" s="39">
        <f t="shared" si="1"/>
        <v>-1</v>
      </c>
      <c r="S46" t="s">
        <v>60</v>
      </c>
      <c r="T46" s="46">
        <v>2</v>
      </c>
      <c r="U46">
        <v>3</v>
      </c>
      <c r="V46">
        <v>3</v>
      </c>
      <c r="W46" s="39">
        <v>1204</v>
      </c>
      <c r="X46" s="42">
        <f t="shared" si="2"/>
        <v>1</v>
      </c>
      <c r="Y46">
        <v>-1.5989299360359661</v>
      </c>
      <c r="Z46">
        <v>-0.3133255052143078</v>
      </c>
    </row>
    <row r="47" spans="1:26" x14ac:dyDescent="0.25">
      <c r="A47" s="18">
        <v>9330</v>
      </c>
      <c r="B47" s="1" t="s">
        <v>38</v>
      </c>
      <c r="C47" t="s">
        <v>187</v>
      </c>
      <c r="D47" t="s">
        <v>188</v>
      </c>
      <c r="E47" t="s">
        <v>189</v>
      </c>
      <c r="F47">
        <v>4</v>
      </c>
      <c r="G47">
        <v>9</v>
      </c>
      <c r="H47">
        <v>93</v>
      </c>
      <c r="I47" s="20" t="s">
        <v>42</v>
      </c>
      <c r="J47">
        <v>4</v>
      </c>
      <c r="K47" s="1" t="s">
        <v>43</v>
      </c>
      <c r="L47" s="1" t="s">
        <v>79</v>
      </c>
      <c r="M47" s="44">
        <v>0</v>
      </c>
      <c r="N47" t="s">
        <v>59</v>
      </c>
      <c r="O47" s="39">
        <f t="shared" si="0"/>
        <v>-1</v>
      </c>
      <c r="P47" s="39">
        <v>0</v>
      </c>
      <c r="Q47" t="s">
        <v>59</v>
      </c>
      <c r="R47" s="39">
        <f t="shared" si="1"/>
        <v>-1</v>
      </c>
      <c r="S47" t="s">
        <v>60</v>
      </c>
      <c r="T47" s="46">
        <v>2</v>
      </c>
      <c r="U47">
        <v>3</v>
      </c>
      <c r="V47">
        <v>3</v>
      </c>
      <c r="W47" s="39">
        <v>1204</v>
      </c>
      <c r="X47" s="42">
        <f t="shared" si="2"/>
        <v>1</v>
      </c>
      <c r="Y47">
        <v>-1.5989299360359661</v>
      </c>
      <c r="Z47">
        <v>-0.3133255052143078</v>
      </c>
    </row>
    <row r="48" spans="1:26" x14ac:dyDescent="0.25">
      <c r="A48" s="18">
        <v>6510</v>
      </c>
      <c r="B48" s="1" t="s">
        <v>61</v>
      </c>
      <c r="C48" t="s">
        <v>226</v>
      </c>
      <c r="D48" t="s">
        <v>227</v>
      </c>
      <c r="E48" t="s">
        <v>228</v>
      </c>
      <c r="F48">
        <v>2</v>
      </c>
      <c r="G48">
        <v>6</v>
      </c>
      <c r="H48">
        <v>65</v>
      </c>
      <c r="I48" s="20" t="s">
        <v>42</v>
      </c>
      <c r="J48">
        <v>4</v>
      </c>
      <c r="K48" s="1" t="s">
        <v>43</v>
      </c>
      <c r="L48" s="1" t="s">
        <v>79</v>
      </c>
      <c r="M48" s="44">
        <v>0</v>
      </c>
      <c r="N48" t="s">
        <v>59</v>
      </c>
      <c r="O48" s="39">
        <f t="shared" si="0"/>
        <v>-1</v>
      </c>
      <c r="P48" s="39">
        <v>0</v>
      </c>
      <c r="Q48" t="s">
        <v>59</v>
      </c>
      <c r="R48" s="39">
        <f t="shared" si="1"/>
        <v>-1</v>
      </c>
      <c r="S48" t="s">
        <v>60</v>
      </c>
      <c r="T48" s="46">
        <v>2</v>
      </c>
      <c r="U48">
        <v>4</v>
      </c>
      <c r="V48">
        <v>2</v>
      </c>
      <c r="W48" s="39">
        <v>86</v>
      </c>
      <c r="X48" s="42">
        <f t="shared" si="2"/>
        <v>0.5</v>
      </c>
      <c r="Y48">
        <v>-1.5916133798298642</v>
      </c>
      <c r="Z48">
        <v>9.2408678130257299E-2</v>
      </c>
    </row>
    <row r="49" spans="1:26" x14ac:dyDescent="0.25">
      <c r="A49" s="18">
        <v>7210</v>
      </c>
      <c r="B49" s="1" t="s">
        <v>38</v>
      </c>
      <c r="C49" t="s">
        <v>173</v>
      </c>
      <c r="D49" t="s">
        <v>174</v>
      </c>
      <c r="E49" t="s">
        <v>175</v>
      </c>
      <c r="F49">
        <v>1</v>
      </c>
      <c r="G49">
        <v>7</v>
      </c>
      <c r="H49">
        <v>72</v>
      </c>
      <c r="I49" s="20" t="s">
        <v>42</v>
      </c>
      <c r="J49">
        <v>4</v>
      </c>
      <c r="K49" s="1" t="s">
        <v>43</v>
      </c>
      <c r="L49" s="1" t="s">
        <v>79</v>
      </c>
      <c r="M49" s="44">
        <v>0</v>
      </c>
      <c r="N49" t="s">
        <v>59</v>
      </c>
      <c r="O49" s="39">
        <f t="shared" si="0"/>
        <v>-1</v>
      </c>
      <c r="P49" s="39">
        <v>0</v>
      </c>
      <c r="Q49" t="s">
        <v>59</v>
      </c>
      <c r="R49" s="39">
        <f t="shared" si="1"/>
        <v>-1</v>
      </c>
      <c r="S49" t="s">
        <v>60</v>
      </c>
      <c r="T49" s="46">
        <v>2</v>
      </c>
      <c r="U49">
        <v>2</v>
      </c>
      <c r="V49">
        <v>2</v>
      </c>
      <c r="W49" s="39">
        <v>1372</v>
      </c>
      <c r="X49" s="42">
        <f t="shared" si="2"/>
        <v>1</v>
      </c>
      <c r="Y49">
        <v>-1.5880819185442201</v>
      </c>
      <c r="Z49">
        <v>-0.26660225915587876</v>
      </c>
    </row>
    <row r="50" spans="1:26" x14ac:dyDescent="0.25">
      <c r="A50" s="18">
        <v>3160</v>
      </c>
      <c r="B50" s="1" t="s">
        <v>38</v>
      </c>
      <c r="C50" t="s">
        <v>201</v>
      </c>
      <c r="D50" t="s">
        <v>202</v>
      </c>
      <c r="E50" t="s">
        <v>203</v>
      </c>
      <c r="F50">
        <v>3</v>
      </c>
      <c r="G50">
        <v>3</v>
      </c>
      <c r="H50">
        <v>31</v>
      </c>
      <c r="I50" s="20" t="s">
        <v>42</v>
      </c>
      <c r="J50">
        <v>4</v>
      </c>
      <c r="K50" s="1" t="s">
        <v>43</v>
      </c>
      <c r="L50" s="1" t="s">
        <v>79</v>
      </c>
      <c r="M50" s="44">
        <v>0</v>
      </c>
      <c r="N50" t="s">
        <v>59</v>
      </c>
      <c r="O50" s="39">
        <f t="shared" si="0"/>
        <v>-1</v>
      </c>
      <c r="P50" s="39">
        <v>0</v>
      </c>
      <c r="Q50" t="s">
        <v>59</v>
      </c>
      <c r="R50" s="39">
        <f t="shared" si="1"/>
        <v>-1</v>
      </c>
      <c r="S50" t="s">
        <v>60</v>
      </c>
      <c r="T50" s="46">
        <v>2</v>
      </c>
      <c r="U50">
        <v>4</v>
      </c>
      <c r="V50">
        <v>3</v>
      </c>
      <c r="W50" s="39">
        <v>1116</v>
      </c>
      <c r="X50" s="42">
        <f t="shared" si="2"/>
        <v>0.75</v>
      </c>
      <c r="Y50">
        <v>-1.5648584660364118</v>
      </c>
      <c r="Z50">
        <v>2.053354415749882E-2</v>
      </c>
    </row>
    <row r="51" spans="1:26" x14ac:dyDescent="0.25">
      <c r="A51" s="18">
        <v>9120</v>
      </c>
      <c r="B51" s="1" t="s">
        <v>38</v>
      </c>
      <c r="C51" t="s">
        <v>179</v>
      </c>
      <c r="D51" t="s">
        <v>180</v>
      </c>
      <c r="E51" t="s">
        <v>181</v>
      </c>
      <c r="F51">
        <v>4</v>
      </c>
      <c r="G51">
        <v>9</v>
      </c>
      <c r="H51">
        <v>91</v>
      </c>
      <c r="I51" s="20" t="s">
        <v>42</v>
      </c>
      <c r="J51">
        <v>4</v>
      </c>
      <c r="K51" s="1" t="s">
        <v>43</v>
      </c>
      <c r="L51" s="1" t="s">
        <v>79</v>
      </c>
      <c r="M51" s="44">
        <v>0</v>
      </c>
      <c r="N51" t="s">
        <v>59</v>
      </c>
      <c r="O51" s="39">
        <f t="shared" si="0"/>
        <v>-1</v>
      </c>
      <c r="P51" s="39">
        <v>0</v>
      </c>
      <c r="Q51" t="s">
        <v>59</v>
      </c>
      <c r="R51" s="39">
        <f t="shared" si="1"/>
        <v>-1</v>
      </c>
      <c r="S51" t="s">
        <v>60</v>
      </c>
      <c r="T51" s="46">
        <v>2</v>
      </c>
      <c r="U51">
        <v>7</v>
      </c>
      <c r="V51">
        <v>3</v>
      </c>
      <c r="W51" s="39">
        <v>368</v>
      </c>
      <c r="X51" s="42">
        <f t="shared" si="2"/>
        <v>0.42857142857142855</v>
      </c>
      <c r="Y51">
        <v>-1.5620459890755229</v>
      </c>
      <c r="Z51">
        <v>0.27321787848276546</v>
      </c>
    </row>
    <row r="52" spans="1:26" x14ac:dyDescent="0.25">
      <c r="A52" s="18">
        <v>9430</v>
      </c>
      <c r="B52" s="1" t="s">
        <v>38</v>
      </c>
      <c r="C52" t="s">
        <v>183</v>
      </c>
      <c r="D52" t="s">
        <v>184</v>
      </c>
      <c r="E52" t="s">
        <v>185</v>
      </c>
      <c r="F52">
        <v>4</v>
      </c>
      <c r="G52">
        <v>9</v>
      </c>
      <c r="H52">
        <v>94</v>
      </c>
      <c r="I52" s="20" t="s">
        <v>42</v>
      </c>
      <c r="J52">
        <v>4</v>
      </c>
      <c r="K52" s="1" t="s">
        <v>43</v>
      </c>
      <c r="L52" s="1" t="s">
        <v>79</v>
      </c>
      <c r="M52" s="44">
        <v>0</v>
      </c>
      <c r="N52" t="s">
        <v>59</v>
      </c>
      <c r="O52" s="39">
        <f t="shared" si="0"/>
        <v>-1</v>
      </c>
      <c r="P52" s="39">
        <v>0</v>
      </c>
      <c r="Q52" t="s">
        <v>59</v>
      </c>
      <c r="R52" s="39">
        <f t="shared" si="1"/>
        <v>-1</v>
      </c>
      <c r="S52" t="s">
        <v>60</v>
      </c>
      <c r="T52" s="46">
        <v>2</v>
      </c>
      <c r="U52">
        <v>8</v>
      </c>
      <c r="V52">
        <v>3</v>
      </c>
      <c r="W52" s="39">
        <v>701</v>
      </c>
      <c r="X52" s="42">
        <f t="shared" si="2"/>
        <v>0.375</v>
      </c>
      <c r="Y52">
        <v>-1.5320250047880573</v>
      </c>
      <c r="Z52">
        <v>0.44261569777154558</v>
      </c>
    </row>
    <row r="53" spans="1:26" x14ac:dyDescent="0.25">
      <c r="A53" s="18" t="s">
        <v>190</v>
      </c>
      <c r="B53" s="1" t="s">
        <v>38</v>
      </c>
      <c r="C53" t="s">
        <v>191</v>
      </c>
      <c r="D53" t="s">
        <v>192</v>
      </c>
      <c r="E53" t="s">
        <v>193</v>
      </c>
      <c r="F53">
        <v>3</v>
      </c>
      <c r="G53">
        <v>9</v>
      </c>
      <c r="H53">
        <v>92</v>
      </c>
      <c r="I53" s="20" t="s">
        <v>42</v>
      </c>
      <c r="J53">
        <v>4</v>
      </c>
      <c r="K53" s="1" t="s">
        <v>43</v>
      </c>
      <c r="L53" s="1" t="s">
        <v>79</v>
      </c>
      <c r="M53" s="44">
        <v>0</v>
      </c>
      <c r="N53" t="s">
        <v>59</v>
      </c>
      <c r="O53" s="39">
        <f t="shared" si="0"/>
        <v>-1</v>
      </c>
      <c r="P53" s="39">
        <v>0</v>
      </c>
      <c r="Q53" t="s">
        <v>59</v>
      </c>
      <c r="R53" s="39">
        <f t="shared" si="1"/>
        <v>-1</v>
      </c>
      <c r="S53" t="s">
        <v>60</v>
      </c>
      <c r="T53" s="46">
        <v>2</v>
      </c>
      <c r="U53">
        <v>8</v>
      </c>
      <c r="V53">
        <v>3</v>
      </c>
      <c r="W53" s="39">
        <v>855</v>
      </c>
      <c r="X53" s="42">
        <f t="shared" si="2"/>
        <v>0.375</v>
      </c>
      <c r="Y53">
        <v>-1.522080988753957</v>
      </c>
      <c r="Z53">
        <v>0.48544533999177181</v>
      </c>
    </row>
    <row r="54" spans="1:26" x14ac:dyDescent="0.25">
      <c r="A54" s="18">
        <v>6160</v>
      </c>
      <c r="B54" s="1" t="s">
        <v>38</v>
      </c>
      <c r="C54" t="s">
        <v>194</v>
      </c>
      <c r="D54" t="s">
        <v>195</v>
      </c>
      <c r="E54" t="s">
        <v>196</v>
      </c>
      <c r="F54">
        <v>2</v>
      </c>
      <c r="G54">
        <v>6</v>
      </c>
      <c r="H54">
        <v>61</v>
      </c>
      <c r="I54" s="20" t="s">
        <v>42</v>
      </c>
      <c r="J54">
        <v>4</v>
      </c>
      <c r="K54" s="1" t="s">
        <v>43</v>
      </c>
      <c r="L54" s="1" t="s">
        <v>79</v>
      </c>
      <c r="M54" s="44">
        <v>0</v>
      </c>
      <c r="N54" t="s">
        <v>59</v>
      </c>
      <c r="O54" s="39">
        <f t="shared" si="0"/>
        <v>-1</v>
      </c>
      <c r="P54" s="39">
        <v>0</v>
      </c>
      <c r="Q54" t="s">
        <v>59</v>
      </c>
      <c r="R54" s="39">
        <f t="shared" si="1"/>
        <v>-1</v>
      </c>
      <c r="S54" t="s">
        <v>60</v>
      </c>
      <c r="T54" s="46">
        <v>2</v>
      </c>
      <c r="U54">
        <v>5</v>
      </c>
      <c r="V54">
        <v>3</v>
      </c>
      <c r="W54" s="39">
        <v>1646</v>
      </c>
      <c r="X54" s="42">
        <f t="shared" si="2"/>
        <v>0.6</v>
      </c>
      <c r="Y54">
        <v>-1.5067832947855493</v>
      </c>
      <c r="Z54">
        <v>0.38293413927375142</v>
      </c>
    </row>
    <row r="55" spans="1:26" x14ac:dyDescent="0.25">
      <c r="A55" s="18">
        <v>3150</v>
      </c>
      <c r="B55" s="1" t="s">
        <v>55</v>
      </c>
      <c r="C55" t="s">
        <v>127</v>
      </c>
      <c r="D55" t="s">
        <v>128</v>
      </c>
      <c r="E55" t="s">
        <v>329</v>
      </c>
      <c r="F55">
        <v>3</v>
      </c>
      <c r="G55">
        <v>3</v>
      </c>
      <c r="H55">
        <v>31</v>
      </c>
      <c r="I55" s="20" t="s">
        <v>42</v>
      </c>
      <c r="J55">
        <v>4</v>
      </c>
      <c r="K55" s="1" t="s">
        <v>43</v>
      </c>
      <c r="L55" s="9" t="s">
        <v>44</v>
      </c>
      <c r="M55" s="43">
        <v>1</v>
      </c>
      <c r="N55" t="s">
        <v>45</v>
      </c>
      <c r="O55" s="39">
        <f t="shared" si="0"/>
        <v>-2</v>
      </c>
      <c r="P55" s="39">
        <v>1</v>
      </c>
      <c r="Q55" t="s">
        <v>53</v>
      </c>
      <c r="R55" s="39">
        <f t="shared" si="1"/>
        <v>0</v>
      </c>
      <c r="S55" t="s">
        <v>54</v>
      </c>
      <c r="T55" s="46">
        <v>1</v>
      </c>
      <c r="U55">
        <v>6</v>
      </c>
      <c r="V55">
        <v>3</v>
      </c>
      <c r="W55" s="39">
        <v>149</v>
      </c>
      <c r="X55" s="42">
        <f t="shared" si="2"/>
        <v>0.5</v>
      </c>
      <c r="Y55">
        <v>-1.458366295360551</v>
      </c>
      <c r="Z55">
        <v>-0.15250778977799767</v>
      </c>
    </row>
    <row r="56" spans="1:26" x14ac:dyDescent="0.25">
      <c r="A56" s="18">
        <v>3140</v>
      </c>
      <c r="B56" s="1" t="s">
        <v>55</v>
      </c>
      <c r="C56" t="s">
        <v>251</v>
      </c>
      <c r="D56" t="s">
        <v>252</v>
      </c>
      <c r="E56" t="s">
        <v>337</v>
      </c>
      <c r="F56">
        <v>3</v>
      </c>
      <c r="G56">
        <v>3</v>
      </c>
      <c r="H56">
        <v>31</v>
      </c>
      <c r="I56" s="20" t="s">
        <v>42</v>
      </c>
      <c r="J56">
        <v>4</v>
      </c>
      <c r="K56" s="1" t="s">
        <v>43</v>
      </c>
      <c r="L56" s="1" t="s">
        <v>79</v>
      </c>
      <c r="M56" s="44">
        <v>0</v>
      </c>
      <c r="N56" t="s">
        <v>45</v>
      </c>
      <c r="O56" s="39">
        <f t="shared" si="0"/>
        <v>-2</v>
      </c>
      <c r="P56" s="39">
        <v>0</v>
      </c>
      <c r="Q56" t="s">
        <v>59</v>
      </c>
      <c r="R56" s="39">
        <f t="shared" si="1"/>
        <v>-1</v>
      </c>
      <c r="S56" t="s">
        <v>54</v>
      </c>
      <c r="T56" s="46">
        <v>1</v>
      </c>
      <c r="U56">
        <v>4</v>
      </c>
      <c r="V56">
        <v>3</v>
      </c>
      <c r="W56" s="39">
        <v>494</v>
      </c>
      <c r="X56" s="42">
        <f t="shared" si="2"/>
        <v>0.75</v>
      </c>
      <c r="Y56">
        <v>-1.4531678439851898</v>
      </c>
      <c r="Z56">
        <v>-0.49352246169636271</v>
      </c>
    </row>
    <row r="57" spans="1:26" x14ac:dyDescent="0.25">
      <c r="A57" s="18">
        <v>1110</v>
      </c>
      <c r="B57" s="1" t="s">
        <v>67</v>
      </c>
      <c r="C57" t="s">
        <v>158</v>
      </c>
      <c r="D57" t="s">
        <v>159</v>
      </c>
      <c r="E57" t="s">
        <v>160</v>
      </c>
      <c r="F57">
        <v>0</v>
      </c>
      <c r="G57">
        <v>1</v>
      </c>
      <c r="H57">
        <v>11</v>
      </c>
      <c r="I57" s="19" t="s">
        <v>71</v>
      </c>
      <c r="J57">
        <v>3</v>
      </c>
      <c r="K57" s="1" t="s">
        <v>43</v>
      </c>
      <c r="L57" s="1" t="s">
        <v>79</v>
      </c>
      <c r="M57" s="44">
        <v>0</v>
      </c>
      <c r="N57" t="s">
        <v>59</v>
      </c>
      <c r="O57" s="39">
        <f t="shared" si="0"/>
        <v>-1</v>
      </c>
      <c r="P57" s="39">
        <v>0</v>
      </c>
      <c r="Q57" t="s">
        <v>59</v>
      </c>
      <c r="R57" s="39">
        <f t="shared" si="1"/>
        <v>-1</v>
      </c>
      <c r="S57" t="s">
        <v>60</v>
      </c>
      <c r="T57" s="46">
        <v>2</v>
      </c>
      <c r="U57">
        <v>4</v>
      </c>
      <c r="V57">
        <v>3</v>
      </c>
      <c r="W57" s="39">
        <v>3122</v>
      </c>
      <c r="X57" s="42">
        <f t="shared" si="2"/>
        <v>0.75</v>
      </c>
      <c r="Y57">
        <v>-1.4353279714623446</v>
      </c>
      <c r="Z57">
        <v>0.57843135125992984</v>
      </c>
    </row>
    <row r="58" spans="1:26" x14ac:dyDescent="0.25">
      <c r="A58" s="18">
        <v>1110</v>
      </c>
      <c r="B58" s="1" t="s">
        <v>161</v>
      </c>
      <c r="C58" t="s">
        <v>158</v>
      </c>
      <c r="D58" t="s">
        <v>159</v>
      </c>
      <c r="E58" t="s">
        <v>162</v>
      </c>
      <c r="F58">
        <v>0</v>
      </c>
      <c r="G58">
        <v>1</v>
      </c>
      <c r="H58">
        <v>11</v>
      </c>
      <c r="I58" s="19" t="s">
        <v>71</v>
      </c>
      <c r="J58">
        <v>3</v>
      </c>
      <c r="K58" s="1" t="s">
        <v>43</v>
      </c>
      <c r="L58" s="1" t="s">
        <v>79</v>
      </c>
      <c r="M58" s="44">
        <v>0</v>
      </c>
      <c r="N58" t="s">
        <v>59</v>
      </c>
      <c r="O58" s="39">
        <f t="shared" si="0"/>
        <v>-1</v>
      </c>
      <c r="P58" s="39">
        <v>0</v>
      </c>
      <c r="Q58" t="s">
        <v>59</v>
      </c>
      <c r="R58" s="39">
        <f t="shared" si="1"/>
        <v>-1</v>
      </c>
      <c r="S58" t="s">
        <v>60</v>
      </c>
      <c r="T58" s="46">
        <v>2</v>
      </c>
      <c r="U58">
        <v>6</v>
      </c>
      <c r="V58">
        <v>2</v>
      </c>
      <c r="W58" s="39">
        <v>2147</v>
      </c>
      <c r="X58" s="42">
        <f t="shared" si="2"/>
        <v>0.33333333333333331</v>
      </c>
      <c r="Y58">
        <v>-1.4320289410404479</v>
      </c>
      <c r="Z58">
        <v>0.9044915397859643</v>
      </c>
    </row>
    <row r="59" spans="1:26" x14ac:dyDescent="0.25">
      <c r="A59" s="18">
        <v>1110</v>
      </c>
      <c r="B59" s="1" t="s">
        <v>148</v>
      </c>
      <c r="C59" t="s">
        <v>158</v>
      </c>
      <c r="D59" t="s">
        <v>159</v>
      </c>
      <c r="E59" t="s">
        <v>163</v>
      </c>
      <c r="F59">
        <v>0</v>
      </c>
      <c r="G59">
        <v>1</v>
      </c>
      <c r="H59">
        <v>11</v>
      </c>
      <c r="I59" s="19" t="s">
        <v>71</v>
      </c>
      <c r="J59">
        <v>3</v>
      </c>
      <c r="K59" s="1" t="s">
        <v>43</v>
      </c>
      <c r="L59" s="1" t="s">
        <v>79</v>
      </c>
      <c r="M59" s="44">
        <v>0</v>
      </c>
      <c r="N59" t="s">
        <v>45</v>
      </c>
      <c r="O59" s="39">
        <f t="shared" si="0"/>
        <v>-2</v>
      </c>
      <c r="P59" s="39">
        <v>0</v>
      </c>
      <c r="Q59" t="s">
        <v>59</v>
      </c>
      <c r="R59" s="39">
        <f t="shared" si="1"/>
        <v>-1</v>
      </c>
      <c r="S59" t="s">
        <v>54</v>
      </c>
      <c r="T59" s="46">
        <v>1</v>
      </c>
      <c r="U59">
        <v>6</v>
      </c>
      <c r="V59">
        <v>3</v>
      </c>
      <c r="W59" s="39">
        <v>221</v>
      </c>
      <c r="X59" s="42">
        <f t="shared" si="2"/>
        <v>0.5</v>
      </c>
      <c r="Y59">
        <v>-1.4310421075330952</v>
      </c>
      <c r="Z59">
        <v>-0.21111460590080205</v>
      </c>
    </row>
    <row r="60" spans="1:26" x14ac:dyDescent="0.25">
      <c r="A60" s="18">
        <v>9160</v>
      </c>
      <c r="B60" s="1" t="s">
        <v>61</v>
      </c>
      <c r="C60" t="s">
        <v>90</v>
      </c>
      <c r="D60" t="s">
        <v>91</v>
      </c>
      <c r="E60" t="s">
        <v>200</v>
      </c>
      <c r="F60">
        <v>3</v>
      </c>
      <c r="G60">
        <v>9</v>
      </c>
      <c r="H60">
        <v>91</v>
      </c>
      <c r="I60" s="20" t="s">
        <v>42</v>
      </c>
      <c r="J60">
        <v>4</v>
      </c>
      <c r="K60" s="1" t="s">
        <v>43</v>
      </c>
      <c r="L60" s="1" t="s">
        <v>79</v>
      </c>
      <c r="M60" s="44">
        <v>0</v>
      </c>
      <c r="N60" t="s">
        <v>45</v>
      </c>
      <c r="O60" s="39">
        <f t="shared" si="0"/>
        <v>-2</v>
      </c>
      <c r="P60" s="40">
        <v>0</v>
      </c>
      <c r="Q60" t="s">
        <v>59</v>
      </c>
      <c r="R60" s="39">
        <f t="shared" si="1"/>
        <v>-1</v>
      </c>
      <c r="S60" t="s">
        <v>54</v>
      </c>
      <c r="T60" s="46">
        <v>1</v>
      </c>
      <c r="U60">
        <v>8</v>
      </c>
      <c r="V60">
        <v>3</v>
      </c>
      <c r="W60" s="39">
        <v>135</v>
      </c>
      <c r="X60" s="42">
        <f t="shared" si="2"/>
        <v>0.375</v>
      </c>
      <c r="Y60">
        <v>-1.4167183769062544</v>
      </c>
      <c r="Z60">
        <v>-5.5865892729505866E-2</v>
      </c>
    </row>
    <row r="61" spans="1:26" x14ac:dyDescent="0.25">
      <c r="A61" s="18">
        <v>3110</v>
      </c>
      <c r="B61" s="1" t="s">
        <v>38</v>
      </c>
      <c r="C61" t="s">
        <v>204</v>
      </c>
      <c r="D61" t="s">
        <v>205</v>
      </c>
      <c r="E61" t="s">
        <v>206</v>
      </c>
      <c r="F61">
        <v>3</v>
      </c>
      <c r="G61">
        <v>3</v>
      </c>
      <c r="H61">
        <v>31</v>
      </c>
      <c r="I61" s="20" t="s">
        <v>42</v>
      </c>
      <c r="J61">
        <v>4</v>
      </c>
      <c r="K61" s="1" t="s">
        <v>43</v>
      </c>
      <c r="L61" s="9" t="s">
        <v>44</v>
      </c>
      <c r="M61" s="43">
        <v>1</v>
      </c>
      <c r="N61" t="s">
        <v>45</v>
      </c>
      <c r="O61" s="39">
        <f t="shared" si="0"/>
        <v>-2</v>
      </c>
      <c r="P61" s="40">
        <v>1</v>
      </c>
      <c r="Q61" t="s">
        <v>53</v>
      </c>
      <c r="R61" s="39">
        <f t="shared" si="1"/>
        <v>0</v>
      </c>
      <c r="S61" t="s">
        <v>54</v>
      </c>
      <c r="T61" s="46">
        <v>1</v>
      </c>
      <c r="U61">
        <v>5</v>
      </c>
      <c r="V61">
        <v>2</v>
      </c>
      <c r="W61" s="39">
        <v>1012</v>
      </c>
      <c r="X61" s="42">
        <f t="shared" si="2"/>
        <v>0.4</v>
      </c>
      <c r="Y61">
        <v>-1.3867395566994989</v>
      </c>
      <c r="Z61">
        <v>0.23083832764739617</v>
      </c>
    </row>
    <row r="62" spans="1:26" x14ac:dyDescent="0.25">
      <c r="A62" s="18">
        <v>4020</v>
      </c>
      <c r="B62" s="1" t="s">
        <v>55</v>
      </c>
      <c r="C62" t="s">
        <v>96</v>
      </c>
      <c r="D62" t="s">
        <v>97</v>
      </c>
      <c r="E62" t="s">
        <v>182</v>
      </c>
      <c r="F62">
        <v>1</v>
      </c>
      <c r="G62">
        <v>4</v>
      </c>
      <c r="H62">
        <v>40</v>
      </c>
      <c r="I62" s="20" t="s">
        <v>42</v>
      </c>
      <c r="J62">
        <v>4</v>
      </c>
      <c r="K62" s="1" t="s">
        <v>43</v>
      </c>
      <c r="L62" s="1" t="s">
        <v>79</v>
      </c>
      <c r="M62" s="44">
        <v>0</v>
      </c>
      <c r="N62" t="s">
        <v>59</v>
      </c>
      <c r="O62" s="39">
        <f t="shared" si="0"/>
        <v>-1</v>
      </c>
      <c r="P62" s="39">
        <v>1</v>
      </c>
      <c r="Q62" t="s">
        <v>59</v>
      </c>
      <c r="R62" s="39">
        <f t="shared" si="1"/>
        <v>-1</v>
      </c>
      <c r="S62" t="s">
        <v>54</v>
      </c>
      <c r="T62" s="46">
        <v>1</v>
      </c>
      <c r="U62">
        <v>5</v>
      </c>
      <c r="V62">
        <v>1</v>
      </c>
      <c r="W62" s="39">
        <v>460</v>
      </c>
      <c r="X62" s="42">
        <f t="shared" si="2"/>
        <v>0.2</v>
      </c>
      <c r="Y62">
        <v>-1.337928491275838</v>
      </c>
      <c r="Z62">
        <v>1.9426023710434197</v>
      </c>
    </row>
    <row r="63" spans="1:26" x14ac:dyDescent="0.25">
      <c r="A63" s="18">
        <v>1320</v>
      </c>
      <c r="B63" s="1" t="s">
        <v>55</v>
      </c>
      <c r="C63" t="s">
        <v>211</v>
      </c>
      <c r="D63" t="s">
        <v>212</v>
      </c>
      <c r="E63" t="s">
        <v>213</v>
      </c>
      <c r="F63">
        <v>1</v>
      </c>
      <c r="G63">
        <v>1</v>
      </c>
      <c r="H63">
        <v>13</v>
      </c>
      <c r="I63" s="20" t="s">
        <v>42</v>
      </c>
      <c r="J63">
        <v>4</v>
      </c>
      <c r="K63" s="1" t="s">
        <v>43</v>
      </c>
      <c r="L63" s="1" t="s">
        <v>79</v>
      </c>
      <c r="M63" s="44">
        <v>0</v>
      </c>
      <c r="N63" t="s">
        <v>45</v>
      </c>
      <c r="O63" s="39">
        <f t="shared" si="0"/>
        <v>-2</v>
      </c>
      <c r="P63" s="39">
        <v>0</v>
      </c>
      <c r="Q63" t="s">
        <v>53</v>
      </c>
      <c r="R63" s="39">
        <f t="shared" si="1"/>
        <v>0</v>
      </c>
      <c r="S63" t="s">
        <v>60</v>
      </c>
      <c r="T63" s="46">
        <v>2</v>
      </c>
      <c r="U63">
        <v>4</v>
      </c>
      <c r="V63">
        <v>3</v>
      </c>
      <c r="W63" s="39">
        <v>3122</v>
      </c>
      <c r="X63" s="42">
        <f t="shared" si="2"/>
        <v>0.75</v>
      </c>
      <c r="Y63">
        <v>-1.2963552448965003</v>
      </c>
      <c r="Z63">
        <v>0.31570208128116939</v>
      </c>
    </row>
    <row r="64" spans="1:26" x14ac:dyDescent="0.25">
      <c r="A64" s="18">
        <v>7140</v>
      </c>
      <c r="B64" s="1" t="s">
        <v>61</v>
      </c>
      <c r="C64" t="s">
        <v>214</v>
      </c>
      <c r="D64" t="s">
        <v>215</v>
      </c>
      <c r="E64" t="s">
        <v>216</v>
      </c>
      <c r="F64">
        <v>1</v>
      </c>
      <c r="G64">
        <v>7</v>
      </c>
      <c r="H64">
        <v>71</v>
      </c>
      <c r="I64" s="20" t="s">
        <v>42</v>
      </c>
      <c r="J64">
        <v>4</v>
      </c>
      <c r="K64" s="1" t="s">
        <v>43</v>
      </c>
      <c r="L64" s="9" t="s">
        <v>44</v>
      </c>
      <c r="M64" s="43">
        <v>1</v>
      </c>
      <c r="N64" t="s">
        <v>59</v>
      </c>
      <c r="O64" s="39">
        <f t="shared" si="0"/>
        <v>-1</v>
      </c>
      <c r="P64" s="39">
        <v>0</v>
      </c>
      <c r="Q64" t="s">
        <v>59</v>
      </c>
      <c r="R64" s="39">
        <f t="shared" si="1"/>
        <v>-1</v>
      </c>
      <c r="S64" t="s">
        <v>54</v>
      </c>
      <c r="T64" s="46">
        <v>1</v>
      </c>
      <c r="U64">
        <v>1</v>
      </c>
      <c r="V64">
        <v>1</v>
      </c>
      <c r="W64" s="39">
        <v>37</v>
      </c>
      <c r="X64" s="42">
        <f t="shared" si="2"/>
        <v>1</v>
      </c>
      <c r="Y64">
        <v>-1.1377462252037054</v>
      </c>
      <c r="Z64">
        <v>-2.0814995197981667</v>
      </c>
    </row>
    <row r="65" spans="1:26" x14ac:dyDescent="0.25">
      <c r="A65" s="18">
        <v>7110</v>
      </c>
      <c r="B65" s="1" t="s">
        <v>38</v>
      </c>
      <c r="C65" t="s">
        <v>222</v>
      </c>
      <c r="D65" t="s">
        <v>223</v>
      </c>
      <c r="E65" t="s">
        <v>224</v>
      </c>
      <c r="F65">
        <v>1</v>
      </c>
      <c r="G65">
        <v>7</v>
      </c>
      <c r="H65">
        <v>71</v>
      </c>
      <c r="I65" s="20" t="s">
        <v>42</v>
      </c>
      <c r="J65">
        <v>4</v>
      </c>
      <c r="K65" s="1" t="s">
        <v>43</v>
      </c>
      <c r="L65" s="9" t="s">
        <v>44</v>
      </c>
      <c r="M65" s="43">
        <v>1</v>
      </c>
      <c r="N65" t="s">
        <v>59</v>
      </c>
      <c r="O65" s="39">
        <f t="shared" si="0"/>
        <v>-1</v>
      </c>
      <c r="P65" s="39">
        <v>0</v>
      </c>
      <c r="Q65" t="s">
        <v>59</v>
      </c>
      <c r="R65" s="39">
        <f t="shared" si="1"/>
        <v>-1</v>
      </c>
      <c r="S65" t="s">
        <v>54</v>
      </c>
      <c r="T65" s="46">
        <v>1</v>
      </c>
      <c r="U65">
        <v>3</v>
      </c>
      <c r="V65">
        <v>3</v>
      </c>
      <c r="W65" s="39">
        <v>111</v>
      </c>
      <c r="X65" s="42">
        <f t="shared" si="2"/>
        <v>1</v>
      </c>
      <c r="Y65">
        <v>-1.1329679317847217</v>
      </c>
      <c r="Z65">
        <v>-2.0609190423676678</v>
      </c>
    </row>
    <row r="66" spans="1:26" x14ac:dyDescent="0.25">
      <c r="A66" s="18">
        <v>1210</v>
      </c>
      <c r="B66" s="1" t="s">
        <v>38</v>
      </c>
      <c r="C66" t="s">
        <v>121</v>
      </c>
      <c r="D66" t="s">
        <v>122</v>
      </c>
      <c r="E66" t="s">
        <v>249</v>
      </c>
      <c r="F66">
        <v>6</v>
      </c>
      <c r="G66">
        <v>1</v>
      </c>
      <c r="H66">
        <v>12</v>
      </c>
      <c r="I66" s="20" t="s">
        <v>42</v>
      </c>
      <c r="J66">
        <v>4</v>
      </c>
      <c r="K66" s="1" t="s">
        <v>43</v>
      </c>
      <c r="L66" s="9" t="s">
        <v>44</v>
      </c>
      <c r="M66" s="43">
        <v>1</v>
      </c>
      <c r="N66" t="s">
        <v>53</v>
      </c>
      <c r="O66" s="39">
        <f t="shared" ref="O66:O129" si="3">IF(N66="U2",-2,IF(N66="U1",-1,IF(N66="XX",0,IF(N66="FV",1,""))))</f>
        <v>0</v>
      </c>
      <c r="P66" s="39">
        <v>1</v>
      </c>
      <c r="Q66" t="s">
        <v>53</v>
      </c>
      <c r="R66" s="39">
        <f t="shared" ref="R66:R129" si="4">IF(Q66="U2",-2,IF(Q66="U1",-1,IF(Q66="XX",0,IF(Q66="FV",1,""))))</f>
        <v>0</v>
      </c>
      <c r="S66" t="s">
        <v>60</v>
      </c>
      <c r="T66" s="46">
        <v>2</v>
      </c>
      <c r="U66">
        <v>1</v>
      </c>
      <c r="V66">
        <v>1</v>
      </c>
      <c r="W66" s="39">
        <v>211</v>
      </c>
      <c r="X66" s="42">
        <f t="shared" ref="X66:X129" si="5">(V66/U66)</f>
        <v>1</v>
      </c>
      <c r="Y66">
        <v>-1.1094156652405671</v>
      </c>
      <c r="Z66">
        <v>-0.29752026637924145</v>
      </c>
    </row>
    <row r="67" spans="1:26" x14ac:dyDescent="0.25">
      <c r="A67" s="18">
        <v>1140</v>
      </c>
      <c r="B67" s="1" t="s">
        <v>67</v>
      </c>
      <c r="C67" t="s">
        <v>149</v>
      </c>
      <c r="D67" t="s">
        <v>150</v>
      </c>
      <c r="E67" t="s">
        <v>186</v>
      </c>
      <c r="F67">
        <v>1</v>
      </c>
      <c r="G67">
        <v>1</v>
      </c>
      <c r="H67">
        <v>11</v>
      </c>
      <c r="I67" s="19" t="s">
        <v>71</v>
      </c>
      <c r="J67">
        <v>3</v>
      </c>
      <c r="K67" s="1" t="s">
        <v>43</v>
      </c>
      <c r="L67" s="9" t="s">
        <v>44</v>
      </c>
      <c r="M67" s="43">
        <v>1</v>
      </c>
      <c r="N67" t="s">
        <v>59</v>
      </c>
      <c r="O67" s="39">
        <f t="shared" si="3"/>
        <v>-1</v>
      </c>
      <c r="P67" s="39">
        <v>0</v>
      </c>
      <c r="Q67" t="s">
        <v>59</v>
      </c>
      <c r="R67" s="39">
        <f t="shared" si="4"/>
        <v>-1</v>
      </c>
      <c r="S67" t="s">
        <v>54</v>
      </c>
      <c r="T67" s="46">
        <v>1</v>
      </c>
      <c r="U67">
        <v>7</v>
      </c>
      <c r="V67">
        <v>3</v>
      </c>
      <c r="W67" s="39">
        <v>426</v>
      </c>
      <c r="X67" s="42">
        <f t="shared" si="5"/>
        <v>0.42857142857142855</v>
      </c>
      <c r="Y67">
        <v>-1.0217621506992778</v>
      </c>
      <c r="Z67">
        <v>-1.1542658002583834</v>
      </c>
    </row>
    <row r="68" spans="1:26" x14ac:dyDescent="0.25">
      <c r="A68" s="18">
        <v>9260</v>
      </c>
      <c r="B68" s="1" t="s">
        <v>55</v>
      </c>
      <c r="C68" t="s">
        <v>176</v>
      </c>
      <c r="D68" t="s">
        <v>177</v>
      </c>
      <c r="E68" t="s">
        <v>234</v>
      </c>
      <c r="F68">
        <v>4</v>
      </c>
      <c r="G68">
        <v>9</v>
      </c>
      <c r="H68">
        <v>92</v>
      </c>
      <c r="I68" s="20" t="s">
        <v>42</v>
      </c>
      <c r="J68">
        <v>4</v>
      </c>
      <c r="K68" s="1" t="s">
        <v>43</v>
      </c>
      <c r="L68" s="9" t="s">
        <v>44</v>
      </c>
      <c r="M68" s="43">
        <v>1</v>
      </c>
      <c r="N68" t="s">
        <v>45</v>
      </c>
      <c r="O68" s="39">
        <f t="shared" si="3"/>
        <v>-2</v>
      </c>
      <c r="P68" s="39">
        <v>0</v>
      </c>
      <c r="Q68" t="s">
        <v>53</v>
      </c>
      <c r="R68" s="39">
        <f t="shared" si="4"/>
        <v>0</v>
      </c>
      <c r="S68" t="s">
        <v>54</v>
      </c>
      <c r="T68" s="46">
        <v>1</v>
      </c>
      <c r="U68">
        <v>1</v>
      </c>
      <c r="V68">
        <v>1</v>
      </c>
      <c r="W68" s="39">
        <v>406</v>
      </c>
      <c r="X68" s="42">
        <f t="shared" si="5"/>
        <v>1</v>
      </c>
      <c r="Y68">
        <v>-0.97494660307563297</v>
      </c>
      <c r="Z68">
        <v>-2.2416045171843062</v>
      </c>
    </row>
    <row r="69" spans="1:26" x14ac:dyDescent="0.25">
      <c r="A69" s="18">
        <v>1420</v>
      </c>
      <c r="B69" s="1" t="s">
        <v>55</v>
      </c>
      <c r="C69" t="s">
        <v>235</v>
      </c>
      <c r="D69" t="s">
        <v>236</v>
      </c>
      <c r="E69" t="s">
        <v>237</v>
      </c>
      <c r="F69">
        <v>1</v>
      </c>
      <c r="G69">
        <v>1</v>
      </c>
      <c r="H69">
        <v>14</v>
      </c>
      <c r="I69" s="20" t="s">
        <v>42</v>
      </c>
      <c r="J69">
        <v>4</v>
      </c>
      <c r="K69" s="1" t="s">
        <v>43</v>
      </c>
      <c r="L69" s="9" t="s">
        <v>44</v>
      </c>
      <c r="M69" s="43">
        <v>1</v>
      </c>
      <c r="N69" t="s">
        <v>45</v>
      </c>
      <c r="O69" s="39">
        <f t="shared" si="3"/>
        <v>-2</v>
      </c>
      <c r="P69" s="39">
        <v>0</v>
      </c>
      <c r="Q69" t="s">
        <v>53</v>
      </c>
      <c r="R69" s="39">
        <f t="shared" si="4"/>
        <v>0</v>
      </c>
      <c r="S69" t="s">
        <v>54</v>
      </c>
      <c r="T69" s="46">
        <v>1</v>
      </c>
      <c r="U69">
        <v>6</v>
      </c>
      <c r="V69">
        <v>2</v>
      </c>
      <c r="W69" s="39">
        <v>163</v>
      </c>
      <c r="X69" s="42">
        <f t="shared" si="5"/>
        <v>0.33333333333333331</v>
      </c>
      <c r="Y69">
        <v>-0.88462744584922859</v>
      </c>
      <c r="Z69">
        <v>-1.3536313401917528</v>
      </c>
    </row>
    <row r="70" spans="1:26" x14ac:dyDescent="0.25">
      <c r="A70" s="18">
        <v>2260</v>
      </c>
      <c r="B70" s="1" t="s">
        <v>38</v>
      </c>
      <c r="C70" t="s">
        <v>240</v>
      </c>
      <c r="D70" t="s">
        <v>241</v>
      </c>
      <c r="E70" t="s">
        <v>242</v>
      </c>
      <c r="F70">
        <v>6</v>
      </c>
      <c r="G70">
        <v>2</v>
      </c>
      <c r="H70">
        <v>22</v>
      </c>
      <c r="I70" s="20" t="s">
        <v>42</v>
      </c>
      <c r="J70">
        <v>4</v>
      </c>
      <c r="K70" s="1" t="s">
        <v>43</v>
      </c>
      <c r="L70" s="9" t="s">
        <v>44</v>
      </c>
      <c r="M70" s="43">
        <v>1</v>
      </c>
      <c r="N70" t="s">
        <v>59</v>
      </c>
      <c r="O70" s="39">
        <f t="shared" si="3"/>
        <v>-1</v>
      </c>
      <c r="P70" s="39">
        <v>1</v>
      </c>
      <c r="Q70" t="s">
        <v>53</v>
      </c>
      <c r="R70" s="39">
        <f t="shared" si="4"/>
        <v>0</v>
      </c>
      <c r="S70" t="s">
        <v>54</v>
      </c>
      <c r="T70" s="46">
        <v>1</v>
      </c>
      <c r="U70">
        <v>6</v>
      </c>
      <c r="V70">
        <v>3</v>
      </c>
      <c r="W70" s="39">
        <v>149</v>
      </c>
      <c r="X70" s="42">
        <f t="shared" si="5"/>
        <v>0.5</v>
      </c>
      <c r="Y70">
        <v>-0.88205745513115763</v>
      </c>
      <c r="Z70">
        <v>6.083414257600811E-2</v>
      </c>
    </row>
    <row r="71" spans="1:26" x14ac:dyDescent="0.25">
      <c r="A71" s="18">
        <v>3290</v>
      </c>
      <c r="B71" s="1" t="s">
        <v>38</v>
      </c>
      <c r="C71" t="s">
        <v>197</v>
      </c>
      <c r="D71" t="s">
        <v>198</v>
      </c>
      <c r="E71" t="s">
        <v>199</v>
      </c>
      <c r="F71">
        <v>3</v>
      </c>
      <c r="G71">
        <v>3</v>
      </c>
      <c r="H71">
        <v>32</v>
      </c>
      <c r="I71" s="20" t="s">
        <v>42</v>
      </c>
      <c r="J71">
        <v>4</v>
      </c>
      <c r="K71" s="1" t="s">
        <v>43</v>
      </c>
      <c r="L71" s="9" t="s">
        <v>44</v>
      </c>
      <c r="M71" s="43">
        <v>1</v>
      </c>
      <c r="N71" t="s">
        <v>45</v>
      </c>
      <c r="O71" s="39">
        <f t="shared" si="3"/>
        <v>-2</v>
      </c>
      <c r="P71" s="39">
        <v>0</v>
      </c>
      <c r="Q71" t="s">
        <v>59</v>
      </c>
      <c r="R71" s="39">
        <f t="shared" si="4"/>
        <v>-1</v>
      </c>
      <c r="S71" s="14" t="s">
        <v>99</v>
      </c>
      <c r="T71" s="46">
        <v>0</v>
      </c>
      <c r="U71">
        <v>6</v>
      </c>
      <c r="V71">
        <v>3</v>
      </c>
      <c r="W71" s="39">
        <v>507</v>
      </c>
      <c r="X71" s="42">
        <f t="shared" si="5"/>
        <v>0.5</v>
      </c>
      <c r="Y71">
        <v>-0.8760359597037658</v>
      </c>
      <c r="Z71">
        <v>-1.5751881649912254</v>
      </c>
    </row>
    <row r="72" spans="1:26" x14ac:dyDescent="0.25">
      <c r="A72" s="18">
        <v>9260</v>
      </c>
      <c r="B72" s="1" t="s">
        <v>38</v>
      </c>
      <c r="C72" t="s">
        <v>176</v>
      </c>
      <c r="D72" t="s">
        <v>177</v>
      </c>
      <c r="E72" t="s">
        <v>254</v>
      </c>
      <c r="F72">
        <v>4</v>
      </c>
      <c r="G72">
        <v>9</v>
      </c>
      <c r="H72">
        <v>92</v>
      </c>
      <c r="I72" s="20" t="s">
        <v>42</v>
      </c>
      <c r="J72">
        <v>4</v>
      </c>
      <c r="K72" s="1" t="s">
        <v>43</v>
      </c>
      <c r="L72" s="1" t="s">
        <v>79</v>
      </c>
      <c r="M72" s="44">
        <v>0</v>
      </c>
      <c r="N72" t="s">
        <v>59</v>
      </c>
      <c r="O72" s="39">
        <f t="shared" si="3"/>
        <v>-1</v>
      </c>
      <c r="P72" s="40">
        <v>0</v>
      </c>
      <c r="Q72" t="s">
        <v>59</v>
      </c>
      <c r="R72" s="39">
        <f t="shared" si="4"/>
        <v>-1</v>
      </c>
      <c r="S72" t="s">
        <v>54</v>
      </c>
      <c r="T72" s="46">
        <v>1</v>
      </c>
      <c r="U72">
        <v>5</v>
      </c>
      <c r="V72">
        <v>3</v>
      </c>
      <c r="W72" s="39">
        <v>154</v>
      </c>
      <c r="X72" s="42">
        <f t="shared" si="5"/>
        <v>0.6</v>
      </c>
      <c r="Y72">
        <v>-0.8749610659443352</v>
      </c>
      <c r="Z72">
        <v>-0.15973960131439671</v>
      </c>
    </row>
    <row r="73" spans="1:26" x14ac:dyDescent="0.25">
      <c r="A73" s="18">
        <v>9330</v>
      </c>
      <c r="B73" s="1" t="s">
        <v>55</v>
      </c>
      <c r="C73" t="s">
        <v>187</v>
      </c>
      <c r="D73" t="s">
        <v>188</v>
      </c>
      <c r="E73" t="s">
        <v>244</v>
      </c>
      <c r="F73">
        <v>4</v>
      </c>
      <c r="G73">
        <v>9</v>
      </c>
      <c r="H73">
        <v>93</v>
      </c>
      <c r="I73" s="20" t="s">
        <v>42</v>
      </c>
      <c r="J73">
        <v>4</v>
      </c>
      <c r="K73" s="1" t="s">
        <v>43</v>
      </c>
      <c r="L73" s="1" t="s">
        <v>79</v>
      </c>
      <c r="M73" s="44">
        <v>0</v>
      </c>
      <c r="N73" t="s">
        <v>59</v>
      </c>
      <c r="O73" s="39">
        <f t="shared" si="3"/>
        <v>-1</v>
      </c>
      <c r="P73" s="39">
        <v>0</v>
      </c>
      <c r="Q73" t="s">
        <v>59</v>
      </c>
      <c r="R73" s="39">
        <f t="shared" si="4"/>
        <v>-1</v>
      </c>
      <c r="S73" t="s">
        <v>54</v>
      </c>
      <c r="T73" s="46">
        <v>1</v>
      </c>
      <c r="U73">
        <v>3</v>
      </c>
      <c r="V73">
        <v>1</v>
      </c>
      <c r="W73" s="39">
        <v>183</v>
      </c>
      <c r="X73" s="42">
        <f t="shared" si="5"/>
        <v>0.33333333333333331</v>
      </c>
      <c r="Y73">
        <v>-0.83068447562842684</v>
      </c>
      <c r="Z73">
        <v>0.23054772693842127</v>
      </c>
    </row>
    <row r="74" spans="1:26" x14ac:dyDescent="0.25">
      <c r="A74" s="18">
        <v>9240</v>
      </c>
      <c r="B74" s="1" t="s">
        <v>38</v>
      </c>
      <c r="C74" t="s">
        <v>245</v>
      </c>
      <c r="D74" t="s">
        <v>246</v>
      </c>
      <c r="E74" t="s">
        <v>247</v>
      </c>
      <c r="F74">
        <v>4</v>
      </c>
      <c r="G74">
        <v>9</v>
      </c>
      <c r="H74">
        <v>92</v>
      </c>
      <c r="I74" s="20" t="s">
        <v>42</v>
      </c>
      <c r="J74">
        <v>4</v>
      </c>
      <c r="K74" s="1" t="s">
        <v>43</v>
      </c>
      <c r="L74" s="1" t="s">
        <v>79</v>
      </c>
      <c r="M74" s="44">
        <v>0</v>
      </c>
      <c r="N74" t="s">
        <v>59</v>
      </c>
      <c r="O74" s="39">
        <f t="shared" si="3"/>
        <v>-1</v>
      </c>
      <c r="P74" s="39">
        <v>0</v>
      </c>
      <c r="Q74" t="s">
        <v>59</v>
      </c>
      <c r="R74" s="39">
        <f t="shared" si="4"/>
        <v>-1</v>
      </c>
      <c r="S74" t="s">
        <v>54</v>
      </c>
      <c r="T74" s="46">
        <v>1</v>
      </c>
      <c r="U74">
        <v>6</v>
      </c>
      <c r="V74">
        <v>2</v>
      </c>
      <c r="W74" s="39">
        <v>402</v>
      </c>
      <c r="X74" s="42">
        <f t="shared" si="5"/>
        <v>0.33333333333333331</v>
      </c>
      <c r="Y74">
        <v>-0.81654330996954261</v>
      </c>
      <c r="Z74">
        <v>0.29145481555030167</v>
      </c>
    </row>
    <row r="75" spans="1:26" x14ac:dyDescent="0.25">
      <c r="A75" s="18">
        <v>9240</v>
      </c>
      <c r="B75" s="1" t="s">
        <v>61</v>
      </c>
      <c r="C75" t="s">
        <v>245</v>
      </c>
      <c r="D75" t="s">
        <v>246</v>
      </c>
      <c r="E75" t="s">
        <v>248</v>
      </c>
      <c r="F75">
        <v>4</v>
      </c>
      <c r="G75">
        <v>9</v>
      </c>
      <c r="H75">
        <v>92</v>
      </c>
      <c r="I75" s="20" t="s">
        <v>42</v>
      </c>
      <c r="J75">
        <v>4</v>
      </c>
      <c r="K75" s="1" t="s">
        <v>43</v>
      </c>
      <c r="L75" s="1" t="s">
        <v>79</v>
      </c>
      <c r="M75" s="44">
        <v>0</v>
      </c>
      <c r="N75" t="s">
        <v>45</v>
      </c>
      <c r="O75" s="39">
        <f t="shared" si="3"/>
        <v>-2</v>
      </c>
      <c r="P75" s="39">
        <v>0</v>
      </c>
      <c r="Q75" t="s">
        <v>53</v>
      </c>
      <c r="R75" s="39">
        <f t="shared" si="4"/>
        <v>0</v>
      </c>
      <c r="S75" t="s">
        <v>54</v>
      </c>
      <c r="T75" s="46">
        <v>1</v>
      </c>
      <c r="U75">
        <v>1</v>
      </c>
      <c r="V75">
        <v>1</v>
      </c>
      <c r="W75" s="39">
        <v>73</v>
      </c>
      <c r="X75" s="42">
        <f t="shared" si="5"/>
        <v>1</v>
      </c>
      <c r="Y75">
        <v>-0.80482465732819075</v>
      </c>
      <c r="Z75">
        <v>-1.0183291596675688</v>
      </c>
    </row>
    <row r="76" spans="1:26" x14ac:dyDescent="0.25">
      <c r="A76" s="18">
        <v>9570</v>
      </c>
      <c r="B76" s="1" t="s">
        <v>38</v>
      </c>
      <c r="C76" t="s">
        <v>207</v>
      </c>
      <c r="D76" t="s">
        <v>208</v>
      </c>
      <c r="E76" t="s">
        <v>209</v>
      </c>
      <c r="F76">
        <v>4</v>
      </c>
      <c r="G76">
        <v>9</v>
      </c>
      <c r="H76">
        <v>95</v>
      </c>
      <c r="I76" s="20" t="s">
        <v>42</v>
      </c>
      <c r="J76">
        <v>4</v>
      </c>
      <c r="K76" s="1" t="s">
        <v>43</v>
      </c>
      <c r="L76" s="1" t="s">
        <v>79</v>
      </c>
      <c r="M76" s="44">
        <v>0</v>
      </c>
      <c r="N76" t="s">
        <v>45</v>
      </c>
      <c r="O76" s="39">
        <f t="shared" si="3"/>
        <v>-2</v>
      </c>
      <c r="P76" s="39">
        <v>0</v>
      </c>
      <c r="Q76" t="s">
        <v>53</v>
      </c>
      <c r="R76" s="39">
        <f t="shared" si="4"/>
        <v>0</v>
      </c>
      <c r="S76" t="s">
        <v>54</v>
      </c>
      <c r="T76" s="46">
        <v>1</v>
      </c>
      <c r="U76">
        <v>1</v>
      </c>
      <c r="V76">
        <v>1</v>
      </c>
      <c r="W76" s="39">
        <v>637</v>
      </c>
      <c r="X76" s="42">
        <f t="shared" si="5"/>
        <v>1</v>
      </c>
      <c r="Y76">
        <v>-0.76840631289161399</v>
      </c>
      <c r="Z76">
        <v>-0.8614725478999854</v>
      </c>
    </row>
    <row r="77" spans="1:26" x14ac:dyDescent="0.25">
      <c r="A77" s="18">
        <v>3260</v>
      </c>
      <c r="B77" s="1" t="s">
        <v>55</v>
      </c>
      <c r="C77" t="s">
        <v>110</v>
      </c>
      <c r="D77" t="s">
        <v>111</v>
      </c>
      <c r="E77" t="s">
        <v>218</v>
      </c>
      <c r="F77">
        <v>3</v>
      </c>
      <c r="G77">
        <v>3</v>
      </c>
      <c r="H77">
        <v>32</v>
      </c>
      <c r="I77" s="20" t="s">
        <v>42</v>
      </c>
      <c r="J77">
        <v>4</v>
      </c>
      <c r="K77" s="1" t="s">
        <v>43</v>
      </c>
      <c r="L77" s="1" t="s">
        <v>79</v>
      </c>
      <c r="M77" s="44">
        <v>0</v>
      </c>
      <c r="N77" t="s">
        <v>59</v>
      </c>
      <c r="O77" s="39">
        <f t="shared" si="3"/>
        <v>-1</v>
      </c>
      <c r="P77" s="39">
        <v>0</v>
      </c>
      <c r="Q77" t="s">
        <v>59</v>
      </c>
      <c r="R77" s="39">
        <f t="shared" si="4"/>
        <v>-1</v>
      </c>
      <c r="S77" t="s">
        <v>54</v>
      </c>
      <c r="T77" s="46">
        <v>1</v>
      </c>
      <c r="U77">
        <v>8</v>
      </c>
      <c r="V77">
        <v>3</v>
      </c>
      <c r="W77" s="39">
        <v>1284</v>
      </c>
      <c r="X77" s="42">
        <f t="shared" si="5"/>
        <v>0.375</v>
      </c>
      <c r="Y77">
        <v>-0.76621684561723757</v>
      </c>
      <c r="Z77">
        <v>0.47702966891696896</v>
      </c>
    </row>
    <row r="78" spans="1:26" x14ac:dyDescent="0.25">
      <c r="A78" s="18">
        <v>7240</v>
      </c>
      <c r="B78" s="1" t="s">
        <v>61</v>
      </c>
      <c r="C78" t="s">
        <v>219</v>
      </c>
      <c r="D78" t="s">
        <v>220</v>
      </c>
      <c r="E78" t="s">
        <v>221</v>
      </c>
      <c r="F78">
        <v>1</v>
      </c>
      <c r="G78">
        <v>7</v>
      </c>
      <c r="H78">
        <v>72</v>
      </c>
      <c r="I78" s="20" t="s">
        <v>42</v>
      </c>
      <c r="J78">
        <v>4</v>
      </c>
      <c r="K78" s="1" t="s">
        <v>43</v>
      </c>
      <c r="L78" s="1" t="s">
        <v>79</v>
      </c>
      <c r="M78" s="44">
        <v>0</v>
      </c>
      <c r="N78" t="s">
        <v>45</v>
      </c>
      <c r="O78" s="39">
        <f t="shared" si="3"/>
        <v>-2</v>
      </c>
      <c r="P78" s="39">
        <v>0</v>
      </c>
      <c r="Q78" t="s">
        <v>53</v>
      </c>
      <c r="R78" s="39">
        <f t="shared" si="4"/>
        <v>0</v>
      </c>
      <c r="S78" t="s">
        <v>54</v>
      </c>
      <c r="T78" s="46">
        <v>1</v>
      </c>
      <c r="U78">
        <v>4</v>
      </c>
      <c r="V78">
        <v>3</v>
      </c>
      <c r="W78" s="39">
        <v>532</v>
      </c>
      <c r="X78" s="42">
        <f t="shared" si="5"/>
        <v>0.75</v>
      </c>
      <c r="Y78">
        <v>-0.73543255894777215</v>
      </c>
      <c r="Z78">
        <v>-0.53234144604599609</v>
      </c>
    </row>
    <row r="79" spans="1:26" x14ac:dyDescent="0.25">
      <c r="A79" s="18">
        <v>7110</v>
      </c>
      <c r="B79" s="1" t="s">
        <v>55</v>
      </c>
      <c r="C79" t="s">
        <v>222</v>
      </c>
      <c r="D79" t="s">
        <v>223</v>
      </c>
      <c r="E79" t="s">
        <v>225</v>
      </c>
      <c r="F79">
        <v>1</v>
      </c>
      <c r="G79">
        <v>7</v>
      </c>
      <c r="H79">
        <v>71</v>
      </c>
      <c r="I79" s="20" t="s">
        <v>42</v>
      </c>
      <c r="J79">
        <v>4</v>
      </c>
      <c r="K79" s="1" t="s">
        <v>43</v>
      </c>
      <c r="L79" s="1" t="s">
        <v>79</v>
      </c>
      <c r="M79" s="44">
        <v>0</v>
      </c>
      <c r="N79" t="s">
        <v>45</v>
      </c>
      <c r="O79" s="39">
        <f t="shared" si="3"/>
        <v>-2</v>
      </c>
      <c r="P79" s="39">
        <v>0</v>
      </c>
      <c r="Q79" t="s">
        <v>53</v>
      </c>
      <c r="R79" s="39">
        <f t="shared" si="4"/>
        <v>0</v>
      </c>
      <c r="S79" t="s">
        <v>54</v>
      </c>
      <c r="T79" s="46">
        <v>1</v>
      </c>
      <c r="U79">
        <v>4</v>
      </c>
      <c r="V79">
        <v>2</v>
      </c>
      <c r="W79" s="39">
        <v>86</v>
      </c>
      <c r="X79" s="42">
        <f t="shared" si="5"/>
        <v>0.5</v>
      </c>
      <c r="Y79">
        <v>-0.72447769765086778</v>
      </c>
      <c r="Z79">
        <v>-0.29804740910822275</v>
      </c>
    </row>
    <row r="80" spans="1:26" x14ac:dyDescent="0.25">
      <c r="A80" s="18">
        <v>6220</v>
      </c>
      <c r="B80" s="1" t="s">
        <v>38</v>
      </c>
      <c r="C80" t="s">
        <v>230</v>
      </c>
      <c r="D80" t="s">
        <v>231</v>
      </c>
      <c r="E80" t="s">
        <v>232</v>
      </c>
      <c r="F80">
        <v>2</v>
      </c>
      <c r="G80">
        <v>6</v>
      </c>
      <c r="H80">
        <v>62</v>
      </c>
      <c r="I80" s="20" t="s">
        <v>42</v>
      </c>
      <c r="J80">
        <v>4</v>
      </c>
      <c r="K80" s="1" t="s">
        <v>43</v>
      </c>
      <c r="L80" s="1" t="s">
        <v>79</v>
      </c>
      <c r="M80" s="44">
        <v>0</v>
      </c>
      <c r="N80" t="s">
        <v>59</v>
      </c>
      <c r="O80" s="39">
        <f t="shared" si="3"/>
        <v>-1</v>
      </c>
      <c r="P80" s="39">
        <v>1</v>
      </c>
      <c r="Q80" t="s">
        <v>53</v>
      </c>
      <c r="R80" s="39">
        <f t="shared" si="4"/>
        <v>0</v>
      </c>
      <c r="S80" t="s">
        <v>54</v>
      </c>
      <c r="T80" s="46">
        <v>1</v>
      </c>
      <c r="U80">
        <v>5</v>
      </c>
      <c r="V80">
        <v>2</v>
      </c>
      <c r="W80" s="39">
        <v>150</v>
      </c>
      <c r="X80" s="42">
        <f t="shared" si="5"/>
        <v>0.4</v>
      </c>
      <c r="Y80">
        <v>-0.67446711151512795</v>
      </c>
      <c r="Z80">
        <v>1.5203330153460641</v>
      </c>
    </row>
    <row r="81" spans="1:26" x14ac:dyDescent="0.25">
      <c r="A81" s="18">
        <v>6220</v>
      </c>
      <c r="B81" s="1" t="s">
        <v>55</v>
      </c>
      <c r="C81" t="s">
        <v>230</v>
      </c>
      <c r="D81" t="s">
        <v>231</v>
      </c>
      <c r="E81" t="s">
        <v>233</v>
      </c>
      <c r="F81">
        <v>2</v>
      </c>
      <c r="G81">
        <v>6</v>
      </c>
      <c r="H81">
        <v>62</v>
      </c>
      <c r="I81" s="20" t="s">
        <v>42</v>
      </c>
      <c r="J81">
        <v>4</v>
      </c>
      <c r="K81" s="1" t="s">
        <v>43</v>
      </c>
      <c r="L81" s="1" t="s">
        <v>79</v>
      </c>
      <c r="M81" s="44">
        <v>0</v>
      </c>
      <c r="N81" t="s">
        <v>53</v>
      </c>
      <c r="O81" s="39">
        <f t="shared" si="3"/>
        <v>0</v>
      </c>
      <c r="P81" s="39">
        <v>1</v>
      </c>
      <c r="Q81" t="s">
        <v>53</v>
      </c>
      <c r="R81" s="39">
        <f t="shared" si="4"/>
        <v>0</v>
      </c>
      <c r="S81" t="s">
        <v>60</v>
      </c>
      <c r="T81" s="46">
        <v>2</v>
      </c>
      <c r="U81">
        <v>7</v>
      </c>
      <c r="V81">
        <v>3</v>
      </c>
      <c r="W81" s="39">
        <v>2681</v>
      </c>
      <c r="X81" s="42">
        <f t="shared" si="5"/>
        <v>0.42857142857142855</v>
      </c>
      <c r="Y81">
        <v>-0.66743396507753161</v>
      </c>
      <c r="Z81">
        <v>2.5243573582073227</v>
      </c>
    </row>
    <row r="82" spans="1:26" x14ac:dyDescent="0.25">
      <c r="A82" s="18">
        <v>9560</v>
      </c>
      <c r="B82" s="1" t="s">
        <v>61</v>
      </c>
      <c r="C82" t="s">
        <v>64</v>
      </c>
      <c r="D82" t="s">
        <v>65</v>
      </c>
      <c r="E82" t="s">
        <v>210</v>
      </c>
      <c r="F82">
        <v>4</v>
      </c>
      <c r="G82">
        <v>9</v>
      </c>
      <c r="H82">
        <v>95</v>
      </c>
      <c r="I82" s="20" t="s">
        <v>42</v>
      </c>
      <c r="J82">
        <v>4</v>
      </c>
      <c r="K82" s="1" t="s">
        <v>43</v>
      </c>
      <c r="L82" s="1" t="s">
        <v>79</v>
      </c>
      <c r="M82" s="44">
        <v>0</v>
      </c>
      <c r="N82" t="s">
        <v>59</v>
      </c>
      <c r="O82" s="39">
        <f t="shared" si="3"/>
        <v>-1</v>
      </c>
      <c r="P82" s="39">
        <v>1</v>
      </c>
      <c r="Q82" t="s">
        <v>53</v>
      </c>
      <c r="R82" s="39">
        <f t="shared" si="4"/>
        <v>0</v>
      </c>
      <c r="S82" t="s">
        <v>54</v>
      </c>
      <c r="T82" s="46">
        <v>1</v>
      </c>
      <c r="U82">
        <v>3</v>
      </c>
      <c r="V82">
        <v>1</v>
      </c>
      <c r="W82" s="39">
        <v>299</v>
      </c>
      <c r="X82" s="42">
        <f t="shared" si="5"/>
        <v>0.33333333333333331</v>
      </c>
      <c r="Y82">
        <v>-0.65424494917748921</v>
      </c>
      <c r="Z82">
        <v>1.6573275862710679</v>
      </c>
    </row>
    <row r="83" spans="1:26" x14ac:dyDescent="0.25">
      <c r="A83" s="18">
        <v>7220</v>
      </c>
      <c r="B83" s="1" t="s">
        <v>55</v>
      </c>
      <c r="C83" t="s">
        <v>87</v>
      </c>
      <c r="D83" t="s">
        <v>88</v>
      </c>
      <c r="E83" t="s">
        <v>217</v>
      </c>
      <c r="F83">
        <v>1</v>
      </c>
      <c r="G83">
        <v>7</v>
      </c>
      <c r="H83">
        <v>72</v>
      </c>
      <c r="I83" s="20" t="s">
        <v>42</v>
      </c>
      <c r="J83">
        <v>4</v>
      </c>
      <c r="K83" s="1" t="s">
        <v>43</v>
      </c>
      <c r="L83" s="1" t="s">
        <v>79</v>
      </c>
      <c r="M83" s="44">
        <v>0</v>
      </c>
      <c r="N83" t="s">
        <v>59</v>
      </c>
      <c r="O83" s="39">
        <f t="shared" si="3"/>
        <v>-1</v>
      </c>
      <c r="P83" s="40">
        <v>1</v>
      </c>
      <c r="Q83" t="s">
        <v>53</v>
      </c>
      <c r="R83" s="39">
        <f t="shared" si="4"/>
        <v>0</v>
      </c>
      <c r="S83" t="s">
        <v>54</v>
      </c>
      <c r="T83" s="46">
        <v>1</v>
      </c>
      <c r="U83">
        <v>8</v>
      </c>
      <c r="V83">
        <v>3</v>
      </c>
      <c r="W83" s="39">
        <v>407</v>
      </c>
      <c r="X83" s="42">
        <f t="shared" si="5"/>
        <v>0.375</v>
      </c>
      <c r="Y83">
        <v>-0.65389685112644524</v>
      </c>
      <c r="Z83">
        <v>1.627641770297116</v>
      </c>
    </row>
    <row r="84" spans="1:26" x14ac:dyDescent="0.25">
      <c r="A84" s="18">
        <v>3240</v>
      </c>
      <c r="B84" s="1" t="s">
        <v>55</v>
      </c>
      <c r="C84" t="s">
        <v>76</v>
      </c>
      <c r="D84" t="s">
        <v>77</v>
      </c>
      <c r="E84" t="s">
        <v>238</v>
      </c>
      <c r="F84">
        <v>3</v>
      </c>
      <c r="G84">
        <v>3</v>
      </c>
      <c r="H84">
        <v>32</v>
      </c>
      <c r="I84" s="20" t="s">
        <v>42</v>
      </c>
      <c r="J84">
        <v>4</v>
      </c>
      <c r="K84" s="1" t="s">
        <v>43</v>
      </c>
      <c r="L84" s="1" t="s">
        <v>79</v>
      </c>
      <c r="M84" s="44">
        <v>0</v>
      </c>
      <c r="N84" t="s">
        <v>59</v>
      </c>
      <c r="O84" s="39">
        <f t="shared" si="3"/>
        <v>-1</v>
      </c>
      <c r="P84" s="39">
        <v>1</v>
      </c>
      <c r="Q84" t="s">
        <v>53</v>
      </c>
      <c r="R84" s="39">
        <f t="shared" si="4"/>
        <v>0</v>
      </c>
      <c r="S84" t="s">
        <v>54</v>
      </c>
      <c r="T84" s="46">
        <v>1</v>
      </c>
      <c r="U84">
        <v>8</v>
      </c>
      <c r="V84">
        <v>2</v>
      </c>
      <c r="W84" s="39">
        <v>465</v>
      </c>
      <c r="X84" s="42">
        <f t="shared" si="5"/>
        <v>0.25</v>
      </c>
      <c r="Y84">
        <v>-0.63027481979239286</v>
      </c>
      <c r="Z84">
        <v>1.8229389800899221</v>
      </c>
    </row>
    <row r="85" spans="1:26" x14ac:dyDescent="0.25">
      <c r="A85" s="18">
        <v>6510</v>
      </c>
      <c r="B85" s="1" t="s">
        <v>38</v>
      </c>
      <c r="C85" t="s">
        <v>226</v>
      </c>
      <c r="D85" t="s">
        <v>227</v>
      </c>
      <c r="E85" t="s">
        <v>258</v>
      </c>
      <c r="F85">
        <v>2</v>
      </c>
      <c r="G85">
        <v>6</v>
      </c>
      <c r="H85">
        <v>65</v>
      </c>
      <c r="I85" s="20" t="s">
        <v>42</v>
      </c>
      <c r="J85">
        <v>4</v>
      </c>
      <c r="K85" s="1" t="s">
        <v>43</v>
      </c>
      <c r="L85" s="1" t="s">
        <v>79</v>
      </c>
      <c r="M85" s="44">
        <v>0</v>
      </c>
      <c r="N85" t="s">
        <v>59</v>
      </c>
      <c r="O85" s="39">
        <f t="shared" si="3"/>
        <v>-1</v>
      </c>
      <c r="P85" s="40">
        <v>1</v>
      </c>
      <c r="Q85" t="s">
        <v>53</v>
      </c>
      <c r="R85" s="39">
        <f t="shared" si="4"/>
        <v>0</v>
      </c>
      <c r="S85" t="s">
        <v>54</v>
      </c>
      <c r="T85" s="46">
        <v>1</v>
      </c>
      <c r="U85">
        <v>9</v>
      </c>
      <c r="V85">
        <v>4</v>
      </c>
      <c r="W85" s="39">
        <v>951</v>
      </c>
      <c r="X85" s="42">
        <f t="shared" si="5"/>
        <v>0.44444444444444442</v>
      </c>
      <c r="Y85">
        <v>-0.62981264980925344</v>
      </c>
      <c r="Z85">
        <v>1.6793991101337926</v>
      </c>
    </row>
    <row r="86" spans="1:26" x14ac:dyDescent="0.25">
      <c r="A86" s="18">
        <v>6410</v>
      </c>
      <c r="B86" s="1" t="s">
        <v>38</v>
      </c>
      <c r="C86" t="s">
        <v>259</v>
      </c>
      <c r="D86" t="s">
        <v>260</v>
      </c>
      <c r="E86" t="s">
        <v>261</v>
      </c>
      <c r="F86">
        <v>2</v>
      </c>
      <c r="G86">
        <v>6</v>
      </c>
      <c r="H86">
        <v>64</v>
      </c>
      <c r="I86" s="20" t="s">
        <v>42</v>
      </c>
      <c r="J86">
        <v>4</v>
      </c>
      <c r="K86" s="1" t="s">
        <v>43</v>
      </c>
      <c r="L86" s="1" t="s">
        <v>79</v>
      </c>
      <c r="M86" s="44">
        <v>0</v>
      </c>
      <c r="N86" t="s">
        <v>59</v>
      </c>
      <c r="O86" s="39">
        <f t="shared" si="3"/>
        <v>-1</v>
      </c>
      <c r="P86" s="39">
        <v>1</v>
      </c>
      <c r="Q86" t="s">
        <v>59</v>
      </c>
      <c r="R86" s="39">
        <f t="shared" si="4"/>
        <v>-1</v>
      </c>
      <c r="S86" t="s">
        <v>99</v>
      </c>
      <c r="T86" s="46">
        <v>0</v>
      </c>
      <c r="U86">
        <v>8</v>
      </c>
      <c r="V86">
        <v>2</v>
      </c>
      <c r="W86" s="39">
        <v>465</v>
      </c>
      <c r="X86" s="42">
        <f t="shared" si="5"/>
        <v>0.25</v>
      </c>
      <c r="Y86">
        <v>-0.61739343097447819</v>
      </c>
      <c r="Z86">
        <v>1.744599500454957</v>
      </c>
    </row>
    <row r="87" spans="1:26" x14ac:dyDescent="0.25">
      <c r="A87" s="18">
        <v>9340</v>
      </c>
      <c r="B87" s="1" t="s">
        <v>55</v>
      </c>
      <c r="C87" t="s">
        <v>265</v>
      </c>
      <c r="D87" t="s">
        <v>266</v>
      </c>
      <c r="E87" t="s">
        <v>267</v>
      </c>
      <c r="F87">
        <v>4</v>
      </c>
      <c r="G87">
        <v>9</v>
      </c>
      <c r="H87">
        <v>93</v>
      </c>
      <c r="I87" s="20" t="s">
        <v>42</v>
      </c>
      <c r="J87">
        <v>4</v>
      </c>
      <c r="K87" s="1" t="s">
        <v>43</v>
      </c>
      <c r="L87" s="1" t="s">
        <v>79</v>
      </c>
      <c r="M87" s="44">
        <v>0</v>
      </c>
      <c r="N87" t="s">
        <v>59</v>
      </c>
      <c r="O87" s="39">
        <f t="shared" si="3"/>
        <v>-1</v>
      </c>
      <c r="P87" s="39">
        <v>1</v>
      </c>
      <c r="Q87" t="s">
        <v>53</v>
      </c>
      <c r="R87" s="39">
        <f t="shared" si="4"/>
        <v>0</v>
      </c>
      <c r="S87" t="s">
        <v>54</v>
      </c>
      <c r="T87" s="46">
        <v>1</v>
      </c>
      <c r="U87">
        <v>8</v>
      </c>
      <c r="V87">
        <v>3</v>
      </c>
      <c r="W87" s="39">
        <v>1073</v>
      </c>
      <c r="X87" s="42">
        <f t="shared" si="5"/>
        <v>0.375</v>
      </c>
      <c r="Y87">
        <v>-0.61089221035559282</v>
      </c>
      <c r="Z87">
        <v>1.8128660671716019</v>
      </c>
    </row>
    <row r="88" spans="1:26" x14ac:dyDescent="0.25">
      <c r="A88" s="18">
        <v>8130</v>
      </c>
      <c r="B88" s="1" t="s">
        <v>38</v>
      </c>
      <c r="C88" t="s">
        <v>268</v>
      </c>
      <c r="D88" t="s">
        <v>269</v>
      </c>
      <c r="E88" t="s">
        <v>270</v>
      </c>
      <c r="F88">
        <v>6</v>
      </c>
      <c r="G88">
        <v>8</v>
      </c>
      <c r="H88">
        <v>81</v>
      </c>
      <c r="I88" s="20" t="s">
        <v>42</v>
      </c>
      <c r="J88">
        <v>4</v>
      </c>
      <c r="K88" s="1" t="s">
        <v>43</v>
      </c>
      <c r="L88" s="1" t="s">
        <v>79</v>
      </c>
      <c r="M88" s="44">
        <v>0</v>
      </c>
      <c r="N88" t="s">
        <v>45</v>
      </c>
      <c r="O88" s="39">
        <f t="shared" si="3"/>
        <v>-2</v>
      </c>
      <c r="P88" s="39">
        <v>1</v>
      </c>
      <c r="Q88" t="s">
        <v>53</v>
      </c>
      <c r="R88" s="39">
        <f t="shared" si="4"/>
        <v>0</v>
      </c>
      <c r="S88" t="s">
        <v>99</v>
      </c>
      <c r="T88" s="46">
        <v>0</v>
      </c>
      <c r="U88">
        <v>5</v>
      </c>
      <c r="V88">
        <v>2</v>
      </c>
      <c r="W88" s="39">
        <v>133</v>
      </c>
      <c r="X88" s="42">
        <f t="shared" si="5"/>
        <v>0.4</v>
      </c>
      <c r="Y88">
        <v>-0.52371071218708187</v>
      </c>
      <c r="Z88">
        <v>1.174536318214521</v>
      </c>
    </row>
    <row r="89" spans="1:26" x14ac:dyDescent="0.25">
      <c r="A89" s="18">
        <v>5210</v>
      </c>
      <c r="B89" s="1" t="s">
        <v>38</v>
      </c>
      <c r="C89" t="s">
        <v>271</v>
      </c>
      <c r="D89" t="s">
        <v>272</v>
      </c>
      <c r="E89" t="s">
        <v>273</v>
      </c>
      <c r="F89">
        <v>5</v>
      </c>
      <c r="G89">
        <v>5</v>
      </c>
      <c r="H89">
        <v>52</v>
      </c>
      <c r="I89" s="20" t="s">
        <v>42</v>
      </c>
      <c r="J89">
        <v>4</v>
      </c>
      <c r="K89" s="1" t="s">
        <v>43</v>
      </c>
      <c r="L89" s="1" t="s">
        <v>79</v>
      </c>
      <c r="M89" s="44">
        <v>0</v>
      </c>
      <c r="N89" t="s">
        <v>59</v>
      </c>
      <c r="O89" s="39">
        <f t="shared" si="3"/>
        <v>-1</v>
      </c>
      <c r="P89" s="39">
        <v>1</v>
      </c>
      <c r="Q89" t="s">
        <v>53</v>
      </c>
      <c r="R89" s="39">
        <f t="shared" si="4"/>
        <v>0</v>
      </c>
      <c r="S89" t="s">
        <v>54</v>
      </c>
      <c r="T89" s="46">
        <v>1</v>
      </c>
      <c r="U89">
        <v>7</v>
      </c>
      <c r="V89">
        <v>3</v>
      </c>
      <c r="W89" s="39">
        <v>2681</v>
      </c>
      <c r="X89" s="42">
        <f t="shared" si="5"/>
        <v>0.42857142857142855</v>
      </c>
      <c r="Y89">
        <v>-0.51557984969377335</v>
      </c>
      <c r="Z89">
        <v>2.1832886085935979</v>
      </c>
    </row>
    <row r="90" spans="1:26" x14ac:dyDescent="0.25">
      <c r="A90" s="18">
        <v>1410</v>
      </c>
      <c r="B90" s="1" t="s">
        <v>38</v>
      </c>
      <c r="C90" t="s">
        <v>275</v>
      </c>
      <c r="D90" t="s">
        <v>276</v>
      </c>
      <c r="E90" t="s">
        <v>277</v>
      </c>
      <c r="F90">
        <v>1</v>
      </c>
      <c r="G90">
        <v>1</v>
      </c>
      <c r="H90">
        <v>14</v>
      </c>
      <c r="I90" s="20" t="s">
        <v>42</v>
      </c>
      <c r="J90">
        <v>4</v>
      </c>
      <c r="K90" s="1" t="s">
        <v>43</v>
      </c>
      <c r="L90" s="1" t="s">
        <v>79</v>
      </c>
      <c r="M90" s="44">
        <v>0</v>
      </c>
      <c r="N90" t="s">
        <v>53</v>
      </c>
      <c r="O90" s="39">
        <f t="shared" si="3"/>
        <v>0</v>
      </c>
      <c r="P90" s="39">
        <v>1</v>
      </c>
      <c r="Q90" t="s">
        <v>53</v>
      </c>
      <c r="R90" s="39">
        <f t="shared" si="4"/>
        <v>0</v>
      </c>
      <c r="S90" t="s">
        <v>60</v>
      </c>
      <c r="T90" s="46">
        <v>2</v>
      </c>
      <c r="U90">
        <v>5</v>
      </c>
      <c r="V90">
        <v>3</v>
      </c>
      <c r="W90" s="39">
        <v>6791</v>
      </c>
      <c r="X90" s="42">
        <f t="shared" si="5"/>
        <v>0.6</v>
      </c>
      <c r="Y90">
        <v>-0.42930469021240436</v>
      </c>
      <c r="Z90">
        <v>3.421694052554682</v>
      </c>
    </row>
    <row r="91" spans="1:26" x14ac:dyDescent="0.25">
      <c r="A91" s="18" t="s">
        <v>136</v>
      </c>
      <c r="B91" s="1" t="s">
        <v>61</v>
      </c>
      <c r="C91" t="s">
        <v>137</v>
      </c>
      <c r="D91" t="s">
        <v>138</v>
      </c>
      <c r="E91" t="s">
        <v>250</v>
      </c>
      <c r="F91">
        <v>3</v>
      </c>
      <c r="G91">
        <v>9</v>
      </c>
      <c r="H91">
        <v>92</v>
      </c>
      <c r="I91" s="20" t="s">
        <v>42</v>
      </c>
      <c r="J91">
        <v>4</v>
      </c>
      <c r="K91" s="1" t="s">
        <v>43</v>
      </c>
      <c r="L91" s="1" t="s">
        <v>79</v>
      </c>
      <c r="M91" s="44">
        <v>0</v>
      </c>
      <c r="N91" t="s">
        <v>53</v>
      </c>
      <c r="O91" s="39">
        <f t="shared" si="3"/>
        <v>0</v>
      </c>
      <c r="P91" s="39">
        <v>1</v>
      </c>
      <c r="Q91" t="s">
        <v>53</v>
      </c>
      <c r="R91" s="39">
        <f t="shared" si="4"/>
        <v>0</v>
      </c>
      <c r="S91" t="s">
        <v>60</v>
      </c>
      <c r="T91" s="46">
        <v>2</v>
      </c>
      <c r="U91">
        <v>5</v>
      </c>
      <c r="V91">
        <v>3</v>
      </c>
      <c r="W91" s="39">
        <v>6791</v>
      </c>
      <c r="X91" s="42">
        <f t="shared" si="5"/>
        <v>0.6</v>
      </c>
      <c r="Y91">
        <v>-0.42930469021240436</v>
      </c>
      <c r="Z91">
        <v>3.421694052554682</v>
      </c>
    </row>
    <row r="92" spans="1:26" x14ac:dyDescent="0.25">
      <c r="A92" s="18">
        <v>9230</v>
      </c>
      <c r="B92" s="1" t="s">
        <v>38</v>
      </c>
      <c r="C92" t="s">
        <v>278</v>
      </c>
      <c r="D92" t="s">
        <v>279</v>
      </c>
      <c r="E92" t="s">
        <v>280</v>
      </c>
      <c r="F92">
        <v>4</v>
      </c>
      <c r="G92">
        <v>9</v>
      </c>
      <c r="H92">
        <v>92</v>
      </c>
      <c r="I92" s="20" t="s">
        <v>42</v>
      </c>
      <c r="J92">
        <v>4</v>
      </c>
      <c r="K92" s="1" t="s">
        <v>43</v>
      </c>
      <c r="L92" s="1" t="s">
        <v>79</v>
      </c>
      <c r="M92" s="44">
        <v>0</v>
      </c>
      <c r="N92" t="s">
        <v>53</v>
      </c>
      <c r="O92" s="39">
        <f t="shared" si="3"/>
        <v>0</v>
      </c>
      <c r="P92" s="39">
        <v>1</v>
      </c>
      <c r="Q92" t="s">
        <v>53</v>
      </c>
      <c r="R92" s="39">
        <f t="shared" si="4"/>
        <v>0</v>
      </c>
      <c r="S92" t="s">
        <v>60</v>
      </c>
      <c r="T92" s="46">
        <v>2</v>
      </c>
      <c r="U92">
        <v>5</v>
      </c>
      <c r="V92">
        <v>3</v>
      </c>
      <c r="W92" s="39">
        <v>6791</v>
      </c>
      <c r="X92" s="42">
        <f t="shared" si="5"/>
        <v>0.6</v>
      </c>
      <c r="Y92">
        <v>-0.42930469021240436</v>
      </c>
      <c r="Z92">
        <v>3.421694052554682</v>
      </c>
    </row>
    <row r="93" spans="1:26" x14ac:dyDescent="0.25">
      <c r="A93" s="18">
        <v>9560</v>
      </c>
      <c r="B93" s="1" t="s">
        <v>47</v>
      </c>
      <c r="C93" t="s">
        <v>64</v>
      </c>
      <c r="D93" t="s">
        <v>65</v>
      </c>
      <c r="E93" t="s">
        <v>243</v>
      </c>
      <c r="F93">
        <v>4</v>
      </c>
      <c r="G93">
        <v>9</v>
      </c>
      <c r="H93">
        <v>95</v>
      </c>
      <c r="I93" s="20" t="s">
        <v>42</v>
      </c>
      <c r="J93">
        <v>4</v>
      </c>
      <c r="K93" s="1" t="s">
        <v>43</v>
      </c>
      <c r="L93" s="9" t="s">
        <v>44</v>
      </c>
      <c r="M93" s="43">
        <v>1</v>
      </c>
      <c r="N93" t="s">
        <v>59</v>
      </c>
      <c r="O93" s="39">
        <f t="shared" si="3"/>
        <v>-1</v>
      </c>
      <c r="P93" s="39">
        <v>0</v>
      </c>
      <c r="Q93" t="s">
        <v>53</v>
      </c>
      <c r="R93" s="39">
        <f t="shared" si="4"/>
        <v>0</v>
      </c>
      <c r="S93" t="s">
        <v>54</v>
      </c>
      <c r="T93" s="46">
        <v>1</v>
      </c>
      <c r="U93">
        <v>3</v>
      </c>
      <c r="V93">
        <v>2</v>
      </c>
      <c r="W93" s="39">
        <v>91</v>
      </c>
      <c r="X93" s="42">
        <f t="shared" si="5"/>
        <v>0.66666666666666663</v>
      </c>
      <c r="Y93">
        <v>-0.36597277580835258</v>
      </c>
      <c r="Z93">
        <v>-1.6380911636691784</v>
      </c>
    </row>
    <row r="94" spans="1:26" x14ac:dyDescent="0.25">
      <c r="A94" s="18" t="s">
        <v>136</v>
      </c>
      <c r="B94" s="1" t="s">
        <v>38</v>
      </c>
      <c r="C94" t="s">
        <v>137</v>
      </c>
      <c r="D94" t="s">
        <v>138</v>
      </c>
      <c r="E94" t="s">
        <v>256</v>
      </c>
      <c r="F94">
        <v>3</v>
      </c>
      <c r="G94">
        <v>9</v>
      </c>
      <c r="H94">
        <v>92</v>
      </c>
      <c r="I94" s="20" t="s">
        <v>42</v>
      </c>
      <c r="J94">
        <v>4</v>
      </c>
      <c r="K94" s="1" t="s">
        <v>43</v>
      </c>
      <c r="L94" s="9" t="s">
        <v>44</v>
      </c>
      <c r="M94" s="43">
        <v>1</v>
      </c>
      <c r="N94" t="s">
        <v>59</v>
      </c>
      <c r="O94" s="39">
        <f t="shared" si="3"/>
        <v>-1</v>
      </c>
      <c r="P94" s="39">
        <v>0</v>
      </c>
      <c r="Q94" t="s">
        <v>53</v>
      </c>
      <c r="R94" s="39">
        <f t="shared" si="4"/>
        <v>0</v>
      </c>
      <c r="S94" t="s">
        <v>54</v>
      </c>
      <c r="T94" s="46">
        <v>1</v>
      </c>
      <c r="U94">
        <v>4</v>
      </c>
      <c r="V94">
        <v>3</v>
      </c>
      <c r="W94" s="39">
        <v>668</v>
      </c>
      <c r="X94" s="42">
        <f t="shared" si="5"/>
        <v>0.75</v>
      </c>
      <c r="Y94">
        <v>-0.34196625640554618</v>
      </c>
      <c r="Z94">
        <v>-1.5970634395034342</v>
      </c>
    </row>
    <row r="95" spans="1:26" x14ac:dyDescent="0.25">
      <c r="A95" s="18" t="s">
        <v>113</v>
      </c>
      <c r="B95" s="1" t="s">
        <v>55</v>
      </c>
      <c r="C95" t="s">
        <v>114</v>
      </c>
      <c r="D95" t="s">
        <v>115</v>
      </c>
      <c r="E95" t="s">
        <v>257</v>
      </c>
      <c r="F95">
        <v>3</v>
      </c>
      <c r="G95">
        <v>9</v>
      </c>
      <c r="H95">
        <v>91</v>
      </c>
      <c r="I95" s="20" t="s">
        <v>42</v>
      </c>
      <c r="J95">
        <v>4</v>
      </c>
      <c r="K95" s="1" t="s">
        <v>43</v>
      </c>
      <c r="L95" s="9" t="s">
        <v>44</v>
      </c>
      <c r="M95" s="43">
        <v>1</v>
      </c>
      <c r="N95" t="s">
        <v>59</v>
      </c>
      <c r="O95" s="39">
        <f t="shared" si="3"/>
        <v>-1</v>
      </c>
      <c r="P95" s="39">
        <v>0</v>
      </c>
      <c r="Q95" t="s">
        <v>53</v>
      </c>
      <c r="R95" s="39">
        <f t="shared" si="4"/>
        <v>0</v>
      </c>
      <c r="S95" t="s">
        <v>54</v>
      </c>
      <c r="T95" s="46">
        <v>1</v>
      </c>
      <c r="U95">
        <v>3</v>
      </c>
      <c r="V95">
        <v>1</v>
      </c>
      <c r="W95" s="39">
        <v>5</v>
      </c>
      <c r="X95" s="42">
        <f t="shared" si="5"/>
        <v>0.33333333333333331</v>
      </c>
      <c r="Y95">
        <v>-0.31852090778469244</v>
      </c>
      <c r="Z95">
        <v>-1.1842315082974584</v>
      </c>
    </row>
    <row r="96" spans="1:26" x14ac:dyDescent="0.25">
      <c r="A96" s="18">
        <v>3280</v>
      </c>
      <c r="B96" s="1" t="s">
        <v>38</v>
      </c>
      <c r="C96" t="s">
        <v>262</v>
      </c>
      <c r="D96" t="s">
        <v>263</v>
      </c>
      <c r="E96" t="s">
        <v>264</v>
      </c>
      <c r="F96">
        <v>3</v>
      </c>
      <c r="G96">
        <v>3</v>
      </c>
      <c r="H96">
        <v>32</v>
      </c>
      <c r="I96" s="20" t="s">
        <v>42</v>
      </c>
      <c r="J96">
        <v>4</v>
      </c>
      <c r="K96" s="1" t="s">
        <v>43</v>
      </c>
      <c r="L96" s="9" t="s">
        <v>44</v>
      </c>
      <c r="M96" s="43">
        <v>1</v>
      </c>
      <c r="N96" t="s">
        <v>59</v>
      </c>
      <c r="O96" s="39">
        <f t="shared" si="3"/>
        <v>-1</v>
      </c>
      <c r="P96" s="39">
        <v>0</v>
      </c>
      <c r="Q96" t="s">
        <v>53</v>
      </c>
      <c r="R96" s="39">
        <f t="shared" si="4"/>
        <v>0</v>
      </c>
      <c r="S96" t="s">
        <v>54</v>
      </c>
      <c r="T96" s="46">
        <v>1</v>
      </c>
      <c r="U96">
        <v>7</v>
      </c>
      <c r="V96">
        <v>2</v>
      </c>
      <c r="W96" s="39">
        <v>172</v>
      </c>
      <c r="X96" s="42">
        <f t="shared" si="5"/>
        <v>0.2857142857142857</v>
      </c>
      <c r="Y96">
        <v>-0.30016531613493236</v>
      </c>
      <c r="Z96">
        <v>-1.0695324471530911</v>
      </c>
    </row>
    <row r="97" spans="1:26" x14ac:dyDescent="0.25">
      <c r="A97" s="18">
        <v>3240</v>
      </c>
      <c r="B97" s="1" t="s">
        <v>61</v>
      </c>
      <c r="C97" t="s">
        <v>76</v>
      </c>
      <c r="D97" t="s">
        <v>77</v>
      </c>
      <c r="E97" t="s">
        <v>255</v>
      </c>
      <c r="F97">
        <v>3</v>
      </c>
      <c r="G97">
        <v>3</v>
      </c>
      <c r="H97">
        <v>32</v>
      </c>
      <c r="I97" s="20" t="s">
        <v>42</v>
      </c>
      <c r="J97">
        <v>4</v>
      </c>
      <c r="K97" s="1" t="s">
        <v>43</v>
      </c>
      <c r="L97" s="9" t="s">
        <v>44</v>
      </c>
      <c r="M97" s="43">
        <v>1</v>
      </c>
      <c r="N97" t="s">
        <v>59</v>
      </c>
      <c r="O97" s="39">
        <f t="shared" si="3"/>
        <v>-1</v>
      </c>
      <c r="P97" s="39">
        <v>0</v>
      </c>
      <c r="Q97" t="s">
        <v>59</v>
      </c>
      <c r="R97" s="39">
        <f t="shared" si="4"/>
        <v>-1</v>
      </c>
      <c r="S97" t="s">
        <v>99</v>
      </c>
      <c r="T97" s="46">
        <v>0</v>
      </c>
      <c r="U97">
        <v>7</v>
      </c>
      <c r="V97">
        <v>2</v>
      </c>
      <c r="W97" s="39">
        <v>172</v>
      </c>
      <c r="X97" s="42">
        <f t="shared" si="5"/>
        <v>0.2857142857142857</v>
      </c>
      <c r="Y97">
        <v>-0.28728392731701857</v>
      </c>
      <c r="Z97">
        <v>-1.1478719267880559</v>
      </c>
    </row>
    <row r="98" spans="1:26" x14ac:dyDescent="0.25">
      <c r="A98" s="18">
        <v>2210</v>
      </c>
      <c r="B98" s="1" t="s">
        <v>38</v>
      </c>
      <c r="C98" t="s">
        <v>281</v>
      </c>
      <c r="D98" t="s">
        <v>282</v>
      </c>
      <c r="E98" t="s">
        <v>283</v>
      </c>
      <c r="F98">
        <v>6</v>
      </c>
      <c r="G98">
        <v>2</v>
      </c>
      <c r="H98">
        <v>22</v>
      </c>
      <c r="I98" s="20" t="s">
        <v>42</v>
      </c>
      <c r="J98">
        <v>4</v>
      </c>
      <c r="K98" s="1" t="s">
        <v>43</v>
      </c>
      <c r="L98" s="9" t="s">
        <v>44</v>
      </c>
      <c r="M98" s="43">
        <v>1</v>
      </c>
      <c r="N98" t="s">
        <v>59</v>
      </c>
      <c r="O98" s="39">
        <f t="shared" si="3"/>
        <v>-1</v>
      </c>
      <c r="P98" s="39">
        <v>0</v>
      </c>
      <c r="Q98" t="s">
        <v>53</v>
      </c>
      <c r="R98" s="39">
        <f t="shared" si="4"/>
        <v>0</v>
      </c>
      <c r="S98" t="s">
        <v>54</v>
      </c>
      <c r="T98" s="46">
        <v>1</v>
      </c>
      <c r="U98">
        <v>7</v>
      </c>
      <c r="V98">
        <v>3</v>
      </c>
      <c r="W98" s="39">
        <v>1301</v>
      </c>
      <c r="X98" s="42">
        <f t="shared" si="5"/>
        <v>0.42857142857142855</v>
      </c>
      <c r="Y98">
        <v>-0.249980492801194</v>
      </c>
      <c r="Z98">
        <v>-0.96030289799548718</v>
      </c>
    </row>
    <row r="99" spans="1:26" x14ac:dyDescent="0.25">
      <c r="A99" s="18">
        <v>3110</v>
      </c>
      <c r="B99" s="1" t="s">
        <v>55</v>
      </c>
      <c r="C99" t="s">
        <v>204</v>
      </c>
      <c r="D99" t="s">
        <v>205</v>
      </c>
      <c r="E99" t="s">
        <v>274</v>
      </c>
      <c r="F99">
        <v>3</v>
      </c>
      <c r="G99">
        <v>3</v>
      </c>
      <c r="H99">
        <v>31</v>
      </c>
      <c r="I99" s="20" t="s">
        <v>42</v>
      </c>
      <c r="J99">
        <v>4</v>
      </c>
      <c r="K99" s="1" t="s">
        <v>43</v>
      </c>
      <c r="L99" s="1" t="s">
        <v>79</v>
      </c>
      <c r="M99" s="44">
        <v>0</v>
      </c>
      <c r="N99" t="s">
        <v>59</v>
      </c>
      <c r="O99" s="39">
        <f t="shared" si="3"/>
        <v>-1</v>
      </c>
      <c r="P99" s="39">
        <v>0</v>
      </c>
      <c r="Q99" t="s">
        <v>53</v>
      </c>
      <c r="R99" s="39">
        <f t="shared" si="4"/>
        <v>0</v>
      </c>
      <c r="S99" t="s">
        <v>54</v>
      </c>
      <c r="T99" s="46">
        <v>1</v>
      </c>
      <c r="U99">
        <v>1</v>
      </c>
      <c r="V99">
        <v>1</v>
      </c>
      <c r="W99" s="39">
        <v>39</v>
      </c>
      <c r="X99" s="42">
        <f t="shared" si="5"/>
        <v>1</v>
      </c>
      <c r="Y99">
        <v>-0.23071124921022282</v>
      </c>
      <c r="Z99">
        <v>-0.81444312234919725</v>
      </c>
    </row>
    <row r="100" spans="1:26" x14ac:dyDescent="0.25">
      <c r="A100" s="18">
        <v>3270</v>
      </c>
      <c r="B100" s="1" t="s">
        <v>38</v>
      </c>
      <c r="C100" t="s">
        <v>289</v>
      </c>
      <c r="D100" t="s">
        <v>290</v>
      </c>
      <c r="E100" t="s">
        <v>291</v>
      </c>
      <c r="F100">
        <v>3</v>
      </c>
      <c r="G100">
        <v>3</v>
      </c>
      <c r="H100">
        <v>32</v>
      </c>
      <c r="I100" s="20" t="s">
        <v>42</v>
      </c>
      <c r="J100">
        <v>4</v>
      </c>
      <c r="K100" s="1" t="s">
        <v>43</v>
      </c>
      <c r="L100" s="1" t="s">
        <v>79</v>
      </c>
      <c r="M100" s="44">
        <v>0</v>
      </c>
      <c r="N100" t="s">
        <v>59</v>
      </c>
      <c r="O100" s="39">
        <f t="shared" si="3"/>
        <v>-1</v>
      </c>
      <c r="P100" s="39">
        <v>0</v>
      </c>
      <c r="Q100" t="s">
        <v>53</v>
      </c>
      <c r="R100" s="39">
        <f t="shared" si="4"/>
        <v>0</v>
      </c>
      <c r="S100" t="s">
        <v>54</v>
      </c>
      <c r="T100" s="46">
        <v>1</v>
      </c>
      <c r="U100">
        <v>1</v>
      </c>
      <c r="V100">
        <v>1</v>
      </c>
      <c r="W100" s="39">
        <v>57</v>
      </c>
      <c r="X100" s="42">
        <f t="shared" si="5"/>
        <v>1</v>
      </c>
      <c r="Y100">
        <v>-0.22954896162182142</v>
      </c>
      <c r="Z100">
        <v>-0.80943706027150808</v>
      </c>
    </row>
    <row r="101" spans="1:26" x14ac:dyDescent="0.25">
      <c r="A101" s="18">
        <v>9340</v>
      </c>
      <c r="B101" s="1" t="s">
        <v>61</v>
      </c>
      <c r="C101" t="s">
        <v>265</v>
      </c>
      <c r="D101" t="s">
        <v>266</v>
      </c>
      <c r="E101" t="s">
        <v>288</v>
      </c>
      <c r="F101">
        <v>4</v>
      </c>
      <c r="G101">
        <v>9</v>
      </c>
      <c r="H101">
        <v>93</v>
      </c>
      <c r="I101" s="20" t="s">
        <v>42</v>
      </c>
      <c r="J101">
        <v>4</v>
      </c>
      <c r="K101" s="1" t="s">
        <v>43</v>
      </c>
      <c r="L101" s="1" t="s">
        <v>79</v>
      </c>
      <c r="M101" s="44">
        <v>0</v>
      </c>
      <c r="N101" t="s">
        <v>59</v>
      </c>
      <c r="O101" s="39">
        <f t="shared" si="3"/>
        <v>-1</v>
      </c>
      <c r="P101" s="39">
        <v>0</v>
      </c>
      <c r="Q101" t="s">
        <v>59</v>
      </c>
      <c r="R101" s="39">
        <f t="shared" si="4"/>
        <v>-1</v>
      </c>
      <c r="S101" t="s">
        <v>99</v>
      </c>
      <c r="T101" s="46">
        <v>0</v>
      </c>
      <c r="U101">
        <v>2</v>
      </c>
      <c r="V101">
        <v>2</v>
      </c>
      <c r="W101" s="39">
        <v>241</v>
      </c>
      <c r="X101" s="42">
        <f t="shared" si="5"/>
        <v>1</v>
      </c>
      <c r="Y101">
        <v>-0.20478641078913726</v>
      </c>
      <c r="Z101">
        <v>-0.83660346089009874</v>
      </c>
    </row>
    <row r="102" spans="1:26" x14ac:dyDescent="0.25">
      <c r="A102" s="18">
        <v>3260</v>
      </c>
      <c r="B102" s="1" t="s">
        <v>61</v>
      </c>
      <c r="C102" t="s">
        <v>110</v>
      </c>
      <c r="D102" t="s">
        <v>111</v>
      </c>
      <c r="E102" t="s">
        <v>287</v>
      </c>
      <c r="F102">
        <v>3</v>
      </c>
      <c r="G102">
        <v>3</v>
      </c>
      <c r="H102">
        <v>32</v>
      </c>
      <c r="I102" s="20" t="s">
        <v>42</v>
      </c>
      <c r="J102">
        <v>4</v>
      </c>
      <c r="K102" s="1" t="s">
        <v>43</v>
      </c>
      <c r="L102" s="1" t="s">
        <v>79</v>
      </c>
      <c r="M102" s="44">
        <v>0</v>
      </c>
      <c r="N102" t="s">
        <v>53</v>
      </c>
      <c r="O102" s="39">
        <f t="shared" si="3"/>
        <v>0</v>
      </c>
      <c r="P102" s="39">
        <v>1</v>
      </c>
      <c r="Q102" t="s">
        <v>53</v>
      </c>
      <c r="R102" s="39">
        <f t="shared" si="4"/>
        <v>0</v>
      </c>
      <c r="S102" t="s">
        <v>54</v>
      </c>
      <c r="T102" s="46">
        <v>1</v>
      </c>
      <c r="U102">
        <v>1</v>
      </c>
      <c r="V102">
        <v>1</v>
      </c>
      <c r="W102" s="39">
        <v>91</v>
      </c>
      <c r="X102" s="42">
        <f t="shared" si="5"/>
        <v>1</v>
      </c>
      <c r="Y102">
        <v>-0.19737702741722374</v>
      </c>
      <c r="Z102">
        <v>0.85726667513042731</v>
      </c>
    </row>
    <row r="103" spans="1:26" x14ac:dyDescent="0.25">
      <c r="A103" s="18">
        <v>1320</v>
      </c>
      <c r="B103" s="1" t="s">
        <v>38</v>
      </c>
      <c r="C103" t="s">
        <v>211</v>
      </c>
      <c r="D103" t="s">
        <v>212</v>
      </c>
      <c r="E103" t="s">
        <v>295</v>
      </c>
      <c r="F103">
        <v>1</v>
      </c>
      <c r="G103">
        <v>1</v>
      </c>
      <c r="H103">
        <v>13</v>
      </c>
      <c r="I103" s="20" t="s">
        <v>42</v>
      </c>
      <c r="J103">
        <v>4</v>
      </c>
      <c r="K103" s="1" t="s">
        <v>43</v>
      </c>
      <c r="L103" s="1" t="s">
        <v>79</v>
      </c>
      <c r="M103" s="44">
        <v>0</v>
      </c>
      <c r="N103" t="s">
        <v>59</v>
      </c>
      <c r="O103" s="39">
        <f t="shared" si="3"/>
        <v>-1</v>
      </c>
      <c r="P103" s="40">
        <v>0</v>
      </c>
      <c r="Q103" t="s">
        <v>53</v>
      </c>
      <c r="R103" s="39">
        <f t="shared" si="4"/>
        <v>0</v>
      </c>
      <c r="S103" t="s">
        <v>54</v>
      </c>
      <c r="T103" s="46">
        <v>1</v>
      </c>
      <c r="U103">
        <v>5</v>
      </c>
      <c r="V103">
        <v>3</v>
      </c>
      <c r="W103" s="39">
        <v>154</v>
      </c>
      <c r="X103" s="42">
        <f t="shared" si="5"/>
        <v>0.6</v>
      </c>
      <c r="Y103">
        <v>-0.15967949914909807</v>
      </c>
      <c r="Z103">
        <v>-0.20912693893915113</v>
      </c>
    </row>
    <row r="104" spans="1:26" x14ac:dyDescent="0.25">
      <c r="A104" s="18">
        <v>3270</v>
      </c>
      <c r="B104" s="1" t="s">
        <v>55</v>
      </c>
      <c r="C104" t="s">
        <v>289</v>
      </c>
      <c r="D104" t="s">
        <v>290</v>
      </c>
      <c r="E104" t="s">
        <v>292</v>
      </c>
      <c r="F104">
        <v>3</v>
      </c>
      <c r="G104">
        <v>3</v>
      </c>
      <c r="H104">
        <v>32</v>
      </c>
      <c r="I104" s="20" t="s">
        <v>42</v>
      </c>
      <c r="J104">
        <v>4</v>
      </c>
      <c r="K104" s="1" t="s">
        <v>43</v>
      </c>
      <c r="L104" s="1" t="s">
        <v>79</v>
      </c>
      <c r="M104" s="44">
        <v>0</v>
      </c>
      <c r="N104" t="s">
        <v>59</v>
      </c>
      <c r="O104" s="39">
        <f t="shared" si="3"/>
        <v>-1</v>
      </c>
      <c r="P104" s="39">
        <v>0</v>
      </c>
      <c r="Q104" t="s">
        <v>53</v>
      </c>
      <c r="R104" s="39">
        <f t="shared" si="4"/>
        <v>0</v>
      </c>
      <c r="S104" t="s">
        <v>54</v>
      </c>
      <c r="T104" s="46">
        <v>1</v>
      </c>
      <c r="U104">
        <v>2</v>
      </c>
      <c r="V104">
        <v>1</v>
      </c>
      <c r="W104" s="39">
        <v>16</v>
      </c>
      <c r="X104" s="42">
        <f t="shared" si="5"/>
        <v>0.5</v>
      </c>
      <c r="Y104">
        <v>-0.15268886470970172</v>
      </c>
      <c r="Z104">
        <v>-0.10417349594522923</v>
      </c>
    </row>
    <row r="105" spans="1:26" x14ac:dyDescent="0.25">
      <c r="A105" s="18">
        <v>9180</v>
      </c>
      <c r="B105" s="1" t="s">
        <v>61</v>
      </c>
      <c r="C105" t="s">
        <v>284</v>
      </c>
      <c r="D105" t="s">
        <v>285</v>
      </c>
      <c r="E105" t="s">
        <v>286</v>
      </c>
      <c r="F105">
        <v>4</v>
      </c>
      <c r="G105">
        <v>9</v>
      </c>
      <c r="H105">
        <v>91</v>
      </c>
      <c r="I105" s="20" t="s">
        <v>42</v>
      </c>
      <c r="J105">
        <v>4</v>
      </c>
      <c r="K105" s="1" t="s">
        <v>43</v>
      </c>
      <c r="L105" s="1" t="s">
        <v>79</v>
      </c>
      <c r="M105" s="44">
        <v>0</v>
      </c>
      <c r="N105" t="s">
        <v>59</v>
      </c>
      <c r="O105" s="39">
        <f t="shared" si="3"/>
        <v>-1</v>
      </c>
      <c r="P105" s="39">
        <v>0</v>
      </c>
      <c r="Q105" t="s">
        <v>53</v>
      </c>
      <c r="R105" s="39">
        <f t="shared" si="4"/>
        <v>0</v>
      </c>
      <c r="S105" t="s">
        <v>54</v>
      </c>
      <c r="T105" s="46">
        <v>1</v>
      </c>
      <c r="U105">
        <v>4</v>
      </c>
      <c r="V105">
        <v>2</v>
      </c>
      <c r="W105" s="39">
        <v>102</v>
      </c>
      <c r="X105" s="42">
        <f t="shared" si="5"/>
        <v>0.5</v>
      </c>
      <c r="Y105">
        <v>-0.14713571289845087</v>
      </c>
      <c r="Z105">
        <v>-8.0255643796271522E-2</v>
      </c>
    </row>
    <row r="106" spans="1:26" x14ac:dyDescent="0.25">
      <c r="A106" s="18">
        <v>3140</v>
      </c>
      <c r="B106" s="1" t="s">
        <v>61</v>
      </c>
      <c r="C106" t="s">
        <v>251</v>
      </c>
      <c r="D106" t="s">
        <v>252</v>
      </c>
      <c r="E106" t="s">
        <v>458</v>
      </c>
      <c r="F106">
        <v>3</v>
      </c>
      <c r="G106">
        <v>3</v>
      </c>
      <c r="H106">
        <v>31</v>
      </c>
      <c r="I106" s="20" t="s">
        <v>42</v>
      </c>
      <c r="J106">
        <v>4</v>
      </c>
      <c r="K106" s="1" t="s">
        <v>43</v>
      </c>
      <c r="L106" s="1" t="s">
        <v>79</v>
      </c>
      <c r="M106" s="44">
        <v>0</v>
      </c>
      <c r="N106" t="s">
        <v>59</v>
      </c>
      <c r="O106" s="39">
        <f t="shared" si="3"/>
        <v>-1</v>
      </c>
      <c r="P106" s="39">
        <v>0</v>
      </c>
      <c r="Q106" t="s">
        <v>53</v>
      </c>
      <c r="R106" s="39">
        <f t="shared" si="4"/>
        <v>0</v>
      </c>
      <c r="S106" t="s">
        <v>54</v>
      </c>
      <c r="T106" s="46">
        <v>1</v>
      </c>
      <c r="U106">
        <v>2</v>
      </c>
      <c r="V106">
        <v>2</v>
      </c>
      <c r="W106" s="39">
        <v>1372</v>
      </c>
      <c r="X106" s="42">
        <f t="shared" si="5"/>
        <v>1</v>
      </c>
      <c r="Y106">
        <v>-0.14463739613583018</v>
      </c>
      <c r="Z106">
        <v>-0.44371641404035356</v>
      </c>
    </row>
    <row r="107" spans="1:26" x14ac:dyDescent="0.25">
      <c r="A107" s="18">
        <v>1420</v>
      </c>
      <c r="B107" s="1" t="s">
        <v>38</v>
      </c>
      <c r="C107" t="s">
        <v>235</v>
      </c>
      <c r="D107" t="s">
        <v>236</v>
      </c>
      <c r="E107" t="s">
        <v>302</v>
      </c>
      <c r="F107">
        <v>1</v>
      </c>
      <c r="G107">
        <v>1</v>
      </c>
      <c r="H107">
        <v>14</v>
      </c>
      <c r="I107" s="20" t="s">
        <v>42</v>
      </c>
      <c r="J107">
        <v>4</v>
      </c>
      <c r="K107" s="1" t="s">
        <v>43</v>
      </c>
      <c r="L107" s="1" t="s">
        <v>79</v>
      </c>
      <c r="M107" s="44">
        <v>0</v>
      </c>
      <c r="N107" t="s">
        <v>59</v>
      </c>
      <c r="O107" s="39">
        <f t="shared" si="3"/>
        <v>-1</v>
      </c>
      <c r="P107" s="39">
        <v>0</v>
      </c>
      <c r="Q107" t="s">
        <v>53</v>
      </c>
      <c r="R107" s="39">
        <f t="shared" si="4"/>
        <v>0</v>
      </c>
      <c r="S107" t="s">
        <v>54</v>
      </c>
      <c r="T107" s="46">
        <v>1</v>
      </c>
      <c r="U107">
        <v>6</v>
      </c>
      <c r="V107">
        <v>3</v>
      </c>
      <c r="W107" s="39">
        <v>221</v>
      </c>
      <c r="X107" s="42">
        <f t="shared" si="5"/>
        <v>0.5</v>
      </c>
      <c r="Y107">
        <v>-0.13945170050846384</v>
      </c>
      <c r="Z107">
        <v>-4.7160011171551185E-2</v>
      </c>
    </row>
    <row r="108" spans="1:26" x14ac:dyDescent="0.25">
      <c r="A108" s="18">
        <v>6160</v>
      </c>
      <c r="B108" s="1" t="s">
        <v>55</v>
      </c>
      <c r="C108" t="s">
        <v>194</v>
      </c>
      <c r="D108" t="s">
        <v>195</v>
      </c>
      <c r="E108" t="s">
        <v>306</v>
      </c>
      <c r="F108">
        <v>2</v>
      </c>
      <c r="G108">
        <v>6</v>
      </c>
      <c r="H108">
        <v>61</v>
      </c>
      <c r="I108" s="20" t="s">
        <v>42</v>
      </c>
      <c r="J108">
        <v>4</v>
      </c>
      <c r="K108" s="1" t="s">
        <v>43</v>
      </c>
      <c r="L108" s="1" t="s">
        <v>79</v>
      </c>
      <c r="M108" s="44">
        <v>0</v>
      </c>
      <c r="N108" t="s">
        <v>59</v>
      </c>
      <c r="O108" s="39">
        <f t="shared" si="3"/>
        <v>-1</v>
      </c>
      <c r="P108" s="39">
        <v>0</v>
      </c>
      <c r="Q108" t="s">
        <v>59</v>
      </c>
      <c r="R108" s="39">
        <f t="shared" si="4"/>
        <v>-1</v>
      </c>
      <c r="S108" t="s">
        <v>99</v>
      </c>
      <c r="T108" s="46">
        <v>0</v>
      </c>
      <c r="U108">
        <v>4</v>
      </c>
      <c r="V108">
        <v>3</v>
      </c>
      <c r="W108" s="39">
        <v>647</v>
      </c>
      <c r="X108" s="42">
        <f t="shared" si="5"/>
        <v>0.75</v>
      </c>
      <c r="Y108">
        <v>-0.13881660364123291</v>
      </c>
      <c r="Z108">
        <v>-0.36535581894172203</v>
      </c>
    </row>
    <row r="109" spans="1:26" x14ac:dyDescent="0.25">
      <c r="A109" s="18">
        <v>1310</v>
      </c>
      <c r="B109" s="1" t="s">
        <v>55</v>
      </c>
      <c r="C109" t="s">
        <v>315</v>
      </c>
      <c r="D109" t="s">
        <v>316</v>
      </c>
      <c r="E109" t="s">
        <v>317</v>
      </c>
      <c r="F109">
        <v>1</v>
      </c>
      <c r="G109">
        <v>1</v>
      </c>
      <c r="H109">
        <v>13</v>
      </c>
      <c r="I109" s="20" t="s">
        <v>42</v>
      </c>
      <c r="J109">
        <v>4</v>
      </c>
      <c r="K109" s="1" t="s">
        <v>43</v>
      </c>
      <c r="L109" s="9" t="s">
        <v>44</v>
      </c>
      <c r="M109" s="43">
        <v>1</v>
      </c>
      <c r="N109" t="s">
        <v>59</v>
      </c>
      <c r="O109" s="39">
        <f t="shared" si="3"/>
        <v>-1</v>
      </c>
      <c r="P109" s="39">
        <v>0</v>
      </c>
      <c r="Q109" t="s">
        <v>53</v>
      </c>
      <c r="R109" s="39">
        <f t="shared" si="4"/>
        <v>0</v>
      </c>
      <c r="S109" t="s">
        <v>54</v>
      </c>
      <c r="T109" s="46">
        <v>1</v>
      </c>
      <c r="U109">
        <v>5</v>
      </c>
      <c r="V109">
        <v>3</v>
      </c>
      <c r="W109" s="39">
        <v>3465</v>
      </c>
      <c r="X109" s="42">
        <f t="shared" si="5"/>
        <v>0.6</v>
      </c>
      <c r="Y109">
        <v>-0.13750742054879542</v>
      </c>
      <c r="Z109">
        <v>-0.60417713715826182</v>
      </c>
    </row>
    <row r="110" spans="1:26" x14ac:dyDescent="0.25">
      <c r="A110" s="18">
        <v>6230</v>
      </c>
      <c r="B110" s="1" t="s">
        <v>38</v>
      </c>
      <c r="C110" t="s">
        <v>296</v>
      </c>
      <c r="D110" t="s">
        <v>297</v>
      </c>
      <c r="E110" t="s">
        <v>298</v>
      </c>
      <c r="F110">
        <v>2</v>
      </c>
      <c r="G110">
        <v>6</v>
      </c>
      <c r="H110">
        <v>62</v>
      </c>
      <c r="I110" s="20" t="s">
        <v>42</v>
      </c>
      <c r="J110">
        <v>4</v>
      </c>
      <c r="K110" s="1" t="s">
        <v>43</v>
      </c>
      <c r="L110" s="9" t="s">
        <v>44</v>
      </c>
      <c r="M110" s="43">
        <v>1</v>
      </c>
      <c r="N110" t="s">
        <v>59</v>
      </c>
      <c r="O110" s="39">
        <f t="shared" si="3"/>
        <v>-1</v>
      </c>
      <c r="P110" s="39">
        <v>0</v>
      </c>
      <c r="Q110" t="s">
        <v>53</v>
      </c>
      <c r="R110" s="39">
        <f t="shared" si="4"/>
        <v>0</v>
      </c>
      <c r="S110" t="s">
        <v>54</v>
      </c>
      <c r="T110" s="46">
        <v>1</v>
      </c>
      <c r="U110">
        <v>5</v>
      </c>
      <c r="V110">
        <v>3</v>
      </c>
      <c r="W110" s="39">
        <v>3465</v>
      </c>
      <c r="X110" s="42">
        <f t="shared" si="5"/>
        <v>0.6</v>
      </c>
      <c r="Y110">
        <v>-0.13750742054879542</v>
      </c>
      <c r="Z110">
        <v>-0.60417713715826182</v>
      </c>
    </row>
    <row r="111" spans="1:26" x14ac:dyDescent="0.25">
      <c r="A111" s="18">
        <v>2250</v>
      </c>
      <c r="B111" s="1" t="s">
        <v>38</v>
      </c>
      <c r="C111" t="s">
        <v>299</v>
      </c>
      <c r="D111" t="s">
        <v>300</v>
      </c>
      <c r="E111" t="s">
        <v>301</v>
      </c>
      <c r="F111">
        <v>6</v>
      </c>
      <c r="G111">
        <v>2</v>
      </c>
      <c r="H111">
        <v>22</v>
      </c>
      <c r="I111" s="20" t="s">
        <v>42</v>
      </c>
      <c r="J111">
        <v>4</v>
      </c>
      <c r="K111" s="1" t="s">
        <v>43</v>
      </c>
      <c r="L111" s="1" t="s">
        <v>79</v>
      </c>
      <c r="M111" s="44">
        <v>0</v>
      </c>
      <c r="N111" t="s">
        <v>59</v>
      </c>
      <c r="O111" s="39">
        <f t="shared" si="3"/>
        <v>-1</v>
      </c>
      <c r="P111" s="39">
        <v>0</v>
      </c>
      <c r="Q111" t="s">
        <v>53</v>
      </c>
      <c r="R111" s="39">
        <f t="shared" si="4"/>
        <v>0</v>
      </c>
      <c r="S111" t="s">
        <v>54</v>
      </c>
      <c r="T111" s="46">
        <v>1</v>
      </c>
      <c r="U111">
        <v>5</v>
      </c>
      <c r="V111">
        <v>2</v>
      </c>
      <c r="W111" s="39">
        <v>62</v>
      </c>
      <c r="X111" s="42">
        <f t="shared" si="5"/>
        <v>0.4</v>
      </c>
      <c r="Y111">
        <v>-0.13381706825553621</v>
      </c>
      <c r="Z111">
        <v>5.1953026065067201E-2</v>
      </c>
    </row>
    <row r="112" spans="1:26" x14ac:dyDescent="0.25">
      <c r="A112" s="18">
        <v>1130</v>
      </c>
      <c r="B112" s="1" t="s">
        <v>67</v>
      </c>
      <c r="C112" t="s">
        <v>303</v>
      </c>
      <c r="D112" t="s">
        <v>304</v>
      </c>
      <c r="E112" t="s">
        <v>305</v>
      </c>
      <c r="F112">
        <v>1</v>
      </c>
      <c r="G112">
        <v>1</v>
      </c>
      <c r="H112">
        <v>11</v>
      </c>
      <c r="I112" s="19" t="s">
        <v>71</v>
      </c>
      <c r="J112">
        <v>3</v>
      </c>
      <c r="K112" s="1" t="s">
        <v>43</v>
      </c>
      <c r="L112" s="1" t="s">
        <v>79</v>
      </c>
      <c r="M112" s="44">
        <v>0</v>
      </c>
      <c r="N112" t="s">
        <v>59</v>
      </c>
      <c r="O112" s="39">
        <f t="shared" si="3"/>
        <v>-1</v>
      </c>
      <c r="P112" s="39">
        <v>0</v>
      </c>
      <c r="Q112" t="s">
        <v>59</v>
      </c>
      <c r="R112" s="39">
        <f t="shared" si="4"/>
        <v>-1</v>
      </c>
      <c r="S112" t="s">
        <v>99</v>
      </c>
      <c r="T112" s="46">
        <v>0</v>
      </c>
      <c r="U112">
        <v>6</v>
      </c>
      <c r="V112">
        <v>3</v>
      </c>
      <c r="W112" s="39">
        <v>155</v>
      </c>
      <c r="X112" s="42">
        <f t="shared" si="5"/>
        <v>0.5</v>
      </c>
      <c r="Y112">
        <v>-0.13083203284802092</v>
      </c>
      <c r="Z112">
        <v>-0.14385505175804164</v>
      </c>
    </row>
    <row r="113" spans="1:26" x14ac:dyDescent="0.25">
      <c r="A113" s="18">
        <v>5430</v>
      </c>
      <c r="B113" s="1" t="s">
        <v>38</v>
      </c>
      <c r="C113" t="s">
        <v>307</v>
      </c>
      <c r="D113" t="s">
        <v>308</v>
      </c>
      <c r="E113" t="s">
        <v>309</v>
      </c>
      <c r="F113">
        <v>5</v>
      </c>
      <c r="G113">
        <v>5</v>
      </c>
      <c r="H113">
        <v>54</v>
      </c>
      <c r="I113" s="20" t="s">
        <v>42</v>
      </c>
      <c r="J113">
        <v>4</v>
      </c>
      <c r="K113" s="1" t="s">
        <v>43</v>
      </c>
      <c r="L113" s="1" t="s">
        <v>79</v>
      </c>
      <c r="M113" s="44">
        <v>0</v>
      </c>
      <c r="N113" t="s">
        <v>59</v>
      </c>
      <c r="O113" s="39">
        <f t="shared" si="3"/>
        <v>-1</v>
      </c>
      <c r="P113" s="39">
        <v>0</v>
      </c>
      <c r="Q113" t="s">
        <v>59</v>
      </c>
      <c r="R113" s="39">
        <f t="shared" si="4"/>
        <v>-1</v>
      </c>
      <c r="S113" t="s">
        <v>99</v>
      </c>
      <c r="T113" s="46">
        <v>0</v>
      </c>
      <c r="U113">
        <v>6</v>
      </c>
      <c r="V113">
        <v>3</v>
      </c>
      <c r="W113" s="39">
        <v>155</v>
      </c>
      <c r="X113" s="42">
        <f t="shared" si="5"/>
        <v>0.5</v>
      </c>
      <c r="Y113">
        <v>-0.13083203284802092</v>
      </c>
      <c r="Z113">
        <v>-0.14385505175804164</v>
      </c>
    </row>
    <row r="114" spans="1:26" x14ac:dyDescent="0.25">
      <c r="A114" s="18">
        <v>5320</v>
      </c>
      <c r="B114" s="1" t="s">
        <v>38</v>
      </c>
      <c r="C114" t="s">
        <v>310</v>
      </c>
      <c r="D114" t="s">
        <v>311</v>
      </c>
      <c r="E114" t="s">
        <v>312</v>
      </c>
      <c r="F114">
        <v>5</v>
      </c>
      <c r="G114">
        <v>5</v>
      </c>
      <c r="H114">
        <v>53</v>
      </c>
      <c r="I114" s="20" t="s">
        <v>42</v>
      </c>
      <c r="J114">
        <v>4</v>
      </c>
      <c r="K114" s="1" t="s">
        <v>43</v>
      </c>
      <c r="L114" s="1" t="s">
        <v>79</v>
      </c>
      <c r="M114" s="44">
        <v>0</v>
      </c>
      <c r="N114" t="s">
        <v>59</v>
      </c>
      <c r="O114" s="39">
        <f t="shared" si="3"/>
        <v>-1</v>
      </c>
      <c r="P114" s="39">
        <v>0</v>
      </c>
      <c r="Q114" t="s">
        <v>53</v>
      </c>
      <c r="R114" s="39">
        <f t="shared" si="4"/>
        <v>0</v>
      </c>
      <c r="S114" t="s">
        <v>54</v>
      </c>
      <c r="T114" s="46">
        <v>1</v>
      </c>
      <c r="U114">
        <v>5</v>
      </c>
      <c r="V114">
        <v>2</v>
      </c>
      <c r="W114" s="39">
        <v>134</v>
      </c>
      <c r="X114" s="42">
        <f t="shared" si="5"/>
        <v>0.4</v>
      </c>
      <c r="Y114">
        <v>-0.12916791790193052</v>
      </c>
      <c r="Z114">
        <v>7.1977274375822714E-2</v>
      </c>
    </row>
    <row r="115" spans="1:26" x14ac:dyDescent="0.25">
      <c r="A115" s="18" t="s">
        <v>343</v>
      </c>
      <c r="B115" s="1" t="s">
        <v>38</v>
      </c>
      <c r="C115" t="s">
        <v>344</v>
      </c>
      <c r="D115" t="s">
        <v>345</v>
      </c>
      <c r="E115" t="s">
        <v>346</v>
      </c>
      <c r="F115">
        <v>3</v>
      </c>
      <c r="G115">
        <v>9</v>
      </c>
      <c r="H115">
        <v>92</v>
      </c>
      <c r="I115" s="20" t="s">
        <v>42</v>
      </c>
      <c r="J115">
        <v>4</v>
      </c>
      <c r="K115" s="1" t="s">
        <v>43</v>
      </c>
      <c r="L115" s="1" t="s">
        <v>79</v>
      </c>
      <c r="M115" s="44">
        <v>0</v>
      </c>
      <c r="N115" t="s">
        <v>59</v>
      </c>
      <c r="O115" s="39">
        <f t="shared" si="3"/>
        <v>-1</v>
      </c>
      <c r="P115" s="39">
        <v>0</v>
      </c>
      <c r="Q115" t="s">
        <v>53</v>
      </c>
      <c r="R115" s="39">
        <f t="shared" si="4"/>
        <v>0</v>
      </c>
      <c r="S115" t="s">
        <v>54</v>
      </c>
      <c r="T115" s="46">
        <v>1</v>
      </c>
      <c r="U115">
        <v>1</v>
      </c>
      <c r="V115">
        <v>1</v>
      </c>
      <c r="W115" s="39">
        <v>1646</v>
      </c>
      <c r="X115" s="42">
        <f t="shared" si="5"/>
        <v>1</v>
      </c>
      <c r="Y115">
        <v>-0.12694479617905333</v>
      </c>
      <c r="Z115">
        <v>-0.36751302463553498</v>
      </c>
    </row>
    <row r="116" spans="1:26" x14ac:dyDescent="0.25">
      <c r="A116" s="18">
        <v>7230</v>
      </c>
      <c r="B116" s="1" t="s">
        <v>38</v>
      </c>
      <c r="C116" t="s">
        <v>321</v>
      </c>
      <c r="D116" t="s">
        <v>322</v>
      </c>
      <c r="E116" t="s">
        <v>323</v>
      </c>
      <c r="F116">
        <v>1</v>
      </c>
      <c r="G116">
        <v>7</v>
      </c>
      <c r="H116">
        <v>72</v>
      </c>
      <c r="I116" s="20" t="s">
        <v>42</v>
      </c>
      <c r="J116">
        <v>4</v>
      </c>
      <c r="K116" s="1" t="s">
        <v>43</v>
      </c>
      <c r="L116" s="1" t="s">
        <v>79</v>
      </c>
      <c r="M116" s="44">
        <v>0</v>
      </c>
      <c r="N116" t="s">
        <v>59</v>
      </c>
      <c r="O116" s="39">
        <f t="shared" si="3"/>
        <v>-1</v>
      </c>
      <c r="P116" s="39">
        <v>0</v>
      </c>
      <c r="Q116" t="s">
        <v>53</v>
      </c>
      <c r="R116" s="39">
        <f t="shared" si="4"/>
        <v>0</v>
      </c>
      <c r="S116" t="s">
        <v>54</v>
      </c>
      <c r="T116" s="46">
        <v>1</v>
      </c>
      <c r="U116">
        <v>3</v>
      </c>
      <c r="V116">
        <v>1</v>
      </c>
      <c r="W116" s="39">
        <v>90</v>
      </c>
      <c r="X116" s="42">
        <f t="shared" si="5"/>
        <v>0.33333333333333331</v>
      </c>
      <c r="Y116">
        <v>-0.12140806137326256</v>
      </c>
      <c r="Z116">
        <v>0.15529573524560772</v>
      </c>
    </row>
    <row r="117" spans="1:26" x14ac:dyDescent="0.25">
      <c r="A117" s="18">
        <v>7230</v>
      </c>
      <c r="B117" s="1" t="s">
        <v>55</v>
      </c>
      <c r="C117" t="s">
        <v>321</v>
      </c>
      <c r="D117" t="s">
        <v>322</v>
      </c>
      <c r="E117" t="s">
        <v>324</v>
      </c>
      <c r="F117">
        <v>1</v>
      </c>
      <c r="G117">
        <v>7</v>
      </c>
      <c r="H117">
        <v>72</v>
      </c>
      <c r="I117" s="20" t="s">
        <v>42</v>
      </c>
      <c r="J117">
        <v>4</v>
      </c>
      <c r="K117" s="1" t="s">
        <v>43</v>
      </c>
      <c r="L117" s="1" t="s">
        <v>79</v>
      </c>
      <c r="M117" s="44">
        <v>0</v>
      </c>
      <c r="N117" t="s">
        <v>59</v>
      </c>
      <c r="O117" s="39">
        <f t="shared" si="3"/>
        <v>-1</v>
      </c>
      <c r="P117" s="39">
        <v>0</v>
      </c>
      <c r="Q117" t="s">
        <v>59</v>
      </c>
      <c r="R117" s="39">
        <f t="shared" si="4"/>
        <v>-1</v>
      </c>
      <c r="S117" t="s">
        <v>99</v>
      </c>
      <c r="T117" s="46">
        <v>0</v>
      </c>
      <c r="U117">
        <v>6</v>
      </c>
      <c r="V117">
        <v>3</v>
      </c>
      <c r="W117" s="39">
        <v>331</v>
      </c>
      <c r="X117" s="42">
        <f t="shared" si="5"/>
        <v>0.5</v>
      </c>
      <c r="Y117">
        <v>-0.11946744309476273</v>
      </c>
      <c r="Z117">
        <v>-9.4906889220640112E-2</v>
      </c>
    </row>
    <row r="118" spans="1:26" x14ac:dyDescent="0.25">
      <c r="A118" s="18">
        <v>4060</v>
      </c>
      <c r="B118" s="1" t="s">
        <v>61</v>
      </c>
      <c r="C118" t="s">
        <v>325</v>
      </c>
      <c r="D118" t="s">
        <v>326</v>
      </c>
      <c r="E118" t="s">
        <v>327</v>
      </c>
      <c r="F118">
        <v>5</v>
      </c>
      <c r="G118">
        <v>4</v>
      </c>
      <c r="H118">
        <v>40</v>
      </c>
      <c r="I118" s="20" t="s">
        <v>42</v>
      </c>
      <c r="J118">
        <v>4</v>
      </c>
      <c r="K118" s="1" t="s">
        <v>43</v>
      </c>
      <c r="L118" s="1" t="s">
        <v>79</v>
      </c>
      <c r="M118" s="44">
        <v>0</v>
      </c>
      <c r="N118" t="s">
        <v>59</v>
      </c>
      <c r="O118" s="39">
        <f t="shared" si="3"/>
        <v>-1</v>
      </c>
      <c r="P118" s="39">
        <v>0</v>
      </c>
      <c r="Q118" t="s">
        <v>53</v>
      </c>
      <c r="R118" s="39">
        <f t="shared" si="4"/>
        <v>0</v>
      </c>
      <c r="S118" t="s">
        <v>54</v>
      </c>
      <c r="T118" s="46">
        <v>1</v>
      </c>
      <c r="U118">
        <v>4</v>
      </c>
      <c r="V118">
        <v>1</v>
      </c>
      <c r="W118" s="39">
        <v>88</v>
      </c>
      <c r="X118" s="42">
        <f t="shared" si="5"/>
        <v>0.25</v>
      </c>
      <c r="Y118">
        <v>-0.10828594947991281</v>
      </c>
      <c r="Z118">
        <v>0.27418388300603358</v>
      </c>
    </row>
    <row r="119" spans="1:26" x14ac:dyDescent="0.25">
      <c r="A119" s="18">
        <v>7140</v>
      </c>
      <c r="B119" s="1" t="s">
        <v>55</v>
      </c>
      <c r="C119" t="s">
        <v>214</v>
      </c>
      <c r="D119" t="s">
        <v>215</v>
      </c>
      <c r="E119" t="s">
        <v>330</v>
      </c>
      <c r="F119">
        <v>1</v>
      </c>
      <c r="G119">
        <v>7</v>
      </c>
      <c r="H119">
        <v>71</v>
      </c>
      <c r="I119" s="20" t="s">
        <v>42</v>
      </c>
      <c r="J119">
        <v>4</v>
      </c>
      <c r="K119" s="1" t="s">
        <v>43</v>
      </c>
      <c r="L119" s="1" t="s">
        <v>79</v>
      </c>
      <c r="M119" s="44">
        <v>0</v>
      </c>
      <c r="N119" t="s">
        <v>59</v>
      </c>
      <c r="O119" s="39">
        <f t="shared" si="3"/>
        <v>-1</v>
      </c>
      <c r="P119" s="39">
        <v>0</v>
      </c>
      <c r="Q119" t="s">
        <v>53</v>
      </c>
      <c r="R119" s="39">
        <f t="shared" si="4"/>
        <v>0</v>
      </c>
      <c r="S119" t="s">
        <v>54</v>
      </c>
      <c r="T119" s="46">
        <v>1</v>
      </c>
      <c r="U119">
        <v>4</v>
      </c>
      <c r="V119">
        <v>1</v>
      </c>
      <c r="W119" s="39">
        <v>118</v>
      </c>
      <c r="X119" s="42">
        <f t="shared" si="5"/>
        <v>0.25</v>
      </c>
      <c r="Y119">
        <v>-0.10634880349924383</v>
      </c>
      <c r="Z119">
        <v>0.28252731980218143</v>
      </c>
    </row>
    <row r="120" spans="1:26" x14ac:dyDescent="0.25">
      <c r="A120" s="18">
        <v>5130</v>
      </c>
      <c r="B120" s="1" t="s">
        <v>38</v>
      </c>
      <c r="C120" t="s">
        <v>339</v>
      </c>
      <c r="D120" t="s">
        <v>340</v>
      </c>
      <c r="E120" t="s">
        <v>341</v>
      </c>
      <c r="F120">
        <v>2</v>
      </c>
      <c r="G120">
        <v>5</v>
      </c>
      <c r="H120">
        <v>51</v>
      </c>
      <c r="I120" s="20" t="s">
        <v>42</v>
      </c>
      <c r="J120">
        <v>4</v>
      </c>
      <c r="K120" s="1" t="s">
        <v>43</v>
      </c>
      <c r="L120" s="1" t="s">
        <v>79</v>
      </c>
      <c r="M120" s="44">
        <v>0</v>
      </c>
      <c r="N120" t="s">
        <v>59</v>
      </c>
      <c r="O120" s="39">
        <f t="shared" si="3"/>
        <v>-1</v>
      </c>
      <c r="P120" s="39">
        <v>0</v>
      </c>
      <c r="Q120" t="s">
        <v>59</v>
      </c>
      <c r="R120" s="39">
        <f t="shared" si="4"/>
        <v>-1</v>
      </c>
      <c r="S120" t="s">
        <v>99</v>
      </c>
      <c r="T120" s="46">
        <v>0</v>
      </c>
      <c r="U120">
        <v>7</v>
      </c>
      <c r="V120">
        <v>3</v>
      </c>
      <c r="W120" s="39">
        <v>368</v>
      </c>
      <c r="X120" s="42">
        <f t="shared" si="5"/>
        <v>0.42857142857142855</v>
      </c>
      <c r="Y120">
        <v>-0.10572007784921883</v>
      </c>
      <c r="Z120">
        <v>1.7764243963325651E-2</v>
      </c>
    </row>
    <row r="121" spans="1:26" x14ac:dyDescent="0.25">
      <c r="A121" s="18">
        <v>9180</v>
      </c>
      <c r="B121" s="1" t="s">
        <v>38</v>
      </c>
      <c r="C121" t="s">
        <v>284</v>
      </c>
      <c r="D121" t="s">
        <v>285</v>
      </c>
      <c r="E121" t="s">
        <v>293</v>
      </c>
      <c r="F121">
        <v>4</v>
      </c>
      <c r="G121">
        <v>9</v>
      </c>
      <c r="H121">
        <v>91</v>
      </c>
      <c r="I121" s="20" t="s">
        <v>42</v>
      </c>
      <c r="J121">
        <v>4</v>
      </c>
      <c r="K121" s="1" t="s">
        <v>43</v>
      </c>
      <c r="L121" s="1" t="s">
        <v>79</v>
      </c>
      <c r="M121" s="44">
        <v>0</v>
      </c>
      <c r="N121" t="s">
        <v>59</v>
      </c>
      <c r="O121" s="39">
        <f t="shared" si="3"/>
        <v>-1</v>
      </c>
      <c r="P121" s="39">
        <v>0</v>
      </c>
      <c r="Q121" t="s">
        <v>59</v>
      </c>
      <c r="R121" s="39">
        <f t="shared" si="4"/>
        <v>-1</v>
      </c>
      <c r="S121" t="s">
        <v>99</v>
      </c>
      <c r="T121" s="46">
        <v>0</v>
      </c>
      <c r="U121">
        <v>7</v>
      </c>
      <c r="V121">
        <v>2</v>
      </c>
      <c r="W121" s="39">
        <v>30</v>
      </c>
      <c r="X121" s="42">
        <f t="shared" si="5"/>
        <v>0.2857142857142857</v>
      </c>
      <c r="Y121">
        <v>-0.10482881882598459</v>
      </c>
      <c r="Z121">
        <v>0.1285233116641574</v>
      </c>
    </row>
    <row r="122" spans="1:26" x14ac:dyDescent="0.25">
      <c r="A122" s="18">
        <v>9180</v>
      </c>
      <c r="B122" s="1" t="s">
        <v>55</v>
      </c>
      <c r="C122" t="s">
        <v>284</v>
      </c>
      <c r="D122" t="s">
        <v>285</v>
      </c>
      <c r="E122" t="s">
        <v>294</v>
      </c>
      <c r="F122">
        <v>4</v>
      </c>
      <c r="G122">
        <v>9</v>
      </c>
      <c r="H122">
        <v>91</v>
      </c>
      <c r="I122" s="20" t="s">
        <v>42</v>
      </c>
      <c r="J122">
        <v>4</v>
      </c>
      <c r="K122" s="1" t="s">
        <v>43</v>
      </c>
      <c r="L122" s="1" t="s">
        <v>79</v>
      </c>
      <c r="M122" s="44">
        <v>0</v>
      </c>
      <c r="N122" t="s">
        <v>59</v>
      </c>
      <c r="O122" s="39">
        <f t="shared" si="3"/>
        <v>-1</v>
      </c>
      <c r="P122" s="39">
        <v>0</v>
      </c>
      <c r="Q122" t="s">
        <v>53</v>
      </c>
      <c r="R122" s="39">
        <f t="shared" si="4"/>
        <v>0</v>
      </c>
      <c r="S122" t="s">
        <v>54</v>
      </c>
      <c r="T122" s="46">
        <v>1</v>
      </c>
      <c r="U122">
        <v>6</v>
      </c>
      <c r="V122">
        <v>2</v>
      </c>
      <c r="W122" s="39">
        <v>402</v>
      </c>
      <c r="X122" s="42">
        <f t="shared" si="5"/>
        <v>0.33333333333333331</v>
      </c>
      <c r="Y122">
        <v>-0.10126174317430486</v>
      </c>
      <c r="Z122">
        <v>0.24206747792554706</v>
      </c>
    </row>
    <row r="123" spans="1:26" x14ac:dyDescent="0.25">
      <c r="A123" s="18">
        <v>6170</v>
      </c>
      <c r="B123" s="1" t="s">
        <v>55</v>
      </c>
      <c r="C123" t="s">
        <v>130</v>
      </c>
      <c r="D123" t="s">
        <v>131</v>
      </c>
      <c r="E123" t="s">
        <v>347</v>
      </c>
      <c r="F123">
        <v>2</v>
      </c>
      <c r="G123">
        <v>6</v>
      </c>
      <c r="H123">
        <v>61</v>
      </c>
      <c r="I123" s="20" t="s">
        <v>42</v>
      </c>
      <c r="J123">
        <v>4</v>
      </c>
      <c r="K123" s="1" t="s">
        <v>43</v>
      </c>
      <c r="L123" s="1" t="s">
        <v>79</v>
      </c>
      <c r="M123" s="44">
        <v>0</v>
      </c>
      <c r="N123" t="s">
        <v>53</v>
      </c>
      <c r="O123" s="39">
        <f t="shared" si="3"/>
        <v>0</v>
      </c>
      <c r="P123" s="39">
        <v>1</v>
      </c>
      <c r="Q123" t="s">
        <v>53</v>
      </c>
      <c r="R123" s="39">
        <f t="shared" si="4"/>
        <v>0</v>
      </c>
      <c r="S123" t="s">
        <v>54</v>
      </c>
      <c r="T123" s="46">
        <v>1</v>
      </c>
      <c r="U123">
        <v>5</v>
      </c>
      <c r="V123">
        <v>2</v>
      </c>
      <c r="W123" s="39">
        <v>150</v>
      </c>
      <c r="X123" s="42">
        <f t="shared" si="5"/>
        <v>0.4</v>
      </c>
      <c r="Y123">
        <v>-9.8158271285734358E-2</v>
      </c>
      <c r="Z123">
        <v>1.7336749477000697</v>
      </c>
    </row>
    <row r="124" spans="1:26" x14ac:dyDescent="0.25">
      <c r="A124" s="18">
        <v>9320</v>
      </c>
      <c r="B124" s="1" t="s">
        <v>47</v>
      </c>
      <c r="C124" t="s">
        <v>107</v>
      </c>
      <c r="D124" t="s">
        <v>108</v>
      </c>
      <c r="E124" t="s">
        <v>313</v>
      </c>
      <c r="F124">
        <v>4</v>
      </c>
      <c r="G124">
        <v>9</v>
      </c>
      <c r="H124">
        <v>93</v>
      </c>
      <c r="I124" s="20" t="s">
        <v>42</v>
      </c>
      <c r="J124">
        <v>4</v>
      </c>
      <c r="K124" s="1" t="s">
        <v>43</v>
      </c>
      <c r="L124" s="1" t="s">
        <v>79</v>
      </c>
      <c r="M124" s="44">
        <v>0</v>
      </c>
      <c r="N124" t="s">
        <v>59</v>
      </c>
      <c r="O124" s="39">
        <f t="shared" si="3"/>
        <v>-1</v>
      </c>
      <c r="P124" s="39">
        <v>0</v>
      </c>
      <c r="Q124" t="s">
        <v>59</v>
      </c>
      <c r="R124" s="39">
        <f t="shared" si="4"/>
        <v>-1</v>
      </c>
      <c r="S124" t="s">
        <v>99</v>
      </c>
      <c r="T124" s="46">
        <v>0</v>
      </c>
      <c r="U124">
        <v>6</v>
      </c>
      <c r="V124">
        <v>1</v>
      </c>
      <c r="W124" s="39">
        <v>28</v>
      </c>
      <c r="X124" s="42">
        <f t="shared" si="5"/>
        <v>0.16666666666666666</v>
      </c>
      <c r="Y124">
        <v>-8.6027597664608296E-2</v>
      </c>
      <c r="Z124">
        <v>0.29860190665894137</v>
      </c>
    </row>
    <row r="125" spans="1:26" x14ac:dyDescent="0.25">
      <c r="A125" s="18">
        <v>1210</v>
      </c>
      <c r="B125" s="1" t="s">
        <v>55</v>
      </c>
      <c r="C125" t="s">
        <v>121</v>
      </c>
      <c r="D125" t="s">
        <v>122</v>
      </c>
      <c r="E125" t="s">
        <v>328</v>
      </c>
      <c r="F125">
        <v>6</v>
      </c>
      <c r="G125">
        <v>1</v>
      </c>
      <c r="H125">
        <v>12</v>
      </c>
      <c r="I125" s="20" t="s">
        <v>42</v>
      </c>
      <c r="J125">
        <v>4</v>
      </c>
      <c r="K125" s="1" t="s">
        <v>43</v>
      </c>
      <c r="L125" s="1" t="s">
        <v>79</v>
      </c>
      <c r="M125" s="44">
        <v>0</v>
      </c>
      <c r="N125" t="s">
        <v>59</v>
      </c>
      <c r="O125" s="39">
        <f t="shared" si="3"/>
        <v>-1</v>
      </c>
      <c r="P125" s="39">
        <v>0</v>
      </c>
      <c r="Q125" t="s">
        <v>59</v>
      </c>
      <c r="R125" s="39">
        <f t="shared" si="4"/>
        <v>-1</v>
      </c>
      <c r="S125" t="s">
        <v>99</v>
      </c>
      <c r="T125" s="46">
        <v>0</v>
      </c>
      <c r="U125">
        <v>7</v>
      </c>
      <c r="V125">
        <v>3</v>
      </c>
      <c r="W125" s="39">
        <v>697</v>
      </c>
      <c r="X125" s="42">
        <f t="shared" si="5"/>
        <v>0.42857142857142855</v>
      </c>
      <c r="Y125">
        <v>-8.4476043594548439E-2</v>
      </c>
      <c r="Z125">
        <v>0.10926393416108245</v>
      </c>
    </row>
    <row r="126" spans="1:26" x14ac:dyDescent="0.25">
      <c r="A126" s="18">
        <v>7150</v>
      </c>
      <c r="B126" s="1" t="s">
        <v>55</v>
      </c>
      <c r="C126" t="s">
        <v>331</v>
      </c>
      <c r="D126" t="s">
        <v>332</v>
      </c>
      <c r="E126" t="s">
        <v>333</v>
      </c>
      <c r="F126">
        <v>1</v>
      </c>
      <c r="G126">
        <v>7</v>
      </c>
      <c r="H126">
        <v>71</v>
      </c>
      <c r="I126" s="20" t="s">
        <v>42</v>
      </c>
      <c r="J126">
        <v>4</v>
      </c>
      <c r="K126" s="1" t="s">
        <v>43</v>
      </c>
      <c r="L126" s="1" t="s">
        <v>79</v>
      </c>
      <c r="M126" s="44">
        <v>0</v>
      </c>
      <c r="N126" t="s">
        <v>59</v>
      </c>
      <c r="O126" s="39">
        <f t="shared" si="3"/>
        <v>-1</v>
      </c>
      <c r="P126" s="39">
        <v>0</v>
      </c>
      <c r="Q126" t="s">
        <v>59</v>
      </c>
      <c r="R126" s="39">
        <f t="shared" si="4"/>
        <v>-1</v>
      </c>
      <c r="S126" t="s">
        <v>99</v>
      </c>
      <c r="T126" s="46">
        <v>0</v>
      </c>
      <c r="U126">
        <v>2</v>
      </c>
      <c r="V126">
        <v>1</v>
      </c>
      <c r="W126" s="39">
        <v>905</v>
      </c>
      <c r="X126" s="42">
        <f t="shared" si="5"/>
        <v>0.5</v>
      </c>
      <c r="Y126">
        <v>-8.2403383331295987E-2</v>
      </c>
      <c r="Z126">
        <v>6.473086814565833E-2</v>
      </c>
    </row>
    <row r="127" spans="1:26" x14ac:dyDescent="0.25">
      <c r="A127" s="18">
        <v>2190</v>
      </c>
      <c r="B127" s="1" t="s">
        <v>55</v>
      </c>
      <c r="C127" t="s">
        <v>334</v>
      </c>
      <c r="D127" t="s">
        <v>335</v>
      </c>
      <c r="E127" t="s">
        <v>336</v>
      </c>
      <c r="F127">
        <v>6</v>
      </c>
      <c r="G127">
        <v>2</v>
      </c>
      <c r="H127">
        <v>21</v>
      </c>
      <c r="I127" s="20" t="s">
        <v>42</v>
      </c>
      <c r="J127">
        <v>4</v>
      </c>
      <c r="K127" s="1" t="s">
        <v>43</v>
      </c>
      <c r="L127" s="1" t="s">
        <v>79</v>
      </c>
      <c r="M127" s="44">
        <v>0</v>
      </c>
      <c r="N127" t="s">
        <v>59</v>
      </c>
      <c r="O127" s="39">
        <f t="shared" si="3"/>
        <v>-1</v>
      </c>
      <c r="P127" s="39">
        <v>0</v>
      </c>
      <c r="Q127" t="s">
        <v>53</v>
      </c>
      <c r="R127" s="39">
        <f t="shared" si="4"/>
        <v>0</v>
      </c>
      <c r="S127" t="s">
        <v>54</v>
      </c>
      <c r="T127" s="46">
        <v>1</v>
      </c>
      <c r="U127">
        <v>9</v>
      </c>
      <c r="V127">
        <v>3</v>
      </c>
      <c r="W127" s="39">
        <v>884</v>
      </c>
      <c r="X127" s="42">
        <f t="shared" si="5"/>
        <v>0.33333333333333331</v>
      </c>
      <c r="Y127">
        <v>-7.0138264418223031E-2</v>
      </c>
      <c r="Z127">
        <v>0.3761186957836587</v>
      </c>
    </row>
    <row r="128" spans="1:26" x14ac:dyDescent="0.25">
      <c r="A128" s="18">
        <v>6430</v>
      </c>
      <c r="B128" s="1" t="s">
        <v>38</v>
      </c>
      <c r="C128" t="s">
        <v>366</v>
      </c>
      <c r="D128" t="s">
        <v>367</v>
      </c>
      <c r="E128" t="s">
        <v>368</v>
      </c>
      <c r="F128">
        <v>3</v>
      </c>
      <c r="G128">
        <v>6</v>
      </c>
      <c r="H128">
        <v>64</v>
      </c>
      <c r="I128" s="20" t="s">
        <v>42</v>
      </c>
      <c r="J128">
        <v>4</v>
      </c>
      <c r="K128" s="1" t="s">
        <v>43</v>
      </c>
      <c r="L128" s="1" t="s">
        <v>79</v>
      </c>
      <c r="M128" s="44">
        <v>0</v>
      </c>
      <c r="N128" t="s">
        <v>59</v>
      </c>
      <c r="O128" s="39">
        <f t="shared" si="3"/>
        <v>-1</v>
      </c>
      <c r="P128" s="39">
        <v>0</v>
      </c>
      <c r="Q128" t="s">
        <v>53</v>
      </c>
      <c r="R128" s="39">
        <f t="shared" si="4"/>
        <v>0</v>
      </c>
      <c r="S128" t="s">
        <v>54</v>
      </c>
      <c r="T128" s="46">
        <v>1</v>
      </c>
      <c r="U128">
        <v>9</v>
      </c>
      <c r="V128">
        <v>3</v>
      </c>
      <c r="W128" s="39">
        <v>884</v>
      </c>
      <c r="X128" s="42">
        <f t="shared" si="5"/>
        <v>0.33333333333333331</v>
      </c>
      <c r="Y128">
        <v>-7.0138264418223031E-2</v>
      </c>
      <c r="Z128">
        <v>0.3761186957836587</v>
      </c>
    </row>
    <row r="129" spans="1:26" x14ac:dyDescent="0.25">
      <c r="A129" s="18">
        <v>1240</v>
      </c>
      <c r="B129" s="1" t="s">
        <v>38</v>
      </c>
      <c r="C129" t="s">
        <v>369</v>
      </c>
      <c r="D129" t="s">
        <v>370</v>
      </c>
      <c r="E129" t="s">
        <v>371</v>
      </c>
      <c r="F129">
        <v>6</v>
      </c>
      <c r="G129">
        <v>1</v>
      </c>
      <c r="H129">
        <v>12</v>
      </c>
      <c r="I129" s="20" t="s">
        <v>42</v>
      </c>
      <c r="J129">
        <v>4</v>
      </c>
      <c r="K129" s="1" t="s">
        <v>43</v>
      </c>
      <c r="L129" s="1" t="s">
        <v>79</v>
      </c>
      <c r="M129" s="44">
        <v>0</v>
      </c>
      <c r="N129" t="s">
        <v>59</v>
      </c>
      <c r="O129" s="39">
        <f t="shared" si="3"/>
        <v>-1</v>
      </c>
      <c r="P129" s="39">
        <v>0</v>
      </c>
      <c r="Q129" t="s">
        <v>53</v>
      </c>
      <c r="R129" s="39">
        <f t="shared" si="4"/>
        <v>0</v>
      </c>
      <c r="S129" t="s">
        <v>54</v>
      </c>
      <c r="T129" s="46">
        <v>1</v>
      </c>
      <c r="U129">
        <v>8</v>
      </c>
      <c r="V129">
        <v>3</v>
      </c>
      <c r="W129" s="39">
        <v>1284</v>
      </c>
      <c r="X129" s="42">
        <f t="shared" si="5"/>
        <v>0.375</v>
      </c>
      <c r="Y129">
        <v>-5.0935278822000211E-2</v>
      </c>
      <c r="Z129">
        <v>0.42764233129221452</v>
      </c>
    </row>
    <row r="130" spans="1:26" x14ac:dyDescent="0.25">
      <c r="A130" s="18">
        <v>6220</v>
      </c>
      <c r="B130" s="1" t="s">
        <v>61</v>
      </c>
      <c r="C130" t="s">
        <v>230</v>
      </c>
      <c r="D130" t="s">
        <v>231</v>
      </c>
      <c r="E130" t="s">
        <v>318</v>
      </c>
      <c r="F130">
        <v>2</v>
      </c>
      <c r="G130">
        <v>6</v>
      </c>
      <c r="H130">
        <v>62</v>
      </c>
      <c r="I130" s="20" t="s">
        <v>42</v>
      </c>
      <c r="J130">
        <v>4</v>
      </c>
      <c r="K130" s="1" t="s">
        <v>43</v>
      </c>
      <c r="L130" s="1" t="s">
        <v>79</v>
      </c>
      <c r="M130" s="44">
        <v>0</v>
      </c>
      <c r="N130" t="s">
        <v>59</v>
      </c>
      <c r="O130" s="39">
        <f t="shared" ref="O130:O193" si="6">IF(N130="U2",-2,IF(N130="U1",-1,IF(N130="XX",0,IF(N130="FV",1,""))))</f>
        <v>-1</v>
      </c>
      <c r="P130" s="39">
        <v>0</v>
      </c>
      <c r="Q130" t="s">
        <v>53</v>
      </c>
      <c r="R130" s="39">
        <f t="shared" ref="R130:R193" si="7">IF(Q130="U2",-2,IF(Q130="U1",-1,IF(Q130="XX",0,IF(Q130="FV",1,""))))</f>
        <v>0</v>
      </c>
      <c r="S130" t="s">
        <v>54</v>
      </c>
      <c r="T130" s="46">
        <v>1</v>
      </c>
      <c r="U130">
        <v>7</v>
      </c>
      <c r="V130">
        <v>3</v>
      </c>
      <c r="W130" s="39">
        <v>1604</v>
      </c>
      <c r="X130" s="42">
        <f t="shared" ref="X130:X193" si="8">(V130/U130)</f>
        <v>0.42857142857142855</v>
      </c>
      <c r="Y130">
        <v>-3.8791052263570276E-2</v>
      </c>
      <c r="Z130">
        <v>0.43985331959958945</v>
      </c>
    </row>
    <row r="131" spans="1:26" x14ac:dyDescent="0.25">
      <c r="A131" s="18">
        <v>1430</v>
      </c>
      <c r="B131" s="1" t="s">
        <v>38</v>
      </c>
      <c r="C131" t="s">
        <v>362</v>
      </c>
      <c r="D131" t="s">
        <v>363</v>
      </c>
      <c r="E131" t="s">
        <v>364</v>
      </c>
      <c r="F131">
        <v>5</v>
      </c>
      <c r="G131">
        <v>1</v>
      </c>
      <c r="H131">
        <v>14</v>
      </c>
      <c r="I131" s="20" t="s">
        <v>42</v>
      </c>
      <c r="J131">
        <v>4</v>
      </c>
      <c r="K131" s="1" t="s">
        <v>43</v>
      </c>
      <c r="L131" s="1" t="s">
        <v>79</v>
      </c>
      <c r="M131" s="44">
        <v>0</v>
      </c>
      <c r="N131" t="s">
        <v>59</v>
      </c>
      <c r="O131" s="39">
        <f t="shared" si="6"/>
        <v>-1</v>
      </c>
      <c r="P131" s="39">
        <v>0</v>
      </c>
      <c r="Q131" t="s">
        <v>53</v>
      </c>
      <c r="R131" s="39">
        <f t="shared" si="7"/>
        <v>0</v>
      </c>
      <c r="S131" t="s">
        <v>54</v>
      </c>
      <c r="T131" s="46">
        <v>1</v>
      </c>
      <c r="U131">
        <v>7</v>
      </c>
      <c r="V131">
        <v>3</v>
      </c>
      <c r="W131" s="39">
        <v>1604</v>
      </c>
      <c r="X131" s="42">
        <f t="shared" si="8"/>
        <v>0.42857142857142855</v>
      </c>
      <c r="Y131">
        <v>-3.8791052263570276E-2</v>
      </c>
      <c r="Z131">
        <v>0.43985331959958945</v>
      </c>
    </row>
    <row r="132" spans="1:26" x14ac:dyDescent="0.25">
      <c r="A132" s="18">
        <v>2190</v>
      </c>
      <c r="B132" s="1" t="s">
        <v>38</v>
      </c>
      <c r="C132" t="s">
        <v>334</v>
      </c>
      <c r="D132" t="s">
        <v>335</v>
      </c>
      <c r="E132" t="s">
        <v>365</v>
      </c>
      <c r="F132">
        <v>6</v>
      </c>
      <c r="G132">
        <v>2</v>
      </c>
      <c r="H132">
        <v>21</v>
      </c>
      <c r="I132" s="20" t="s">
        <v>42</v>
      </c>
      <c r="J132">
        <v>4</v>
      </c>
      <c r="K132" s="1" t="s">
        <v>43</v>
      </c>
      <c r="L132" s="1" t="s">
        <v>79</v>
      </c>
      <c r="M132" s="44">
        <v>0</v>
      </c>
      <c r="N132" t="s">
        <v>59</v>
      </c>
      <c r="O132" s="39">
        <f t="shared" si="6"/>
        <v>-1</v>
      </c>
      <c r="P132" s="39">
        <v>0</v>
      </c>
      <c r="Q132" t="s">
        <v>53</v>
      </c>
      <c r="R132" s="39">
        <f t="shared" si="7"/>
        <v>0</v>
      </c>
      <c r="S132" t="s">
        <v>54</v>
      </c>
      <c r="T132" s="46">
        <v>1</v>
      </c>
      <c r="U132">
        <v>6</v>
      </c>
      <c r="V132">
        <v>4</v>
      </c>
      <c r="W132" s="39">
        <v>2285</v>
      </c>
      <c r="X132" s="42">
        <f t="shared" si="8"/>
        <v>0.66666666666666663</v>
      </c>
      <c r="Y132">
        <v>-3.267856695589199E-2</v>
      </c>
      <c r="Z132">
        <v>0.28797968664309442</v>
      </c>
    </row>
    <row r="133" spans="1:26" x14ac:dyDescent="0.25">
      <c r="A133" s="18">
        <v>6420</v>
      </c>
      <c r="B133" s="1" t="s">
        <v>38</v>
      </c>
      <c r="C133" t="s">
        <v>349</v>
      </c>
      <c r="D133" t="s">
        <v>350</v>
      </c>
      <c r="E133" t="s">
        <v>351</v>
      </c>
      <c r="F133">
        <v>2</v>
      </c>
      <c r="G133">
        <v>6</v>
      </c>
      <c r="H133">
        <v>64</v>
      </c>
      <c r="I133" s="20" t="s">
        <v>42</v>
      </c>
      <c r="J133">
        <v>4</v>
      </c>
      <c r="K133" s="1" t="s">
        <v>43</v>
      </c>
      <c r="L133" s="1" t="s">
        <v>79</v>
      </c>
      <c r="M133" s="44">
        <v>0</v>
      </c>
      <c r="N133" t="s">
        <v>59</v>
      </c>
      <c r="O133" s="39">
        <f t="shared" si="6"/>
        <v>-1</v>
      </c>
      <c r="P133" s="39">
        <v>0</v>
      </c>
      <c r="Q133" t="s">
        <v>53</v>
      </c>
      <c r="R133" s="39">
        <f t="shared" si="7"/>
        <v>0</v>
      </c>
      <c r="S133" t="s">
        <v>54</v>
      </c>
      <c r="T133" s="46">
        <v>1</v>
      </c>
      <c r="U133">
        <v>6</v>
      </c>
      <c r="V133">
        <v>4</v>
      </c>
      <c r="W133" s="39">
        <v>2386</v>
      </c>
      <c r="X133" s="42">
        <f t="shared" si="8"/>
        <v>0.66666666666666663</v>
      </c>
      <c r="Y133">
        <v>-2.6156842154306224E-2</v>
      </c>
      <c r="Z133">
        <v>0.31606925719012613</v>
      </c>
    </row>
    <row r="134" spans="1:26" x14ac:dyDescent="0.25">
      <c r="A134" s="18">
        <v>6420</v>
      </c>
      <c r="B134" s="1" t="s">
        <v>55</v>
      </c>
      <c r="C134" t="s">
        <v>349</v>
      </c>
      <c r="D134" t="s">
        <v>350</v>
      </c>
      <c r="E134" t="s">
        <v>352</v>
      </c>
      <c r="F134">
        <v>2</v>
      </c>
      <c r="G134">
        <v>6</v>
      </c>
      <c r="H134">
        <v>64</v>
      </c>
      <c r="I134" s="20" t="s">
        <v>42</v>
      </c>
      <c r="J134">
        <v>4</v>
      </c>
      <c r="K134" s="1" t="s">
        <v>43</v>
      </c>
      <c r="L134" s="1" t="s">
        <v>79</v>
      </c>
      <c r="M134" s="44">
        <v>0</v>
      </c>
      <c r="N134" t="s">
        <v>59</v>
      </c>
      <c r="O134" s="39">
        <f t="shared" si="6"/>
        <v>-1</v>
      </c>
      <c r="P134" s="39">
        <v>0</v>
      </c>
      <c r="Q134" t="s">
        <v>53</v>
      </c>
      <c r="R134" s="39">
        <f t="shared" si="7"/>
        <v>0</v>
      </c>
      <c r="S134" t="s">
        <v>54</v>
      </c>
      <c r="T134" s="46">
        <v>1</v>
      </c>
      <c r="U134">
        <v>6</v>
      </c>
      <c r="V134">
        <v>4</v>
      </c>
      <c r="W134" s="39">
        <v>2386</v>
      </c>
      <c r="X134" s="42">
        <f t="shared" si="8"/>
        <v>0.66666666666666663</v>
      </c>
      <c r="Y134">
        <v>-2.6156842154306224E-2</v>
      </c>
      <c r="Z134">
        <v>0.31606925719012613</v>
      </c>
    </row>
    <row r="135" spans="1:26" x14ac:dyDescent="0.25">
      <c r="A135" s="18">
        <v>4090</v>
      </c>
      <c r="B135" s="1" t="s">
        <v>55</v>
      </c>
      <c r="C135" t="s">
        <v>353</v>
      </c>
      <c r="D135" t="s">
        <v>354</v>
      </c>
      <c r="E135" t="s">
        <v>355</v>
      </c>
      <c r="F135">
        <v>2</v>
      </c>
      <c r="G135">
        <v>4</v>
      </c>
      <c r="H135">
        <v>40</v>
      </c>
      <c r="I135" s="20" t="s">
        <v>42</v>
      </c>
      <c r="J135">
        <v>4</v>
      </c>
      <c r="K135" s="1" t="s">
        <v>43</v>
      </c>
      <c r="L135" s="1" t="s">
        <v>79</v>
      </c>
      <c r="M135" s="44">
        <v>0</v>
      </c>
      <c r="N135" t="s">
        <v>59</v>
      </c>
      <c r="O135" s="39">
        <f t="shared" si="6"/>
        <v>-1</v>
      </c>
      <c r="P135" s="39">
        <v>0</v>
      </c>
      <c r="Q135" t="s">
        <v>53</v>
      </c>
      <c r="R135" s="39">
        <f t="shared" si="7"/>
        <v>0</v>
      </c>
      <c r="S135" t="s">
        <v>54</v>
      </c>
      <c r="T135" s="46">
        <v>1</v>
      </c>
      <c r="U135">
        <v>8</v>
      </c>
      <c r="V135">
        <v>4</v>
      </c>
      <c r="W135" s="39">
        <v>2043</v>
      </c>
      <c r="X135" s="42">
        <f t="shared" si="8"/>
        <v>0.5</v>
      </c>
      <c r="Y135">
        <v>-2.1802367949166093E-2</v>
      </c>
      <c r="Z135">
        <v>0.45956471691450546</v>
      </c>
    </row>
    <row r="136" spans="1:26" x14ac:dyDescent="0.25">
      <c r="A136" s="18">
        <v>3160</v>
      </c>
      <c r="B136" s="1" t="s">
        <v>55</v>
      </c>
      <c r="C136" t="s">
        <v>201</v>
      </c>
      <c r="D136" t="s">
        <v>202</v>
      </c>
      <c r="E136" t="s">
        <v>342</v>
      </c>
      <c r="F136">
        <v>3</v>
      </c>
      <c r="G136">
        <v>3</v>
      </c>
      <c r="H136">
        <v>31</v>
      </c>
      <c r="I136" s="20" t="s">
        <v>42</v>
      </c>
      <c r="J136">
        <v>4</v>
      </c>
      <c r="K136" s="1" t="s">
        <v>43</v>
      </c>
      <c r="L136" s="1" t="s">
        <v>79</v>
      </c>
      <c r="M136" s="44">
        <v>0</v>
      </c>
      <c r="N136" t="s">
        <v>59</v>
      </c>
      <c r="O136" s="39">
        <f t="shared" si="6"/>
        <v>-1</v>
      </c>
      <c r="P136" s="39">
        <v>0</v>
      </c>
      <c r="Q136" t="s">
        <v>53</v>
      </c>
      <c r="R136" s="39">
        <f t="shared" si="7"/>
        <v>0</v>
      </c>
      <c r="S136" t="s">
        <v>54</v>
      </c>
      <c r="T136" s="46">
        <v>1</v>
      </c>
      <c r="U136">
        <v>8</v>
      </c>
      <c r="V136">
        <v>4</v>
      </c>
      <c r="W136" s="39">
        <v>2043</v>
      </c>
      <c r="X136" s="42">
        <f t="shared" si="8"/>
        <v>0.5</v>
      </c>
      <c r="Y136">
        <v>-2.1802367949166093E-2</v>
      </c>
      <c r="Z136">
        <v>0.45956471691450546</v>
      </c>
    </row>
    <row r="137" spans="1:26" x14ac:dyDescent="0.25">
      <c r="A137" s="18">
        <v>6210</v>
      </c>
      <c r="B137" s="1" t="s">
        <v>61</v>
      </c>
      <c r="C137" t="s">
        <v>155</v>
      </c>
      <c r="D137" t="s">
        <v>156</v>
      </c>
      <c r="E137" t="s">
        <v>390</v>
      </c>
      <c r="F137">
        <v>2</v>
      </c>
      <c r="G137">
        <v>6</v>
      </c>
      <c r="H137">
        <v>62</v>
      </c>
      <c r="I137" s="20" t="s">
        <v>42</v>
      </c>
      <c r="J137">
        <v>4</v>
      </c>
      <c r="K137" s="1" t="s">
        <v>43</v>
      </c>
      <c r="L137" s="1" t="s">
        <v>79</v>
      </c>
      <c r="M137" s="44">
        <v>0</v>
      </c>
      <c r="N137" t="s">
        <v>45</v>
      </c>
      <c r="O137" s="39">
        <f t="shared" si="6"/>
        <v>-2</v>
      </c>
      <c r="P137" s="39">
        <v>0</v>
      </c>
      <c r="Q137" t="s">
        <v>53</v>
      </c>
      <c r="R137" s="39">
        <f t="shared" si="7"/>
        <v>0</v>
      </c>
      <c r="S137" t="s">
        <v>99</v>
      </c>
      <c r="T137" s="46">
        <v>0</v>
      </c>
      <c r="U137">
        <v>5</v>
      </c>
      <c r="V137">
        <v>2</v>
      </c>
      <c r="W137" s="39">
        <v>62</v>
      </c>
      <c r="X137" s="42">
        <f t="shared" si="8"/>
        <v>0.4</v>
      </c>
      <c r="Y137">
        <v>1.8037047128222572E-2</v>
      </c>
      <c r="Z137">
        <v>-0.28911572354865828</v>
      </c>
    </row>
    <row r="138" spans="1:26" x14ac:dyDescent="0.25">
      <c r="A138" s="18">
        <v>6230</v>
      </c>
      <c r="B138" s="1" t="s">
        <v>55</v>
      </c>
      <c r="C138" t="s">
        <v>296</v>
      </c>
      <c r="D138" t="s">
        <v>297</v>
      </c>
      <c r="E138" t="s">
        <v>319</v>
      </c>
      <c r="F138">
        <v>2</v>
      </c>
      <c r="G138">
        <v>6</v>
      </c>
      <c r="H138">
        <v>62</v>
      </c>
      <c r="I138" s="20" t="s">
        <v>42</v>
      </c>
      <c r="J138">
        <v>4</v>
      </c>
      <c r="K138" s="1" t="s">
        <v>43</v>
      </c>
      <c r="L138" s="1" t="s">
        <v>79</v>
      </c>
      <c r="M138" s="44">
        <v>0</v>
      </c>
      <c r="N138" t="s">
        <v>59</v>
      </c>
      <c r="O138" s="39">
        <f t="shared" si="6"/>
        <v>-1</v>
      </c>
      <c r="P138" s="39">
        <v>1</v>
      </c>
      <c r="Q138" t="s">
        <v>53</v>
      </c>
      <c r="R138" s="39">
        <f t="shared" si="7"/>
        <v>0</v>
      </c>
      <c r="S138" t="s">
        <v>99</v>
      </c>
      <c r="T138" s="46">
        <v>0</v>
      </c>
      <c r="U138">
        <v>8</v>
      </c>
      <c r="V138">
        <v>3</v>
      </c>
      <c r="W138" s="39">
        <v>1073</v>
      </c>
      <c r="X138" s="42">
        <f t="shared" si="8"/>
        <v>0.375</v>
      </c>
      <c r="Y138">
        <v>0.11727074525755914</v>
      </c>
      <c r="Z138">
        <v>1.6851392499118829</v>
      </c>
    </row>
    <row r="139" spans="1:26" x14ac:dyDescent="0.25">
      <c r="A139" s="18">
        <v>2130</v>
      </c>
      <c r="B139" s="1" t="s">
        <v>55</v>
      </c>
      <c r="C139" t="s">
        <v>170</v>
      </c>
      <c r="D139" t="s">
        <v>171</v>
      </c>
      <c r="E139" t="s">
        <v>320</v>
      </c>
      <c r="F139">
        <v>6</v>
      </c>
      <c r="G139">
        <v>2</v>
      </c>
      <c r="H139">
        <v>21</v>
      </c>
      <c r="I139" s="20" t="s">
        <v>42</v>
      </c>
      <c r="J139">
        <v>4</v>
      </c>
      <c r="K139" s="1" t="s">
        <v>43</v>
      </c>
      <c r="L139" s="1" t="s">
        <v>79</v>
      </c>
      <c r="M139" s="44">
        <v>0</v>
      </c>
      <c r="N139" t="s">
        <v>45</v>
      </c>
      <c r="O139" s="39">
        <f t="shared" si="6"/>
        <v>-2</v>
      </c>
      <c r="P139" s="39">
        <v>1</v>
      </c>
      <c r="Q139" t="s">
        <v>239</v>
      </c>
      <c r="R139" s="39">
        <f t="shared" si="7"/>
        <v>1</v>
      </c>
      <c r="S139" t="s">
        <v>99</v>
      </c>
      <c r="T139" s="46">
        <v>0</v>
      </c>
      <c r="U139">
        <v>4</v>
      </c>
      <c r="V139">
        <v>3</v>
      </c>
      <c r="W139" s="39">
        <v>306</v>
      </c>
      <c r="X139" s="42">
        <f t="shared" si="8"/>
        <v>0.75</v>
      </c>
      <c r="Y139">
        <v>0.14708645893668965</v>
      </c>
      <c r="Z139">
        <v>0.67159641655084257</v>
      </c>
    </row>
    <row r="140" spans="1:26" x14ac:dyDescent="0.25">
      <c r="A140" s="18">
        <v>7210</v>
      </c>
      <c r="B140" s="1" t="s">
        <v>55</v>
      </c>
      <c r="C140" t="s">
        <v>173</v>
      </c>
      <c r="D140" t="s">
        <v>174</v>
      </c>
      <c r="E140" t="s">
        <v>338</v>
      </c>
      <c r="F140">
        <v>1</v>
      </c>
      <c r="G140">
        <v>7</v>
      </c>
      <c r="H140">
        <v>72</v>
      </c>
      <c r="I140" s="20" t="s">
        <v>42</v>
      </c>
      <c r="J140">
        <v>4</v>
      </c>
      <c r="K140" s="1" t="s">
        <v>43</v>
      </c>
      <c r="L140" s="9" t="s">
        <v>44</v>
      </c>
      <c r="M140" s="43">
        <v>1</v>
      </c>
      <c r="N140" t="s">
        <v>53</v>
      </c>
      <c r="O140" s="39">
        <f t="shared" si="6"/>
        <v>0</v>
      </c>
      <c r="P140" s="39">
        <v>0</v>
      </c>
      <c r="Q140" t="s">
        <v>53</v>
      </c>
      <c r="R140" s="39">
        <f t="shared" si="7"/>
        <v>0</v>
      </c>
      <c r="S140" t="s">
        <v>54</v>
      </c>
      <c r="T140" s="46">
        <v>1</v>
      </c>
      <c r="U140">
        <v>7</v>
      </c>
      <c r="V140">
        <v>3</v>
      </c>
      <c r="W140" s="39">
        <v>426</v>
      </c>
      <c r="X140" s="42">
        <f t="shared" si="8"/>
        <v>0.42857142857142855</v>
      </c>
      <c r="Y140">
        <v>0.26982825632535384</v>
      </c>
      <c r="Z140">
        <v>-0.99031120552913121</v>
      </c>
    </row>
    <row r="141" spans="1:26" x14ac:dyDescent="0.25">
      <c r="A141" s="18">
        <v>3230</v>
      </c>
      <c r="B141" s="1" t="s">
        <v>61</v>
      </c>
      <c r="C141" t="s">
        <v>133</v>
      </c>
      <c r="D141" t="s">
        <v>134</v>
      </c>
      <c r="E141" t="s">
        <v>356</v>
      </c>
      <c r="F141">
        <v>3</v>
      </c>
      <c r="G141">
        <v>3</v>
      </c>
      <c r="H141">
        <v>32</v>
      </c>
      <c r="I141" s="20" t="s">
        <v>42</v>
      </c>
      <c r="J141">
        <v>4</v>
      </c>
      <c r="K141" s="1" t="s">
        <v>43</v>
      </c>
      <c r="L141" s="1" t="s">
        <v>79</v>
      </c>
      <c r="M141" s="44">
        <v>0</v>
      </c>
      <c r="N141" t="s">
        <v>45</v>
      </c>
      <c r="O141" s="39">
        <f t="shared" si="6"/>
        <v>-2</v>
      </c>
      <c r="P141" s="39">
        <v>0</v>
      </c>
      <c r="Q141" t="s">
        <v>53</v>
      </c>
      <c r="R141" s="39">
        <f t="shared" si="7"/>
        <v>0</v>
      </c>
      <c r="S141" t="s">
        <v>99</v>
      </c>
      <c r="T141" s="46">
        <v>0</v>
      </c>
      <c r="U141">
        <v>3</v>
      </c>
      <c r="V141">
        <v>2</v>
      </c>
      <c r="W141" s="39">
        <v>4636</v>
      </c>
      <c r="X141" s="42">
        <f t="shared" si="8"/>
        <v>0.66666666666666663</v>
      </c>
      <c r="Y141">
        <v>0.27098322177962808</v>
      </c>
      <c r="Z141">
        <v>0.60075826728750292</v>
      </c>
    </row>
    <row r="142" spans="1:26" x14ac:dyDescent="0.25">
      <c r="A142" s="18">
        <v>9560</v>
      </c>
      <c r="B142" s="1" t="s">
        <v>55</v>
      </c>
      <c r="C142" t="s">
        <v>64</v>
      </c>
      <c r="D142" t="s">
        <v>65</v>
      </c>
      <c r="E142" t="s">
        <v>314</v>
      </c>
      <c r="F142">
        <v>4</v>
      </c>
      <c r="G142">
        <v>9</v>
      </c>
      <c r="H142">
        <v>95</v>
      </c>
      <c r="I142" s="20" t="s">
        <v>42</v>
      </c>
      <c r="J142">
        <v>4</v>
      </c>
      <c r="K142" s="1" t="s">
        <v>43</v>
      </c>
      <c r="L142" s="9" t="s">
        <v>44</v>
      </c>
      <c r="M142" s="43">
        <v>1</v>
      </c>
      <c r="N142" t="s">
        <v>59</v>
      </c>
      <c r="O142" s="39">
        <f t="shared" si="6"/>
        <v>-1</v>
      </c>
      <c r="P142" s="39">
        <v>0</v>
      </c>
      <c r="Q142" t="s">
        <v>53</v>
      </c>
      <c r="R142" s="39">
        <f t="shared" si="7"/>
        <v>0</v>
      </c>
      <c r="S142" t="s">
        <v>99</v>
      </c>
      <c r="T142" s="46">
        <v>0</v>
      </c>
      <c r="U142">
        <v>1</v>
      </c>
      <c r="V142">
        <v>1</v>
      </c>
      <c r="W142" s="39">
        <v>5</v>
      </c>
      <c r="X142" s="42">
        <f t="shared" si="8"/>
        <v>1</v>
      </c>
      <c r="Y142">
        <v>0.30363200815863745</v>
      </c>
      <c r="Z142">
        <v>-2.2675133405985317</v>
      </c>
    </row>
    <row r="143" spans="1:26" x14ac:dyDescent="0.25">
      <c r="A143" s="18">
        <v>1130</v>
      </c>
      <c r="B143" s="1" t="s">
        <v>148</v>
      </c>
      <c r="C143" t="s">
        <v>303</v>
      </c>
      <c r="D143" t="s">
        <v>304</v>
      </c>
      <c r="E143" t="s">
        <v>357</v>
      </c>
      <c r="F143">
        <v>1</v>
      </c>
      <c r="G143">
        <v>1</v>
      </c>
      <c r="H143">
        <v>11</v>
      </c>
      <c r="I143" s="19" t="s">
        <v>71</v>
      </c>
      <c r="J143">
        <v>3</v>
      </c>
      <c r="K143" s="1" t="s">
        <v>43</v>
      </c>
      <c r="L143" s="1" t="s">
        <v>79</v>
      </c>
      <c r="M143" s="44">
        <v>0</v>
      </c>
      <c r="N143" t="s">
        <v>53</v>
      </c>
      <c r="O143" s="39">
        <f t="shared" si="6"/>
        <v>0</v>
      </c>
      <c r="P143" s="39">
        <v>0</v>
      </c>
      <c r="Q143" t="s">
        <v>53</v>
      </c>
      <c r="R143" s="39">
        <f t="shared" si="7"/>
        <v>0</v>
      </c>
      <c r="S143" t="s">
        <v>54</v>
      </c>
      <c r="T143" s="46">
        <v>1</v>
      </c>
      <c r="U143">
        <v>3</v>
      </c>
      <c r="V143">
        <v>2</v>
      </c>
      <c r="W143" s="39">
        <v>12</v>
      </c>
      <c r="X143" s="42">
        <f t="shared" si="8"/>
        <v>0.66666666666666663</v>
      </c>
      <c r="Y143">
        <v>0.39685917947147986</v>
      </c>
      <c r="Z143">
        <v>-0.13083277559104775</v>
      </c>
    </row>
    <row r="144" spans="1:26" x14ac:dyDescent="0.25">
      <c r="A144" s="18">
        <v>1160</v>
      </c>
      <c r="B144" s="1" t="s">
        <v>67</v>
      </c>
      <c r="C144" t="s">
        <v>358</v>
      </c>
      <c r="D144" t="s">
        <v>359</v>
      </c>
      <c r="E144" t="s">
        <v>360</v>
      </c>
      <c r="F144">
        <v>0</v>
      </c>
      <c r="G144">
        <v>1</v>
      </c>
      <c r="H144">
        <v>11</v>
      </c>
      <c r="I144" s="19" t="s">
        <v>71</v>
      </c>
      <c r="J144">
        <v>3</v>
      </c>
      <c r="K144" s="1" t="s">
        <v>43</v>
      </c>
      <c r="L144" s="1" t="s">
        <v>79</v>
      </c>
      <c r="M144" s="44">
        <v>0</v>
      </c>
      <c r="N144" t="s">
        <v>53</v>
      </c>
      <c r="O144" s="39">
        <f t="shared" si="6"/>
        <v>0</v>
      </c>
      <c r="P144" s="39">
        <v>0</v>
      </c>
      <c r="Q144" t="s">
        <v>53</v>
      </c>
      <c r="R144" s="39">
        <f t="shared" si="7"/>
        <v>0</v>
      </c>
      <c r="S144" t="s">
        <v>54</v>
      </c>
      <c r="T144" s="46">
        <v>1</v>
      </c>
      <c r="U144">
        <v>4</v>
      </c>
      <c r="V144">
        <v>3</v>
      </c>
      <c r="W144" s="39">
        <v>647</v>
      </c>
      <c r="X144" s="42">
        <f t="shared" si="8"/>
        <v>0.75</v>
      </c>
      <c r="Y144">
        <v>0.42461084777024605</v>
      </c>
      <c r="Z144">
        <v>-7.3674406952750779E-2</v>
      </c>
    </row>
    <row r="145" spans="1:26" x14ac:dyDescent="0.25">
      <c r="A145" s="18">
        <v>1160</v>
      </c>
      <c r="B145" s="1" t="s">
        <v>148</v>
      </c>
      <c r="C145" t="s">
        <v>358</v>
      </c>
      <c r="D145" t="s">
        <v>359</v>
      </c>
      <c r="E145" t="s">
        <v>361</v>
      </c>
      <c r="F145">
        <v>0</v>
      </c>
      <c r="G145">
        <v>1</v>
      </c>
      <c r="H145">
        <v>11</v>
      </c>
      <c r="I145" s="19" t="s">
        <v>71</v>
      </c>
      <c r="J145">
        <v>3</v>
      </c>
      <c r="K145" s="1" t="s">
        <v>43</v>
      </c>
      <c r="L145" s="1" t="s">
        <v>79</v>
      </c>
      <c r="M145" s="44">
        <v>0</v>
      </c>
      <c r="N145" t="s">
        <v>53</v>
      </c>
      <c r="O145" s="39">
        <f t="shared" si="6"/>
        <v>0</v>
      </c>
      <c r="P145" s="39">
        <v>0</v>
      </c>
      <c r="Q145" t="s">
        <v>53</v>
      </c>
      <c r="R145" s="39">
        <f t="shared" si="7"/>
        <v>0</v>
      </c>
      <c r="S145" t="s">
        <v>54</v>
      </c>
      <c r="T145" s="46">
        <v>1</v>
      </c>
      <c r="U145">
        <v>4</v>
      </c>
      <c r="V145">
        <v>2</v>
      </c>
      <c r="W145" s="39">
        <v>102</v>
      </c>
      <c r="X145" s="42">
        <f t="shared" si="8"/>
        <v>0.5</v>
      </c>
      <c r="Y145">
        <v>0.42917312733094271</v>
      </c>
      <c r="Z145">
        <v>0.13308628855773424</v>
      </c>
    </row>
    <row r="146" spans="1:26" x14ac:dyDescent="0.25">
      <c r="A146" s="18">
        <v>6110</v>
      </c>
      <c r="B146" s="1" t="s">
        <v>61</v>
      </c>
      <c r="C146" t="s">
        <v>117</v>
      </c>
      <c r="D146" t="s">
        <v>118</v>
      </c>
      <c r="E146" t="s">
        <v>372</v>
      </c>
      <c r="F146">
        <v>2</v>
      </c>
      <c r="G146">
        <v>6</v>
      </c>
      <c r="H146">
        <v>61</v>
      </c>
      <c r="I146" s="20" t="s">
        <v>42</v>
      </c>
      <c r="J146">
        <v>4</v>
      </c>
      <c r="K146" s="1" t="s">
        <v>43</v>
      </c>
      <c r="L146" s="1" t="s">
        <v>79</v>
      </c>
      <c r="M146" s="44">
        <v>0</v>
      </c>
      <c r="N146" t="s">
        <v>53</v>
      </c>
      <c r="O146" s="39">
        <f t="shared" si="6"/>
        <v>0</v>
      </c>
      <c r="P146" s="39">
        <v>0</v>
      </c>
      <c r="Q146" t="s">
        <v>53</v>
      </c>
      <c r="R146" s="39">
        <f t="shared" si="7"/>
        <v>0</v>
      </c>
      <c r="S146" t="s">
        <v>54</v>
      </c>
      <c r="T146" s="46">
        <v>1</v>
      </c>
      <c r="U146">
        <v>6</v>
      </c>
      <c r="V146">
        <v>3</v>
      </c>
      <c r="W146" s="39">
        <v>331</v>
      </c>
      <c r="X146" s="42">
        <f t="shared" si="8"/>
        <v>0.5</v>
      </c>
      <c r="Y146">
        <v>0.44396000831671617</v>
      </c>
      <c r="Z146">
        <v>0.19677452276833085</v>
      </c>
    </row>
    <row r="147" spans="1:26" x14ac:dyDescent="0.25">
      <c r="A147" s="18">
        <v>3150</v>
      </c>
      <c r="B147" s="1" t="s">
        <v>47</v>
      </c>
      <c r="C147" t="s">
        <v>127</v>
      </c>
      <c r="D147" t="s">
        <v>128</v>
      </c>
      <c r="E147" t="s">
        <v>499</v>
      </c>
      <c r="F147">
        <v>3</v>
      </c>
      <c r="G147">
        <v>3</v>
      </c>
      <c r="H147">
        <v>31</v>
      </c>
      <c r="I147" s="20" t="s">
        <v>42</v>
      </c>
      <c r="J147">
        <v>4</v>
      </c>
      <c r="K147" s="1" t="s">
        <v>43</v>
      </c>
      <c r="L147" s="1" t="s">
        <v>79</v>
      </c>
      <c r="M147" s="44">
        <v>0</v>
      </c>
      <c r="N147" t="s">
        <v>53</v>
      </c>
      <c r="O147" s="39">
        <f t="shared" si="6"/>
        <v>0</v>
      </c>
      <c r="P147" s="39">
        <v>0</v>
      </c>
      <c r="Q147" t="s">
        <v>53</v>
      </c>
      <c r="R147" s="39">
        <f t="shared" si="7"/>
        <v>0</v>
      </c>
      <c r="S147" t="s">
        <v>54</v>
      </c>
      <c r="T147" s="46">
        <v>1</v>
      </c>
      <c r="U147">
        <v>5</v>
      </c>
      <c r="V147">
        <v>2</v>
      </c>
      <c r="W147" s="39">
        <v>103</v>
      </c>
      <c r="X147" s="42">
        <f t="shared" si="8"/>
        <v>0.4</v>
      </c>
      <c r="Y147">
        <v>0.44513920481410502</v>
      </c>
      <c r="Z147">
        <v>0.2766976553738088</v>
      </c>
    </row>
    <row r="148" spans="1:26" x14ac:dyDescent="0.25">
      <c r="A148" s="18">
        <v>9380</v>
      </c>
      <c r="B148" s="1" t="s">
        <v>38</v>
      </c>
      <c r="C148" t="s">
        <v>378</v>
      </c>
      <c r="D148" t="s">
        <v>379</v>
      </c>
      <c r="E148" t="s">
        <v>380</v>
      </c>
      <c r="F148">
        <v>4</v>
      </c>
      <c r="G148">
        <v>9</v>
      </c>
      <c r="H148">
        <v>93</v>
      </c>
      <c r="I148" s="20" t="s">
        <v>42</v>
      </c>
      <c r="J148">
        <v>4</v>
      </c>
      <c r="K148" s="1" t="s">
        <v>43</v>
      </c>
      <c r="L148" s="1" t="s">
        <v>79</v>
      </c>
      <c r="M148" s="44">
        <v>0</v>
      </c>
      <c r="N148" t="s">
        <v>53</v>
      </c>
      <c r="O148" s="39">
        <f t="shared" si="6"/>
        <v>0</v>
      </c>
      <c r="P148" s="39">
        <v>0</v>
      </c>
      <c r="Q148" t="s">
        <v>53</v>
      </c>
      <c r="R148" s="39">
        <f t="shared" si="7"/>
        <v>0</v>
      </c>
      <c r="S148" t="s">
        <v>54</v>
      </c>
      <c r="T148" s="46">
        <v>1</v>
      </c>
      <c r="U148">
        <v>5</v>
      </c>
      <c r="V148">
        <v>2</v>
      </c>
      <c r="W148" s="39">
        <v>103</v>
      </c>
      <c r="X148" s="42">
        <f t="shared" si="8"/>
        <v>0.4</v>
      </c>
      <c r="Y148">
        <v>0.44513920481410502</v>
      </c>
      <c r="Z148">
        <v>0.2766976553738088</v>
      </c>
    </row>
    <row r="149" spans="1:26" x14ac:dyDescent="0.25">
      <c r="A149" s="18">
        <v>8220</v>
      </c>
      <c r="B149" s="1" t="s">
        <v>38</v>
      </c>
      <c r="C149" t="s">
        <v>381</v>
      </c>
      <c r="D149" t="s">
        <v>382</v>
      </c>
      <c r="E149" t="s">
        <v>383</v>
      </c>
      <c r="F149">
        <v>6</v>
      </c>
      <c r="G149">
        <v>8</v>
      </c>
      <c r="H149">
        <v>82</v>
      </c>
      <c r="I149" s="20" t="s">
        <v>42</v>
      </c>
      <c r="J149">
        <v>4</v>
      </c>
      <c r="K149" s="1" t="s">
        <v>43</v>
      </c>
      <c r="L149" s="1" t="s">
        <v>79</v>
      </c>
      <c r="M149" s="44">
        <v>0</v>
      </c>
      <c r="N149" t="s">
        <v>53</v>
      </c>
      <c r="O149" s="39">
        <f t="shared" si="6"/>
        <v>0</v>
      </c>
      <c r="P149" s="40">
        <v>0</v>
      </c>
      <c r="Q149" t="s">
        <v>53</v>
      </c>
      <c r="R149" s="39">
        <f t="shared" si="7"/>
        <v>0</v>
      </c>
      <c r="S149" t="s">
        <v>54</v>
      </c>
      <c r="T149" s="46">
        <v>1</v>
      </c>
      <c r="U149">
        <v>8</v>
      </c>
      <c r="V149">
        <v>3</v>
      </c>
      <c r="W149" s="39">
        <v>135</v>
      </c>
      <c r="X149" s="42">
        <f t="shared" si="8"/>
        <v>0.375</v>
      </c>
      <c r="Y149">
        <v>0.45118087034777027</v>
      </c>
      <c r="Z149">
        <v>0.32143063435375108</v>
      </c>
    </row>
    <row r="150" spans="1:26" x14ac:dyDescent="0.25">
      <c r="A150" s="18">
        <v>8220</v>
      </c>
      <c r="B150" s="1" t="s">
        <v>55</v>
      </c>
      <c r="C150" t="s">
        <v>381</v>
      </c>
      <c r="D150" t="s">
        <v>382</v>
      </c>
      <c r="E150" t="s">
        <v>384</v>
      </c>
      <c r="F150">
        <v>6</v>
      </c>
      <c r="G150">
        <v>8</v>
      </c>
      <c r="H150">
        <v>82</v>
      </c>
      <c r="I150" s="20" t="s">
        <v>42</v>
      </c>
      <c r="J150">
        <v>4</v>
      </c>
      <c r="K150" s="1" t="s">
        <v>43</v>
      </c>
      <c r="L150" s="1" t="s">
        <v>79</v>
      </c>
      <c r="M150" s="44">
        <v>0</v>
      </c>
      <c r="N150" t="s">
        <v>53</v>
      </c>
      <c r="O150" s="39">
        <f t="shared" si="6"/>
        <v>0</v>
      </c>
      <c r="P150" s="39">
        <v>0</v>
      </c>
      <c r="Q150" t="s">
        <v>53</v>
      </c>
      <c r="R150" s="39">
        <f t="shared" si="7"/>
        <v>0</v>
      </c>
      <c r="S150" t="s">
        <v>54</v>
      </c>
      <c r="T150" s="46">
        <v>1</v>
      </c>
      <c r="U150">
        <v>9</v>
      </c>
      <c r="V150">
        <v>3</v>
      </c>
      <c r="W150" s="39">
        <v>674</v>
      </c>
      <c r="X150" s="42">
        <f t="shared" si="8"/>
        <v>0.33333333333333331</v>
      </c>
      <c r="Y150">
        <v>0.49261055394648762</v>
      </c>
      <c r="Z150">
        <v>0.53105657056462841</v>
      </c>
    </row>
    <row r="151" spans="1:26" x14ac:dyDescent="0.25">
      <c r="A151" s="18">
        <v>2240</v>
      </c>
      <c r="B151" s="1" t="s">
        <v>38</v>
      </c>
      <c r="C151" t="s">
        <v>385</v>
      </c>
      <c r="D151" t="s">
        <v>386</v>
      </c>
      <c r="E151" t="s">
        <v>387</v>
      </c>
      <c r="F151">
        <v>6</v>
      </c>
      <c r="G151">
        <v>2</v>
      </c>
      <c r="H151">
        <v>22</v>
      </c>
      <c r="I151" s="20" t="s">
        <v>42</v>
      </c>
      <c r="J151">
        <v>4</v>
      </c>
      <c r="K151" s="1" t="s">
        <v>43</v>
      </c>
      <c r="L151" s="1" t="s">
        <v>79</v>
      </c>
      <c r="M151" s="44">
        <v>0</v>
      </c>
      <c r="N151" t="s">
        <v>53</v>
      </c>
      <c r="O151" s="39">
        <f t="shared" si="6"/>
        <v>0</v>
      </c>
      <c r="P151" s="39">
        <v>0</v>
      </c>
      <c r="Q151" t="s">
        <v>53</v>
      </c>
      <c r="R151" s="39">
        <f t="shared" si="7"/>
        <v>0</v>
      </c>
      <c r="S151" t="s">
        <v>54</v>
      </c>
      <c r="T151" s="46">
        <v>1</v>
      </c>
      <c r="U151">
        <v>9</v>
      </c>
      <c r="V151">
        <v>3</v>
      </c>
      <c r="W151" s="39">
        <v>674</v>
      </c>
      <c r="X151" s="42">
        <f t="shared" si="8"/>
        <v>0.33333333333333331</v>
      </c>
      <c r="Y151">
        <v>0.49261055394648762</v>
      </c>
      <c r="Z151">
        <v>0.53105657056462841</v>
      </c>
    </row>
    <row r="152" spans="1:26" x14ac:dyDescent="0.25">
      <c r="A152" s="18">
        <v>8230</v>
      </c>
      <c r="B152" s="1" t="s">
        <v>38</v>
      </c>
      <c r="C152" t="s">
        <v>391</v>
      </c>
      <c r="D152" t="s">
        <v>392</v>
      </c>
      <c r="E152" t="s">
        <v>393</v>
      </c>
      <c r="F152">
        <v>6</v>
      </c>
      <c r="G152">
        <v>8</v>
      </c>
      <c r="H152">
        <v>82</v>
      </c>
      <c r="I152" s="20" t="s">
        <v>42</v>
      </c>
      <c r="J152">
        <v>4</v>
      </c>
      <c r="K152" s="1" t="s">
        <v>43</v>
      </c>
      <c r="L152" s="1" t="s">
        <v>79</v>
      </c>
      <c r="M152" s="44">
        <v>0</v>
      </c>
      <c r="N152" t="s">
        <v>59</v>
      </c>
      <c r="O152" s="39">
        <f t="shared" si="6"/>
        <v>-1</v>
      </c>
      <c r="P152" s="39">
        <v>0</v>
      </c>
      <c r="Q152" t="s">
        <v>53</v>
      </c>
      <c r="R152" s="39">
        <f t="shared" si="7"/>
        <v>0</v>
      </c>
      <c r="S152" t="s">
        <v>99</v>
      </c>
      <c r="T152" s="46">
        <v>0</v>
      </c>
      <c r="U152">
        <v>2</v>
      </c>
      <c r="V152">
        <v>2</v>
      </c>
      <c r="W152" s="39">
        <v>210</v>
      </c>
      <c r="X152" s="42">
        <f t="shared" si="8"/>
        <v>1</v>
      </c>
      <c r="Y152">
        <v>0.50849343849274287</v>
      </c>
      <c r="Z152">
        <v>-0.89461234987087357</v>
      </c>
    </row>
    <row r="153" spans="1:26" x14ac:dyDescent="0.25">
      <c r="A153" s="18">
        <v>8230</v>
      </c>
      <c r="B153" s="1" t="s">
        <v>55</v>
      </c>
      <c r="C153" t="s">
        <v>391</v>
      </c>
      <c r="D153" t="s">
        <v>392</v>
      </c>
      <c r="E153" t="s">
        <v>394</v>
      </c>
      <c r="F153">
        <v>6</v>
      </c>
      <c r="G153">
        <v>8</v>
      </c>
      <c r="H153">
        <v>82</v>
      </c>
      <c r="I153" s="20" t="s">
        <v>42</v>
      </c>
      <c r="J153">
        <v>4</v>
      </c>
      <c r="K153" s="1" t="s">
        <v>43</v>
      </c>
      <c r="L153" s="1" t="s">
        <v>79</v>
      </c>
      <c r="M153" s="44">
        <v>0</v>
      </c>
      <c r="N153" t="s">
        <v>53</v>
      </c>
      <c r="O153" s="39">
        <f t="shared" si="6"/>
        <v>0</v>
      </c>
      <c r="P153" s="39">
        <v>0</v>
      </c>
      <c r="Q153" t="s">
        <v>53</v>
      </c>
      <c r="R153" s="39">
        <f t="shared" si="7"/>
        <v>0</v>
      </c>
      <c r="S153" t="s">
        <v>54</v>
      </c>
      <c r="T153" s="46">
        <v>1</v>
      </c>
      <c r="U153">
        <v>6</v>
      </c>
      <c r="V153">
        <v>4</v>
      </c>
      <c r="W153" s="39">
        <v>2285</v>
      </c>
      <c r="X153" s="42">
        <f t="shared" si="8"/>
        <v>0.66666666666666663</v>
      </c>
      <c r="Y153">
        <v>0.54363027327350144</v>
      </c>
      <c r="Z153">
        <v>0.50132161899710037</v>
      </c>
    </row>
    <row r="154" spans="1:26" x14ac:dyDescent="0.25">
      <c r="A154" s="18">
        <v>7130</v>
      </c>
      <c r="B154" s="1" t="s">
        <v>55</v>
      </c>
      <c r="C154" t="s">
        <v>395</v>
      </c>
      <c r="D154" t="s">
        <v>396</v>
      </c>
      <c r="E154" t="s">
        <v>397</v>
      </c>
      <c r="F154">
        <v>1</v>
      </c>
      <c r="G154">
        <v>7</v>
      </c>
      <c r="H154">
        <v>71</v>
      </c>
      <c r="I154" s="20" t="s">
        <v>42</v>
      </c>
      <c r="J154">
        <v>4</v>
      </c>
      <c r="K154" s="1" t="s">
        <v>43</v>
      </c>
      <c r="L154" s="9" t="s">
        <v>44</v>
      </c>
      <c r="M154" s="43">
        <v>1</v>
      </c>
      <c r="N154" t="s">
        <v>45</v>
      </c>
      <c r="O154" s="39">
        <f t="shared" si="6"/>
        <v>-2</v>
      </c>
      <c r="P154" s="39">
        <v>0</v>
      </c>
      <c r="Q154" t="s">
        <v>239</v>
      </c>
      <c r="R154" s="39">
        <f t="shared" si="7"/>
        <v>1</v>
      </c>
      <c r="S154" t="s">
        <v>99</v>
      </c>
      <c r="T154" s="46">
        <v>0</v>
      </c>
      <c r="U154">
        <v>3</v>
      </c>
      <c r="V154">
        <v>1</v>
      </c>
      <c r="W154" s="39">
        <v>73</v>
      </c>
      <c r="X154" s="42">
        <f t="shared" si="8"/>
        <v>0.33333333333333331</v>
      </c>
      <c r="Y154">
        <v>0.55300563861715391</v>
      </c>
      <c r="Z154">
        <v>-1.5557758054646702</v>
      </c>
    </row>
    <row r="155" spans="1:26" x14ac:dyDescent="0.25">
      <c r="A155" s="18">
        <v>1310</v>
      </c>
      <c r="B155" s="1" t="s">
        <v>38</v>
      </c>
      <c r="C155" t="s">
        <v>315</v>
      </c>
      <c r="D155" t="s">
        <v>316</v>
      </c>
      <c r="E155" t="s">
        <v>398</v>
      </c>
      <c r="F155">
        <v>1</v>
      </c>
      <c r="G155">
        <v>1</v>
      </c>
      <c r="H155">
        <v>13</v>
      </c>
      <c r="I155" s="20" t="s">
        <v>42</v>
      </c>
      <c r="J155">
        <v>4</v>
      </c>
      <c r="K155" s="1" t="s">
        <v>43</v>
      </c>
      <c r="L155" s="9" t="s">
        <v>44</v>
      </c>
      <c r="M155" s="43">
        <v>1</v>
      </c>
      <c r="N155" t="s">
        <v>45</v>
      </c>
      <c r="O155" s="39">
        <f t="shared" si="6"/>
        <v>-2</v>
      </c>
      <c r="P155" s="39">
        <v>0</v>
      </c>
      <c r="Q155" t="s">
        <v>239</v>
      </c>
      <c r="R155" s="39">
        <f t="shared" si="7"/>
        <v>1</v>
      </c>
      <c r="S155" t="s">
        <v>99</v>
      </c>
      <c r="T155" s="46">
        <v>0</v>
      </c>
      <c r="U155">
        <v>6</v>
      </c>
      <c r="V155">
        <v>3</v>
      </c>
      <c r="W155" s="39">
        <v>582</v>
      </c>
      <c r="X155" s="42">
        <f t="shared" si="8"/>
        <v>0.5</v>
      </c>
      <c r="Y155">
        <v>0.55937003883838188</v>
      </c>
      <c r="Z155">
        <v>-1.6531042482503637</v>
      </c>
    </row>
    <row r="156" spans="1:26" x14ac:dyDescent="0.25">
      <c r="A156" s="18">
        <v>8330</v>
      </c>
      <c r="B156" s="1" t="s">
        <v>67</v>
      </c>
      <c r="C156" t="s">
        <v>373</v>
      </c>
      <c r="D156" t="s">
        <v>374</v>
      </c>
      <c r="E156" t="s">
        <v>375</v>
      </c>
      <c r="F156">
        <v>0</v>
      </c>
      <c r="G156">
        <v>8</v>
      </c>
      <c r="H156">
        <v>83</v>
      </c>
      <c r="I156" s="19" t="s">
        <v>71</v>
      </c>
      <c r="J156">
        <v>3</v>
      </c>
      <c r="K156" s="1" t="s">
        <v>43</v>
      </c>
      <c r="L156" s="1" t="s">
        <v>79</v>
      </c>
      <c r="M156" s="44">
        <v>0</v>
      </c>
      <c r="N156" t="s">
        <v>53</v>
      </c>
      <c r="O156" s="39">
        <f t="shared" si="6"/>
        <v>0</v>
      </c>
      <c r="P156" s="39">
        <v>1</v>
      </c>
      <c r="Q156" t="s">
        <v>53</v>
      </c>
      <c r="R156" s="39">
        <f t="shared" si="7"/>
        <v>0</v>
      </c>
      <c r="S156" t="s">
        <v>99</v>
      </c>
      <c r="T156" s="46">
        <v>0</v>
      </c>
      <c r="U156">
        <v>4</v>
      </c>
      <c r="V156">
        <v>3</v>
      </c>
      <c r="W156" s="39">
        <v>306</v>
      </c>
      <c r="X156" s="42">
        <f t="shared" si="8"/>
        <v>0.75</v>
      </c>
      <c r="Y156">
        <v>0.58442257260024022</v>
      </c>
      <c r="Z156">
        <v>1.1476676188836092</v>
      </c>
    </row>
    <row r="157" spans="1:26" x14ac:dyDescent="0.25">
      <c r="A157" s="18">
        <v>8330</v>
      </c>
      <c r="B157" s="1" t="s">
        <v>161</v>
      </c>
      <c r="C157" t="s">
        <v>373</v>
      </c>
      <c r="D157" t="s">
        <v>374</v>
      </c>
      <c r="E157" t="s">
        <v>376</v>
      </c>
      <c r="F157">
        <v>0</v>
      </c>
      <c r="G157">
        <v>8</v>
      </c>
      <c r="H157">
        <v>83</v>
      </c>
      <c r="I157" s="19" t="s">
        <v>71</v>
      </c>
      <c r="J157">
        <v>3</v>
      </c>
      <c r="K157" s="1" t="s">
        <v>43</v>
      </c>
      <c r="L157" s="1" t="s">
        <v>79</v>
      </c>
      <c r="M157" s="44">
        <v>0</v>
      </c>
      <c r="N157" t="s">
        <v>59</v>
      </c>
      <c r="O157" s="39">
        <f t="shared" si="6"/>
        <v>-1</v>
      </c>
      <c r="P157" s="39">
        <v>0</v>
      </c>
      <c r="Q157" t="s">
        <v>53</v>
      </c>
      <c r="R157" s="39">
        <f t="shared" si="7"/>
        <v>0</v>
      </c>
      <c r="S157" t="s">
        <v>99</v>
      </c>
      <c r="T157" s="46">
        <v>0</v>
      </c>
      <c r="U157">
        <v>6</v>
      </c>
      <c r="V157">
        <v>3</v>
      </c>
      <c r="W157" s="39">
        <v>250</v>
      </c>
      <c r="X157" s="42">
        <f t="shared" si="8"/>
        <v>0.5</v>
      </c>
      <c r="Y157">
        <v>0.5905838295526683</v>
      </c>
      <c r="Z157">
        <v>-0.16682150619499425</v>
      </c>
    </row>
    <row r="158" spans="1:26" x14ac:dyDescent="0.25">
      <c r="A158" s="18">
        <v>8330</v>
      </c>
      <c r="B158" s="1" t="s">
        <v>148</v>
      </c>
      <c r="C158" t="s">
        <v>373</v>
      </c>
      <c r="D158" t="s">
        <v>374</v>
      </c>
      <c r="E158" t="s">
        <v>377</v>
      </c>
      <c r="F158">
        <v>0</v>
      </c>
      <c r="G158">
        <v>8</v>
      </c>
      <c r="H158">
        <v>83</v>
      </c>
      <c r="I158" s="19" t="s">
        <v>71</v>
      </c>
      <c r="J158">
        <v>3</v>
      </c>
      <c r="K158" s="1" t="s">
        <v>43</v>
      </c>
      <c r="L158" s="1" t="s">
        <v>79</v>
      </c>
      <c r="M158" s="44">
        <v>0</v>
      </c>
      <c r="N158" t="s">
        <v>59</v>
      </c>
      <c r="O158" s="39">
        <f t="shared" si="6"/>
        <v>-1</v>
      </c>
      <c r="P158" s="39">
        <v>0</v>
      </c>
      <c r="Q158" t="s">
        <v>53</v>
      </c>
      <c r="R158" s="39">
        <f t="shared" si="7"/>
        <v>0</v>
      </c>
      <c r="S158" t="s">
        <v>99</v>
      </c>
      <c r="T158" s="46">
        <v>0</v>
      </c>
      <c r="U158">
        <v>7</v>
      </c>
      <c r="V158">
        <v>2</v>
      </c>
      <c r="W158" s="39">
        <v>30</v>
      </c>
      <c r="X158" s="42">
        <f t="shared" si="8"/>
        <v>0.2857142857142857</v>
      </c>
      <c r="Y158">
        <v>0.6104527479692532</v>
      </c>
      <c r="Z158">
        <v>7.9135974039402743E-2</v>
      </c>
    </row>
    <row r="159" spans="1:26" x14ac:dyDescent="0.25">
      <c r="A159" s="18">
        <v>4020</v>
      </c>
      <c r="B159" s="1" t="s">
        <v>38</v>
      </c>
      <c r="C159" t="s">
        <v>96</v>
      </c>
      <c r="D159" t="s">
        <v>97</v>
      </c>
      <c r="E159" t="s">
        <v>348</v>
      </c>
      <c r="F159">
        <v>1</v>
      </c>
      <c r="G159">
        <v>4</v>
      </c>
      <c r="H159">
        <v>40</v>
      </c>
      <c r="I159" s="20" t="s">
        <v>42</v>
      </c>
      <c r="J159">
        <v>4</v>
      </c>
      <c r="K159" s="1" t="s">
        <v>43</v>
      </c>
      <c r="L159" s="1" t="s">
        <v>79</v>
      </c>
      <c r="M159" s="44">
        <v>0</v>
      </c>
      <c r="N159" t="s">
        <v>59</v>
      </c>
      <c r="O159" s="39">
        <f t="shared" si="6"/>
        <v>-1</v>
      </c>
      <c r="P159" s="39">
        <v>0</v>
      </c>
      <c r="Q159" t="s">
        <v>53</v>
      </c>
      <c r="R159" s="39">
        <f t="shared" si="7"/>
        <v>0</v>
      </c>
      <c r="S159" t="s">
        <v>99</v>
      </c>
      <c r="T159" s="46">
        <v>0</v>
      </c>
      <c r="U159">
        <v>9</v>
      </c>
      <c r="V159">
        <v>3</v>
      </c>
      <c r="W159" s="39">
        <v>674</v>
      </c>
      <c r="X159" s="42">
        <f t="shared" si="8"/>
        <v>0.33333333333333331</v>
      </c>
      <c r="Y159">
        <v>0.64446466933024615</v>
      </c>
      <c r="Z159">
        <v>0.18998782095090266</v>
      </c>
    </row>
    <row r="160" spans="1:26" x14ac:dyDescent="0.25">
      <c r="A160" s="18">
        <v>6520</v>
      </c>
      <c r="B160" s="1" t="s">
        <v>61</v>
      </c>
      <c r="C160" t="s">
        <v>420</v>
      </c>
      <c r="D160" t="s">
        <v>421</v>
      </c>
      <c r="E160" t="s">
        <v>422</v>
      </c>
      <c r="F160">
        <v>2</v>
      </c>
      <c r="G160">
        <v>6</v>
      </c>
      <c r="H160">
        <v>65</v>
      </c>
      <c r="I160" s="20" t="s">
        <v>42</v>
      </c>
      <c r="J160">
        <v>4</v>
      </c>
      <c r="K160" s="1" t="s">
        <v>43</v>
      </c>
      <c r="L160" s="1" t="s">
        <v>79</v>
      </c>
      <c r="M160" s="44">
        <v>0</v>
      </c>
      <c r="N160" t="s">
        <v>53</v>
      </c>
      <c r="O160" s="39">
        <f t="shared" si="6"/>
        <v>0</v>
      </c>
      <c r="P160" s="40">
        <v>1</v>
      </c>
      <c r="Q160" t="s">
        <v>53</v>
      </c>
      <c r="R160" s="39">
        <f t="shared" si="7"/>
        <v>0</v>
      </c>
      <c r="S160" t="s">
        <v>99</v>
      </c>
      <c r="T160" s="46">
        <v>0</v>
      </c>
      <c r="U160">
        <v>8</v>
      </c>
      <c r="V160">
        <v>3</v>
      </c>
      <c r="W160" s="39">
        <v>407</v>
      </c>
      <c r="X160" s="42">
        <f t="shared" si="8"/>
        <v>0.375</v>
      </c>
      <c r="Y160">
        <v>0.65057494471610144</v>
      </c>
      <c r="Z160">
        <v>1.7132568853914021</v>
      </c>
    </row>
    <row r="161" spans="1:26" x14ac:dyDescent="0.25">
      <c r="A161" s="18">
        <v>4060</v>
      </c>
      <c r="B161" s="1" t="s">
        <v>38</v>
      </c>
      <c r="C161" t="s">
        <v>325</v>
      </c>
      <c r="D161" t="s">
        <v>326</v>
      </c>
      <c r="E161" t="s">
        <v>389</v>
      </c>
      <c r="F161">
        <v>5</v>
      </c>
      <c r="G161">
        <v>4</v>
      </c>
      <c r="H161">
        <v>40</v>
      </c>
      <c r="I161" s="20" t="s">
        <v>42</v>
      </c>
      <c r="J161">
        <v>4</v>
      </c>
      <c r="K161" s="1" t="s">
        <v>43</v>
      </c>
      <c r="L161" s="1" t="s">
        <v>79</v>
      </c>
      <c r="M161" s="44">
        <v>0</v>
      </c>
      <c r="N161" t="s">
        <v>59</v>
      </c>
      <c r="O161" s="39">
        <f t="shared" si="6"/>
        <v>-1</v>
      </c>
      <c r="P161" s="39">
        <v>0</v>
      </c>
      <c r="Q161" t="s">
        <v>53</v>
      </c>
      <c r="R161" s="39">
        <f t="shared" si="7"/>
        <v>0</v>
      </c>
      <c r="S161" t="s">
        <v>99</v>
      </c>
      <c r="T161" s="46">
        <v>0</v>
      </c>
      <c r="U161">
        <v>7</v>
      </c>
      <c r="V161">
        <v>3</v>
      </c>
      <c r="W161" s="39">
        <v>1434</v>
      </c>
      <c r="X161" s="42">
        <f t="shared" si="8"/>
        <v>0.42857142857142855</v>
      </c>
      <c r="Y161">
        <v>0.67839474279245759</v>
      </c>
      <c r="Z161">
        <v>0.26484702716169722</v>
      </c>
    </row>
    <row r="162" spans="1:26" x14ac:dyDescent="0.25">
      <c r="A162" s="18">
        <v>1180</v>
      </c>
      <c r="B162" s="1" t="s">
        <v>67</v>
      </c>
      <c r="C162" t="s">
        <v>399</v>
      </c>
      <c r="D162" t="s">
        <v>400</v>
      </c>
      <c r="E162" t="s">
        <v>401</v>
      </c>
      <c r="F162">
        <v>0</v>
      </c>
      <c r="G162">
        <v>1</v>
      </c>
      <c r="H162">
        <v>11</v>
      </c>
      <c r="I162" s="19" t="s">
        <v>71</v>
      </c>
      <c r="J162">
        <v>3</v>
      </c>
      <c r="K162" s="1" t="s">
        <v>43</v>
      </c>
      <c r="L162" s="1" t="s">
        <v>79</v>
      </c>
      <c r="M162" s="44">
        <v>0</v>
      </c>
      <c r="N162" t="s">
        <v>45</v>
      </c>
      <c r="O162" s="39">
        <f t="shared" si="6"/>
        <v>-2</v>
      </c>
      <c r="P162" s="39">
        <v>0</v>
      </c>
      <c r="Q162" t="s">
        <v>239</v>
      </c>
      <c r="R162" s="39">
        <f t="shared" si="7"/>
        <v>1</v>
      </c>
      <c r="S162" t="s">
        <v>99</v>
      </c>
      <c r="T162" s="46">
        <v>0</v>
      </c>
      <c r="U162">
        <v>4</v>
      </c>
      <c r="V162">
        <v>3</v>
      </c>
      <c r="W162" s="39">
        <v>283</v>
      </c>
      <c r="X162" s="42">
        <f t="shared" si="8"/>
        <v>0.75</v>
      </c>
      <c r="Y162">
        <v>0.69193365182106503</v>
      </c>
      <c r="Z162">
        <v>-0.77870612633849901</v>
      </c>
    </row>
    <row r="163" spans="1:26" x14ac:dyDescent="0.25">
      <c r="A163" s="18">
        <v>1180</v>
      </c>
      <c r="B163" s="1" t="s">
        <v>148</v>
      </c>
      <c r="C163" t="s">
        <v>399</v>
      </c>
      <c r="D163" t="s">
        <v>400</v>
      </c>
      <c r="E163" t="s">
        <v>402</v>
      </c>
      <c r="F163">
        <v>0</v>
      </c>
      <c r="G163">
        <v>1</v>
      </c>
      <c r="H163">
        <v>11</v>
      </c>
      <c r="I163" s="19" t="s">
        <v>71</v>
      </c>
      <c r="J163">
        <v>3</v>
      </c>
      <c r="K163" s="1" t="s">
        <v>43</v>
      </c>
      <c r="L163" s="1" t="s">
        <v>79</v>
      </c>
      <c r="M163" s="44">
        <v>0</v>
      </c>
      <c r="N163" t="s">
        <v>45</v>
      </c>
      <c r="O163" s="39">
        <f t="shared" si="6"/>
        <v>-2</v>
      </c>
      <c r="P163" s="39">
        <v>0</v>
      </c>
      <c r="Q163" t="s">
        <v>239</v>
      </c>
      <c r="R163" s="39">
        <f t="shared" si="7"/>
        <v>1</v>
      </c>
      <c r="S163" t="s">
        <v>99</v>
      </c>
      <c r="T163" s="46">
        <v>0</v>
      </c>
      <c r="U163">
        <v>4</v>
      </c>
      <c r="V163">
        <v>3</v>
      </c>
      <c r="W163" s="39">
        <v>283</v>
      </c>
      <c r="X163" s="42">
        <f t="shared" si="8"/>
        <v>0.75</v>
      </c>
      <c r="Y163">
        <v>0.69193365182106503</v>
      </c>
      <c r="Z163">
        <v>-0.77870612633849901</v>
      </c>
    </row>
    <row r="164" spans="1:26" x14ac:dyDescent="0.25">
      <c r="A164" s="18">
        <v>5120</v>
      </c>
      <c r="B164" s="1" t="s">
        <v>38</v>
      </c>
      <c r="C164" t="s">
        <v>404</v>
      </c>
      <c r="D164" t="s">
        <v>405</v>
      </c>
      <c r="E164" t="s">
        <v>406</v>
      </c>
      <c r="F164">
        <v>5</v>
      </c>
      <c r="G164">
        <v>5</v>
      </c>
      <c r="H164">
        <v>51</v>
      </c>
      <c r="I164" s="20" t="s">
        <v>42</v>
      </c>
      <c r="J164">
        <v>4</v>
      </c>
      <c r="K164" s="1" t="s">
        <v>43</v>
      </c>
      <c r="L164" s="1" t="s">
        <v>79</v>
      </c>
      <c r="M164" s="44">
        <v>0</v>
      </c>
      <c r="N164" t="s">
        <v>45</v>
      </c>
      <c r="O164" s="39">
        <f t="shared" si="6"/>
        <v>-2</v>
      </c>
      <c r="P164" s="39">
        <v>0</v>
      </c>
      <c r="Q164" t="s">
        <v>239</v>
      </c>
      <c r="R164" s="39">
        <f t="shared" si="7"/>
        <v>1</v>
      </c>
      <c r="S164" t="s">
        <v>99</v>
      </c>
      <c r="T164" s="46">
        <v>0</v>
      </c>
      <c r="U164">
        <v>3</v>
      </c>
      <c r="V164">
        <v>2</v>
      </c>
      <c r="W164" s="39">
        <v>112</v>
      </c>
      <c r="X164" s="42">
        <f t="shared" si="8"/>
        <v>0.66666666666666663</v>
      </c>
      <c r="Y164">
        <v>0.6941431746899791</v>
      </c>
      <c r="Z164">
        <v>-0.70681933919637385</v>
      </c>
    </row>
    <row r="165" spans="1:26" x14ac:dyDescent="0.25">
      <c r="A165" s="18">
        <v>5120</v>
      </c>
      <c r="B165" s="1" t="s">
        <v>55</v>
      </c>
      <c r="C165" t="s">
        <v>404</v>
      </c>
      <c r="D165" t="s">
        <v>405</v>
      </c>
      <c r="E165" t="s">
        <v>407</v>
      </c>
      <c r="F165">
        <v>5</v>
      </c>
      <c r="G165">
        <v>5</v>
      </c>
      <c r="H165">
        <v>51</v>
      </c>
      <c r="I165" s="20" t="s">
        <v>42</v>
      </c>
      <c r="J165">
        <v>4</v>
      </c>
      <c r="K165" s="1" t="s">
        <v>43</v>
      </c>
      <c r="L165" s="1" t="s">
        <v>79</v>
      </c>
      <c r="M165" s="44">
        <v>0</v>
      </c>
      <c r="N165" t="s">
        <v>59</v>
      </c>
      <c r="O165" s="39">
        <f t="shared" si="6"/>
        <v>-1</v>
      </c>
      <c r="P165" s="39">
        <v>1</v>
      </c>
      <c r="Q165" t="s">
        <v>239</v>
      </c>
      <c r="R165" s="39">
        <f t="shared" si="7"/>
        <v>1</v>
      </c>
      <c r="S165" t="s">
        <v>99</v>
      </c>
      <c r="T165" s="46">
        <v>0</v>
      </c>
      <c r="U165">
        <v>2</v>
      </c>
      <c r="V165">
        <v>2</v>
      </c>
      <c r="W165" s="39">
        <v>830</v>
      </c>
      <c r="X165" s="42">
        <f t="shared" si="8"/>
        <v>1</v>
      </c>
      <c r="Y165">
        <v>0.71747701741891867</v>
      </c>
      <c r="Z165">
        <v>0.67233724763705971</v>
      </c>
    </row>
    <row r="166" spans="1:26" x14ac:dyDescent="0.25">
      <c r="A166" s="18">
        <v>9430</v>
      </c>
      <c r="B166" s="1" t="s">
        <v>61</v>
      </c>
      <c r="C166" t="s">
        <v>183</v>
      </c>
      <c r="D166" t="s">
        <v>184</v>
      </c>
      <c r="E166" t="s">
        <v>409</v>
      </c>
      <c r="F166">
        <v>4</v>
      </c>
      <c r="G166">
        <v>9</v>
      </c>
      <c r="H166">
        <v>94</v>
      </c>
      <c r="I166" s="20" t="s">
        <v>42</v>
      </c>
      <c r="J166">
        <v>4</v>
      </c>
      <c r="K166" s="1" t="s">
        <v>43</v>
      </c>
      <c r="L166" s="1" t="s">
        <v>79</v>
      </c>
      <c r="M166" s="44">
        <v>0</v>
      </c>
      <c r="N166" t="s">
        <v>59</v>
      </c>
      <c r="O166" s="39">
        <f t="shared" si="6"/>
        <v>-1</v>
      </c>
      <c r="P166" s="39">
        <v>0</v>
      </c>
      <c r="Q166" t="s">
        <v>53</v>
      </c>
      <c r="R166" s="39">
        <f t="shared" si="7"/>
        <v>0</v>
      </c>
      <c r="S166" t="s">
        <v>99</v>
      </c>
      <c r="T166" s="46">
        <v>0</v>
      </c>
      <c r="U166">
        <v>4</v>
      </c>
      <c r="V166">
        <v>3</v>
      </c>
      <c r="W166" s="39">
        <v>3122</v>
      </c>
      <c r="X166" s="42">
        <f t="shared" si="8"/>
        <v>0.75</v>
      </c>
      <c r="Y166">
        <v>0.73627950655919772</v>
      </c>
      <c r="Z166">
        <v>0.27359037911573569</v>
      </c>
    </row>
    <row r="167" spans="1:26" x14ac:dyDescent="0.25">
      <c r="A167" s="18">
        <v>9230</v>
      </c>
      <c r="B167" s="1" t="s">
        <v>55</v>
      </c>
      <c r="C167" t="s">
        <v>278</v>
      </c>
      <c r="D167" t="s">
        <v>279</v>
      </c>
      <c r="E167" t="s">
        <v>410</v>
      </c>
      <c r="F167">
        <v>4</v>
      </c>
      <c r="G167">
        <v>9</v>
      </c>
      <c r="H167">
        <v>92</v>
      </c>
      <c r="I167" s="20" t="s">
        <v>42</v>
      </c>
      <c r="J167">
        <v>4</v>
      </c>
      <c r="K167" s="1" t="s">
        <v>43</v>
      </c>
      <c r="L167" s="1" t="s">
        <v>79</v>
      </c>
      <c r="M167" s="44">
        <v>0</v>
      </c>
      <c r="N167" t="s">
        <v>45</v>
      </c>
      <c r="O167" s="39">
        <f t="shared" si="6"/>
        <v>-2</v>
      </c>
      <c r="P167" s="39">
        <v>0</v>
      </c>
      <c r="Q167" t="s">
        <v>239</v>
      </c>
      <c r="R167" s="39">
        <f t="shared" si="7"/>
        <v>1</v>
      </c>
      <c r="S167" t="s">
        <v>99</v>
      </c>
      <c r="T167" s="46">
        <v>0</v>
      </c>
      <c r="U167">
        <v>7</v>
      </c>
      <c r="V167">
        <v>3</v>
      </c>
      <c r="W167" s="39">
        <v>368</v>
      </c>
      <c r="X167" s="42">
        <f t="shared" si="8"/>
        <v>0.42857142857142855</v>
      </c>
      <c r="Y167">
        <v>0.74853421551186305</v>
      </c>
      <c r="Z167">
        <v>-0.29435236364018924</v>
      </c>
    </row>
    <row r="168" spans="1:26" x14ac:dyDescent="0.25">
      <c r="A168" s="18">
        <v>9150</v>
      </c>
      <c r="B168" s="1" t="s">
        <v>61</v>
      </c>
      <c r="C168" t="s">
        <v>164</v>
      </c>
      <c r="D168" t="s">
        <v>165</v>
      </c>
      <c r="E168" t="s">
        <v>411</v>
      </c>
      <c r="F168">
        <v>4</v>
      </c>
      <c r="G168">
        <v>9</v>
      </c>
      <c r="H168">
        <v>91</v>
      </c>
      <c r="I168" s="20" t="s">
        <v>42</v>
      </c>
      <c r="J168">
        <v>4</v>
      </c>
      <c r="K168" s="1" t="s">
        <v>43</v>
      </c>
      <c r="L168" s="9" t="s">
        <v>44</v>
      </c>
      <c r="M168" s="43">
        <v>1</v>
      </c>
      <c r="N168" t="s">
        <v>53</v>
      </c>
      <c r="O168" s="39">
        <f t="shared" si="6"/>
        <v>0</v>
      </c>
      <c r="P168" s="39">
        <v>0</v>
      </c>
      <c r="Q168" t="s">
        <v>53</v>
      </c>
      <c r="R168" s="39">
        <f t="shared" si="7"/>
        <v>0</v>
      </c>
      <c r="S168" t="s">
        <v>99</v>
      </c>
      <c r="T168" s="46">
        <v>0</v>
      </c>
      <c r="U168">
        <v>5</v>
      </c>
      <c r="V168">
        <v>4</v>
      </c>
      <c r="W168" s="39">
        <v>793</v>
      </c>
      <c r="X168" s="42">
        <f t="shared" si="8"/>
        <v>0.8</v>
      </c>
      <c r="Y168">
        <v>0.96262622804788367</v>
      </c>
      <c r="Z168">
        <v>-1.5483506305532995</v>
      </c>
    </row>
    <row r="169" spans="1:26" x14ac:dyDescent="0.25">
      <c r="A169" s="18">
        <v>5130</v>
      </c>
      <c r="B169" s="1" t="s">
        <v>61</v>
      </c>
      <c r="C169" t="s">
        <v>339</v>
      </c>
      <c r="D169" t="s">
        <v>340</v>
      </c>
      <c r="E169" t="s">
        <v>412</v>
      </c>
      <c r="F169">
        <v>2</v>
      </c>
      <c r="G169">
        <v>5</v>
      </c>
      <c r="H169">
        <v>51</v>
      </c>
      <c r="I169" s="20" t="s">
        <v>42</v>
      </c>
      <c r="J169">
        <v>4</v>
      </c>
      <c r="K169" s="1" t="s">
        <v>43</v>
      </c>
      <c r="L169" s="9" t="s">
        <v>44</v>
      </c>
      <c r="M169" s="43">
        <v>1</v>
      </c>
      <c r="N169" t="s">
        <v>53</v>
      </c>
      <c r="O169" s="39">
        <f t="shared" si="6"/>
        <v>0</v>
      </c>
      <c r="P169" s="39">
        <v>0</v>
      </c>
      <c r="Q169" t="s">
        <v>53</v>
      </c>
      <c r="R169" s="39">
        <f t="shared" si="7"/>
        <v>0</v>
      </c>
      <c r="S169" t="s">
        <v>99</v>
      </c>
      <c r="T169" s="46">
        <v>0</v>
      </c>
      <c r="U169">
        <v>7</v>
      </c>
      <c r="V169">
        <v>3</v>
      </c>
      <c r="W169" s="39">
        <v>296</v>
      </c>
      <c r="X169" s="42">
        <f t="shared" si="8"/>
        <v>0.42857142857142855</v>
      </c>
      <c r="Y169">
        <v>0.98959691268893979</v>
      </c>
      <c r="Z169">
        <v>-1.1541929155721593</v>
      </c>
    </row>
    <row r="170" spans="1:26" x14ac:dyDescent="0.25">
      <c r="A170" s="18">
        <v>6170</v>
      </c>
      <c r="B170" s="1" t="s">
        <v>38</v>
      </c>
      <c r="C170" t="s">
        <v>130</v>
      </c>
      <c r="D170" t="s">
        <v>131</v>
      </c>
      <c r="E170" t="s">
        <v>403</v>
      </c>
      <c r="F170">
        <v>2</v>
      </c>
      <c r="G170">
        <v>6</v>
      </c>
      <c r="H170">
        <v>61</v>
      </c>
      <c r="I170" s="20" t="s">
        <v>42</v>
      </c>
      <c r="J170">
        <v>4</v>
      </c>
      <c r="K170" s="1" t="s">
        <v>43</v>
      </c>
      <c r="L170" s="9" t="s">
        <v>44</v>
      </c>
      <c r="M170" s="43">
        <v>1</v>
      </c>
      <c r="N170" t="s">
        <v>53</v>
      </c>
      <c r="O170" s="39">
        <f t="shared" si="6"/>
        <v>0</v>
      </c>
      <c r="P170" s="39">
        <v>0</v>
      </c>
      <c r="Q170" t="s">
        <v>53</v>
      </c>
      <c r="R170" s="39">
        <f t="shared" si="7"/>
        <v>0</v>
      </c>
      <c r="S170" t="s">
        <v>99</v>
      </c>
      <c r="T170" s="46">
        <v>0</v>
      </c>
      <c r="U170">
        <v>7</v>
      </c>
      <c r="V170">
        <v>2</v>
      </c>
      <c r="W170" s="39">
        <v>458</v>
      </c>
      <c r="X170" s="42">
        <f t="shared" si="8"/>
        <v>0.2857142857142857</v>
      </c>
      <c r="Y170">
        <v>1.0227739380566578</v>
      </c>
      <c r="Z170">
        <v>-0.90437656793552745</v>
      </c>
    </row>
    <row r="171" spans="1:26" x14ac:dyDescent="0.25">
      <c r="A171" s="18">
        <v>4090</v>
      </c>
      <c r="B171" s="1" t="s">
        <v>38</v>
      </c>
      <c r="C171" t="s">
        <v>353</v>
      </c>
      <c r="D171" t="s">
        <v>354</v>
      </c>
      <c r="E171" t="s">
        <v>408</v>
      </c>
      <c r="F171">
        <v>2</v>
      </c>
      <c r="G171">
        <v>4</v>
      </c>
      <c r="H171">
        <v>40</v>
      </c>
      <c r="I171" s="20" t="s">
        <v>42</v>
      </c>
      <c r="J171">
        <v>4</v>
      </c>
      <c r="K171" s="1" t="s">
        <v>43</v>
      </c>
      <c r="L171" s="9" t="s">
        <v>44</v>
      </c>
      <c r="M171" s="43">
        <v>1</v>
      </c>
      <c r="N171" t="s">
        <v>59</v>
      </c>
      <c r="O171" s="39">
        <f t="shared" si="6"/>
        <v>-1</v>
      </c>
      <c r="P171" s="39">
        <v>0</v>
      </c>
      <c r="Q171" t="s">
        <v>239</v>
      </c>
      <c r="R171" s="39">
        <f t="shared" si="7"/>
        <v>1</v>
      </c>
      <c r="S171" t="s">
        <v>99</v>
      </c>
      <c r="T171" s="46">
        <v>0</v>
      </c>
      <c r="U171">
        <v>5</v>
      </c>
      <c r="V171">
        <v>4</v>
      </c>
      <c r="W171" s="39">
        <v>793</v>
      </c>
      <c r="X171" s="42">
        <f t="shared" si="8"/>
        <v>0.8</v>
      </c>
      <c r="Y171">
        <v>1.1015989546137277</v>
      </c>
      <c r="Z171">
        <v>-1.8110799005320593</v>
      </c>
    </row>
    <row r="172" spans="1:26" x14ac:dyDescent="0.25">
      <c r="A172" s="18">
        <v>1330</v>
      </c>
      <c r="B172" s="1" t="s">
        <v>55</v>
      </c>
      <c r="C172" t="s">
        <v>414</v>
      </c>
      <c r="D172" t="s">
        <v>415</v>
      </c>
      <c r="E172" t="s">
        <v>416</v>
      </c>
      <c r="F172">
        <v>1</v>
      </c>
      <c r="G172">
        <v>1</v>
      </c>
      <c r="H172">
        <v>13</v>
      </c>
      <c r="I172" s="20" t="s">
        <v>42</v>
      </c>
      <c r="J172">
        <v>4</v>
      </c>
      <c r="K172" s="1" t="s">
        <v>43</v>
      </c>
      <c r="L172" s="9" t="s">
        <v>44</v>
      </c>
      <c r="M172" s="43">
        <v>1</v>
      </c>
      <c r="N172" t="s">
        <v>59</v>
      </c>
      <c r="O172" s="39">
        <f t="shared" si="6"/>
        <v>-1</v>
      </c>
      <c r="P172" s="39">
        <v>0</v>
      </c>
      <c r="Q172" t="s">
        <v>239</v>
      </c>
      <c r="R172" s="39">
        <f t="shared" si="7"/>
        <v>1</v>
      </c>
      <c r="S172" t="s">
        <v>99</v>
      </c>
      <c r="T172" s="46">
        <v>0</v>
      </c>
      <c r="U172">
        <v>7</v>
      </c>
      <c r="V172">
        <v>3</v>
      </c>
      <c r="W172" s="39">
        <v>296</v>
      </c>
      <c r="X172" s="42">
        <f t="shared" si="8"/>
        <v>0.42857142857142855</v>
      </c>
      <c r="Y172">
        <v>1.1285696392547844</v>
      </c>
      <c r="Z172">
        <v>-1.4169221855509193</v>
      </c>
    </row>
    <row r="173" spans="1:26" x14ac:dyDescent="0.25">
      <c r="A173" s="18">
        <v>1230</v>
      </c>
      <c r="B173" s="1" t="s">
        <v>55</v>
      </c>
      <c r="C173" t="s">
        <v>417</v>
      </c>
      <c r="D173" t="s">
        <v>418</v>
      </c>
      <c r="E173" t="s">
        <v>419</v>
      </c>
      <c r="F173">
        <v>6</v>
      </c>
      <c r="G173">
        <v>1</v>
      </c>
      <c r="H173">
        <v>12</v>
      </c>
      <c r="I173" s="20" t="s">
        <v>42</v>
      </c>
      <c r="J173">
        <v>4</v>
      </c>
      <c r="K173" s="1" t="s">
        <v>43</v>
      </c>
      <c r="L173" s="9" t="s">
        <v>44</v>
      </c>
      <c r="M173" s="43">
        <v>1</v>
      </c>
      <c r="N173" t="s">
        <v>59</v>
      </c>
      <c r="O173" s="39">
        <f t="shared" si="6"/>
        <v>-1</v>
      </c>
      <c r="P173" s="39">
        <v>0</v>
      </c>
      <c r="Q173" t="s">
        <v>239</v>
      </c>
      <c r="R173" s="39">
        <f t="shared" si="7"/>
        <v>1</v>
      </c>
      <c r="S173" t="s">
        <v>99</v>
      </c>
      <c r="T173" s="46">
        <v>0</v>
      </c>
      <c r="U173">
        <v>7</v>
      </c>
      <c r="V173">
        <v>3</v>
      </c>
      <c r="W173" s="39">
        <v>296</v>
      </c>
      <c r="X173" s="42">
        <f t="shared" si="8"/>
        <v>0.42857142857142855</v>
      </c>
      <c r="Y173">
        <v>1.1285696392547844</v>
      </c>
      <c r="Z173">
        <v>-1.4169221855509193</v>
      </c>
    </row>
    <row r="174" spans="1:26" x14ac:dyDescent="0.25">
      <c r="A174" s="18">
        <v>3160</v>
      </c>
      <c r="B174" s="1" t="s">
        <v>61</v>
      </c>
      <c r="C174" t="s">
        <v>201</v>
      </c>
      <c r="D174" t="s">
        <v>202</v>
      </c>
      <c r="E174" t="s">
        <v>413</v>
      </c>
      <c r="F174">
        <v>3</v>
      </c>
      <c r="G174">
        <v>3</v>
      </c>
      <c r="H174">
        <v>31</v>
      </c>
      <c r="I174" s="20" t="s">
        <v>42</v>
      </c>
      <c r="J174">
        <v>4</v>
      </c>
      <c r="K174" s="1" t="s">
        <v>43</v>
      </c>
      <c r="L174" s="9" t="s">
        <v>44</v>
      </c>
      <c r="M174" s="43">
        <v>1</v>
      </c>
      <c r="N174" t="s">
        <v>59</v>
      </c>
      <c r="O174" s="39">
        <f t="shared" si="6"/>
        <v>-1</v>
      </c>
      <c r="P174" s="39">
        <v>0</v>
      </c>
      <c r="Q174" t="s">
        <v>239</v>
      </c>
      <c r="R174" s="39">
        <f t="shared" si="7"/>
        <v>1</v>
      </c>
      <c r="S174" t="s">
        <v>99</v>
      </c>
      <c r="T174" s="46">
        <v>0</v>
      </c>
      <c r="U174">
        <v>6</v>
      </c>
      <c r="V174">
        <v>3</v>
      </c>
      <c r="W174" s="39">
        <v>507</v>
      </c>
      <c r="X174" s="42">
        <f t="shared" si="8"/>
        <v>0.5</v>
      </c>
      <c r="Y174">
        <v>1.1308360141161033</v>
      </c>
      <c r="Z174">
        <v>-1.460620907886728</v>
      </c>
    </row>
    <row r="175" spans="1:26" x14ac:dyDescent="0.25">
      <c r="A175" s="18">
        <v>4030</v>
      </c>
      <c r="B175" s="1" t="s">
        <v>38</v>
      </c>
      <c r="C175" t="s">
        <v>431</v>
      </c>
      <c r="D175" t="s">
        <v>432</v>
      </c>
      <c r="E175" t="s">
        <v>433</v>
      </c>
      <c r="F175">
        <v>2</v>
      </c>
      <c r="G175">
        <v>4</v>
      </c>
      <c r="H175">
        <v>40</v>
      </c>
      <c r="I175" s="20" t="s">
        <v>42</v>
      </c>
      <c r="J175">
        <v>4</v>
      </c>
      <c r="K175" s="1" t="s">
        <v>43</v>
      </c>
      <c r="L175" s="1" t="s">
        <v>79</v>
      </c>
      <c r="M175" s="44">
        <v>0</v>
      </c>
      <c r="N175" t="s">
        <v>53</v>
      </c>
      <c r="O175" s="39">
        <f t="shared" si="6"/>
        <v>0</v>
      </c>
      <c r="P175" s="39">
        <v>0</v>
      </c>
      <c r="Q175" t="s">
        <v>53</v>
      </c>
      <c r="R175" s="39">
        <f t="shared" si="7"/>
        <v>0</v>
      </c>
      <c r="S175" t="s">
        <v>99</v>
      </c>
      <c r="T175" s="46">
        <v>0</v>
      </c>
      <c r="U175">
        <v>3</v>
      </c>
      <c r="V175">
        <v>2</v>
      </c>
      <c r="W175" s="39">
        <v>152</v>
      </c>
      <c r="X175" s="42">
        <f t="shared" si="8"/>
        <v>0.66666666666666663</v>
      </c>
      <c r="Y175">
        <v>1.1340621496610876</v>
      </c>
      <c r="Z175">
        <v>-0.21962355446874324</v>
      </c>
    </row>
    <row r="176" spans="1:26" x14ac:dyDescent="0.25">
      <c r="A176" s="18">
        <v>4030</v>
      </c>
      <c r="B176" s="1" t="s">
        <v>55</v>
      </c>
      <c r="C176" t="s">
        <v>431</v>
      </c>
      <c r="D176" t="s">
        <v>432</v>
      </c>
      <c r="E176" t="s">
        <v>434</v>
      </c>
      <c r="F176">
        <v>2</v>
      </c>
      <c r="G176">
        <v>4</v>
      </c>
      <c r="H176">
        <v>40</v>
      </c>
      <c r="I176" s="20" t="s">
        <v>42</v>
      </c>
      <c r="J176">
        <v>4</v>
      </c>
      <c r="K176" s="1" t="s">
        <v>43</v>
      </c>
      <c r="L176" s="1" t="s">
        <v>79</v>
      </c>
      <c r="M176" s="44">
        <v>0</v>
      </c>
      <c r="N176" t="s">
        <v>53</v>
      </c>
      <c r="O176" s="39">
        <f t="shared" si="6"/>
        <v>0</v>
      </c>
      <c r="P176" s="39">
        <v>0</v>
      </c>
      <c r="Q176" t="s">
        <v>53</v>
      </c>
      <c r="R176" s="39">
        <f t="shared" si="7"/>
        <v>0</v>
      </c>
      <c r="S176" t="s">
        <v>99</v>
      </c>
      <c r="T176" s="46">
        <v>0</v>
      </c>
      <c r="U176">
        <v>3</v>
      </c>
      <c r="V176">
        <v>2</v>
      </c>
      <c r="W176" s="39">
        <v>152</v>
      </c>
      <c r="X176" s="42">
        <f t="shared" si="8"/>
        <v>0.66666666666666663</v>
      </c>
      <c r="Y176">
        <v>1.1340621496610876</v>
      </c>
      <c r="Z176">
        <v>-0.21962355446874324</v>
      </c>
    </row>
    <row r="177" spans="1:26" x14ac:dyDescent="0.25">
      <c r="A177" s="18">
        <v>6430</v>
      </c>
      <c r="B177" s="1" t="s">
        <v>55</v>
      </c>
      <c r="C177" t="s">
        <v>366</v>
      </c>
      <c r="D177" t="s">
        <v>367</v>
      </c>
      <c r="E177" t="s">
        <v>436</v>
      </c>
      <c r="F177">
        <v>3</v>
      </c>
      <c r="G177">
        <v>6</v>
      </c>
      <c r="H177">
        <v>64</v>
      </c>
      <c r="I177" s="20" t="s">
        <v>42</v>
      </c>
      <c r="J177">
        <v>4</v>
      </c>
      <c r="K177" s="1" t="s">
        <v>43</v>
      </c>
      <c r="L177" s="9" t="s">
        <v>44</v>
      </c>
      <c r="M177" s="43">
        <v>1</v>
      </c>
      <c r="N177" t="s">
        <v>59</v>
      </c>
      <c r="O177" s="39">
        <f t="shared" si="6"/>
        <v>-1</v>
      </c>
      <c r="P177" s="39">
        <v>0</v>
      </c>
      <c r="Q177" t="s">
        <v>239</v>
      </c>
      <c r="R177" s="39">
        <f t="shared" si="7"/>
        <v>1</v>
      </c>
      <c r="S177" t="s">
        <v>99</v>
      </c>
      <c r="T177" s="46">
        <v>0</v>
      </c>
      <c r="U177">
        <v>6</v>
      </c>
      <c r="V177">
        <v>2</v>
      </c>
      <c r="W177" s="39">
        <v>163</v>
      </c>
      <c r="X177" s="42">
        <f t="shared" si="8"/>
        <v>0.33333333333333331</v>
      </c>
      <c r="Y177">
        <v>1.1351259167885541</v>
      </c>
      <c r="Z177">
        <v>-1.31740356272222</v>
      </c>
    </row>
    <row r="178" spans="1:26" x14ac:dyDescent="0.25">
      <c r="A178" s="18">
        <v>2110</v>
      </c>
      <c r="B178" s="1" t="s">
        <v>47</v>
      </c>
      <c r="C178" t="s">
        <v>83</v>
      </c>
      <c r="D178" t="s">
        <v>84</v>
      </c>
      <c r="E178" t="s">
        <v>388</v>
      </c>
      <c r="F178">
        <v>6</v>
      </c>
      <c r="G178">
        <v>2</v>
      </c>
      <c r="H178">
        <v>21</v>
      </c>
      <c r="I178" s="20" t="s">
        <v>42</v>
      </c>
      <c r="J178">
        <v>4</v>
      </c>
      <c r="K178" s="1" t="s">
        <v>43</v>
      </c>
      <c r="L178" s="9" t="s">
        <v>44</v>
      </c>
      <c r="M178" s="43">
        <v>1</v>
      </c>
      <c r="N178" t="s">
        <v>59</v>
      </c>
      <c r="O178" s="39">
        <f t="shared" si="6"/>
        <v>-1</v>
      </c>
      <c r="P178" s="39">
        <v>0</v>
      </c>
      <c r="Q178" t="s">
        <v>239</v>
      </c>
      <c r="R178" s="39">
        <f t="shared" si="7"/>
        <v>1</v>
      </c>
      <c r="S178" t="s">
        <v>99</v>
      </c>
      <c r="T178" s="46">
        <v>0</v>
      </c>
      <c r="U178">
        <v>6</v>
      </c>
      <c r="V178">
        <v>3</v>
      </c>
      <c r="W178" s="39">
        <v>582</v>
      </c>
      <c r="X178" s="42">
        <f t="shared" si="8"/>
        <v>0.5</v>
      </c>
      <c r="Y178">
        <v>1.1356788790677756</v>
      </c>
      <c r="Z178">
        <v>-1.4397623158963588</v>
      </c>
    </row>
    <row r="179" spans="1:26" x14ac:dyDescent="0.25">
      <c r="A179" s="18">
        <v>7140</v>
      </c>
      <c r="B179" s="1" t="s">
        <v>38</v>
      </c>
      <c r="C179" t="s">
        <v>214</v>
      </c>
      <c r="D179" t="s">
        <v>215</v>
      </c>
      <c r="E179" t="s">
        <v>435</v>
      </c>
      <c r="F179">
        <v>1</v>
      </c>
      <c r="G179">
        <v>7</v>
      </c>
      <c r="H179">
        <v>71</v>
      </c>
      <c r="I179" s="20" t="s">
        <v>42</v>
      </c>
      <c r="J179">
        <v>4</v>
      </c>
      <c r="K179" s="1" t="s">
        <v>43</v>
      </c>
      <c r="L179" s="9" t="s">
        <v>44</v>
      </c>
      <c r="M179" s="43">
        <v>1</v>
      </c>
      <c r="N179" t="s">
        <v>59</v>
      </c>
      <c r="O179" s="39">
        <f t="shared" si="6"/>
        <v>-1</v>
      </c>
      <c r="P179" s="39">
        <v>0</v>
      </c>
      <c r="Q179" t="s">
        <v>239</v>
      </c>
      <c r="R179" s="39">
        <f t="shared" si="7"/>
        <v>1</v>
      </c>
      <c r="S179" t="s">
        <v>99</v>
      </c>
      <c r="T179" s="46">
        <v>0</v>
      </c>
      <c r="U179">
        <v>2</v>
      </c>
      <c r="V179">
        <v>1</v>
      </c>
      <c r="W179" s="39">
        <v>646</v>
      </c>
      <c r="X179" s="42">
        <f t="shared" si="8"/>
        <v>0.5</v>
      </c>
      <c r="Y179">
        <v>1.1398114571598699</v>
      </c>
      <c r="Z179">
        <v>-1.4219629840645758</v>
      </c>
    </row>
    <row r="180" spans="1:26" x14ac:dyDescent="0.25">
      <c r="A180" s="18">
        <v>3150</v>
      </c>
      <c r="B180" s="1" t="s">
        <v>61</v>
      </c>
      <c r="C180" t="s">
        <v>127</v>
      </c>
      <c r="D180" t="s">
        <v>128</v>
      </c>
      <c r="E180" t="s">
        <v>519</v>
      </c>
      <c r="F180">
        <v>3</v>
      </c>
      <c r="G180">
        <v>3</v>
      </c>
      <c r="H180">
        <v>31</v>
      </c>
      <c r="I180" s="20" t="s">
        <v>42</v>
      </c>
      <c r="J180">
        <v>4</v>
      </c>
      <c r="K180" s="1" t="s">
        <v>43</v>
      </c>
      <c r="L180" s="1" t="s">
        <v>79</v>
      </c>
      <c r="M180" s="44">
        <v>0</v>
      </c>
      <c r="N180" t="s">
        <v>53</v>
      </c>
      <c r="O180" s="39">
        <f t="shared" si="6"/>
        <v>0</v>
      </c>
      <c r="P180" s="39">
        <v>0</v>
      </c>
      <c r="Q180" t="s">
        <v>53</v>
      </c>
      <c r="R180" s="39">
        <f t="shared" si="7"/>
        <v>0</v>
      </c>
      <c r="S180" t="s">
        <v>99</v>
      </c>
      <c r="T180" s="46">
        <v>0</v>
      </c>
      <c r="U180">
        <v>5</v>
      </c>
      <c r="V180">
        <v>3</v>
      </c>
      <c r="W180" s="39">
        <v>238</v>
      </c>
      <c r="X180" s="42">
        <f t="shared" si="8"/>
        <v>0.6</v>
      </c>
      <c r="Y180">
        <v>1.1502163054393213</v>
      </c>
      <c r="Z180">
        <v>-0.10015020081565083</v>
      </c>
    </row>
    <row r="181" spans="1:26" x14ac:dyDescent="0.25">
      <c r="A181" s="18">
        <v>8310</v>
      </c>
      <c r="B181" s="1" t="s">
        <v>38</v>
      </c>
      <c r="C181" t="s">
        <v>437</v>
      </c>
      <c r="D181" t="s">
        <v>438</v>
      </c>
      <c r="E181" t="s">
        <v>439</v>
      </c>
      <c r="F181">
        <v>6</v>
      </c>
      <c r="G181">
        <v>8</v>
      </c>
      <c r="H181">
        <v>83</v>
      </c>
      <c r="I181" s="20" t="s">
        <v>42</v>
      </c>
      <c r="J181">
        <v>4</v>
      </c>
      <c r="K181" s="1" t="s">
        <v>43</v>
      </c>
      <c r="L181" s="1" t="s">
        <v>79</v>
      </c>
      <c r="M181" s="44">
        <v>0</v>
      </c>
      <c r="N181" t="s">
        <v>53</v>
      </c>
      <c r="O181" s="39">
        <f t="shared" si="6"/>
        <v>0</v>
      </c>
      <c r="P181" s="39">
        <v>0</v>
      </c>
      <c r="Q181" t="s">
        <v>53</v>
      </c>
      <c r="R181" s="39">
        <f t="shared" si="7"/>
        <v>0</v>
      </c>
      <c r="S181" t="s">
        <v>99</v>
      </c>
      <c r="T181" s="46">
        <v>0</v>
      </c>
      <c r="U181">
        <v>5</v>
      </c>
      <c r="V181">
        <v>3</v>
      </c>
      <c r="W181" s="39">
        <v>238</v>
      </c>
      <c r="X181" s="42">
        <f t="shared" si="8"/>
        <v>0.6</v>
      </c>
      <c r="Y181">
        <v>1.1502163054393213</v>
      </c>
      <c r="Z181">
        <v>-0.10015020081565083</v>
      </c>
    </row>
    <row r="182" spans="1:26" x14ac:dyDescent="0.25">
      <c r="A182" s="18">
        <v>8310</v>
      </c>
      <c r="B182" s="1" t="s">
        <v>55</v>
      </c>
      <c r="C182" t="s">
        <v>437</v>
      </c>
      <c r="D182" t="s">
        <v>438</v>
      </c>
      <c r="E182" t="s">
        <v>440</v>
      </c>
      <c r="F182">
        <v>6</v>
      </c>
      <c r="G182">
        <v>8</v>
      </c>
      <c r="H182">
        <v>83</v>
      </c>
      <c r="I182" s="20" t="s">
        <v>42</v>
      </c>
      <c r="J182">
        <v>4</v>
      </c>
      <c r="K182" s="1" t="s">
        <v>43</v>
      </c>
      <c r="L182" s="1" t="s">
        <v>79</v>
      </c>
      <c r="M182" s="44">
        <v>0</v>
      </c>
      <c r="N182" t="s">
        <v>53</v>
      </c>
      <c r="O182" s="39">
        <f t="shared" si="6"/>
        <v>0</v>
      </c>
      <c r="P182" s="39">
        <v>0</v>
      </c>
      <c r="Q182" t="s">
        <v>53</v>
      </c>
      <c r="R182" s="39">
        <f t="shared" si="7"/>
        <v>0</v>
      </c>
      <c r="S182" t="s">
        <v>99</v>
      </c>
      <c r="T182" s="46">
        <v>0</v>
      </c>
      <c r="U182">
        <v>5</v>
      </c>
      <c r="V182">
        <v>3</v>
      </c>
      <c r="W182" s="39">
        <v>238</v>
      </c>
      <c r="X182" s="42">
        <f t="shared" si="8"/>
        <v>0.6</v>
      </c>
      <c r="Y182">
        <v>1.1502163054393213</v>
      </c>
      <c r="Z182">
        <v>-0.10015020081565083</v>
      </c>
    </row>
    <row r="183" spans="1:26" x14ac:dyDescent="0.25">
      <c r="A183" s="18">
        <v>5330</v>
      </c>
      <c r="B183" s="1" t="s">
        <v>38</v>
      </c>
      <c r="C183" t="s">
        <v>461</v>
      </c>
      <c r="D183" t="s">
        <v>462</v>
      </c>
      <c r="E183" t="s">
        <v>463</v>
      </c>
      <c r="F183">
        <v>5</v>
      </c>
      <c r="G183">
        <v>5</v>
      </c>
      <c r="H183">
        <v>53</v>
      </c>
      <c r="I183" s="20" t="s">
        <v>42</v>
      </c>
      <c r="J183">
        <v>4</v>
      </c>
      <c r="K183" s="1" t="s">
        <v>43</v>
      </c>
      <c r="L183" s="9" t="s">
        <v>44</v>
      </c>
      <c r="M183" s="43">
        <v>1</v>
      </c>
      <c r="N183" t="s">
        <v>53</v>
      </c>
      <c r="O183" s="39">
        <f t="shared" si="6"/>
        <v>0</v>
      </c>
      <c r="P183" s="39">
        <v>0</v>
      </c>
      <c r="Q183" t="s">
        <v>53</v>
      </c>
      <c r="R183" s="39">
        <f t="shared" si="7"/>
        <v>0</v>
      </c>
      <c r="S183" t="s">
        <v>99</v>
      </c>
      <c r="T183" s="46">
        <v>0</v>
      </c>
      <c r="U183">
        <v>5</v>
      </c>
      <c r="V183">
        <v>3</v>
      </c>
      <c r="W183" s="39">
        <v>3465</v>
      </c>
      <c r="X183" s="42">
        <f t="shared" si="8"/>
        <v>0.6</v>
      </c>
      <c r="Y183">
        <v>1.1669643752937506</v>
      </c>
      <c r="Z183">
        <v>-0.51856202206397595</v>
      </c>
    </row>
    <row r="184" spans="1:26" x14ac:dyDescent="0.25">
      <c r="A184" s="18">
        <v>6310</v>
      </c>
      <c r="B184" s="1" t="s">
        <v>38</v>
      </c>
      <c r="C184" t="s">
        <v>445</v>
      </c>
      <c r="D184" t="s">
        <v>446</v>
      </c>
      <c r="E184" t="s">
        <v>447</v>
      </c>
      <c r="F184">
        <v>2</v>
      </c>
      <c r="G184">
        <v>6</v>
      </c>
      <c r="H184">
        <v>63</v>
      </c>
      <c r="I184" s="20" t="s">
        <v>42</v>
      </c>
      <c r="J184">
        <v>4</v>
      </c>
      <c r="K184" s="1" t="s">
        <v>43</v>
      </c>
      <c r="L184" s="1" t="s">
        <v>79</v>
      </c>
      <c r="M184" s="44">
        <v>0</v>
      </c>
      <c r="N184" t="s">
        <v>53</v>
      </c>
      <c r="O184" s="39">
        <f t="shared" si="6"/>
        <v>0</v>
      </c>
      <c r="P184" s="39">
        <v>0</v>
      </c>
      <c r="Q184" t="s">
        <v>53</v>
      </c>
      <c r="R184" s="39">
        <f t="shared" si="7"/>
        <v>0</v>
      </c>
      <c r="S184" t="s">
        <v>99</v>
      </c>
      <c r="T184" s="46">
        <v>0</v>
      </c>
      <c r="U184">
        <v>4</v>
      </c>
      <c r="V184">
        <v>3</v>
      </c>
      <c r="W184" s="39">
        <v>912</v>
      </c>
      <c r="X184" s="42">
        <f t="shared" si="8"/>
        <v>0.75</v>
      </c>
      <c r="Y184">
        <v>1.1698852595459748</v>
      </c>
      <c r="Z184">
        <v>-0.12770086584649673</v>
      </c>
    </row>
    <row r="185" spans="1:26" x14ac:dyDescent="0.25">
      <c r="A185" s="18" t="s">
        <v>480</v>
      </c>
      <c r="B185" s="1" t="s">
        <v>38</v>
      </c>
      <c r="C185" t="s">
        <v>481</v>
      </c>
      <c r="D185" t="s">
        <v>482</v>
      </c>
      <c r="E185" t="s">
        <v>483</v>
      </c>
      <c r="F185">
        <v>4</v>
      </c>
      <c r="G185">
        <v>9</v>
      </c>
      <c r="H185">
        <v>91</v>
      </c>
      <c r="I185" s="20" t="s">
        <v>42</v>
      </c>
      <c r="J185">
        <v>4</v>
      </c>
      <c r="K185" s="1" t="s">
        <v>43</v>
      </c>
      <c r="L185" s="1" t="s">
        <v>79</v>
      </c>
      <c r="M185" s="44">
        <v>0</v>
      </c>
      <c r="N185" t="s">
        <v>53</v>
      </c>
      <c r="O185" s="39">
        <f t="shared" si="6"/>
        <v>0</v>
      </c>
      <c r="P185" s="40">
        <v>0</v>
      </c>
      <c r="Q185" t="s">
        <v>53</v>
      </c>
      <c r="R185" s="39">
        <f t="shared" si="7"/>
        <v>0</v>
      </c>
      <c r="S185" t="s">
        <v>99</v>
      </c>
      <c r="T185" s="46">
        <v>0</v>
      </c>
      <c r="U185">
        <v>8</v>
      </c>
      <c r="V185">
        <v>3</v>
      </c>
      <c r="W185" s="39">
        <v>135</v>
      </c>
      <c r="X185" s="42">
        <f t="shared" si="8"/>
        <v>0.375</v>
      </c>
      <c r="Y185">
        <v>1.1793438259609226</v>
      </c>
      <c r="Z185">
        <v>0.19370381709403117</v>
      </c>
    </row>
    <row r="186" spans="1:26" x14ac:dyDescent="0.25">
      <c r="A186" s="18">
        <v>8310</v>
      </c>
      <c r="B186" s="1" t="s">
        <v>61</v>
      </c>
      <c r="C186" t="s">
        <v>437</v>
      </c>
      <c r="D186" t="s">
        <v>438</v>
      </c>
      <c r="E186" t="s">
        <v>459</v>
      </c>
      <c r="F186">
        <v>6</v>
      </c>
      <c r="G186">
        <v>8</v>
      </c>
      <c r="H186">
        <v>83</v>
      </c>
      <c r="I186" s="20" t="s">
        <v>42</v>
      </c>
      <c r="J186">
        <v>4</v>
      </c>
      <c r="K186" s="1" t="s">
        <v>43</v>
      </c>
      <c r="L186" s="1" t="s">
        <v>79</v>
      </c>
      <c r="M186" s="44">
        <v>0</v>
      </c>
      <c r="N186" t="s">
        <v>59</v>
      </c>
      <c r="O186" s="39">
        <f t="shared" si="6"/>
        <v>-1</v>
      </c>
      <c r="P186" s="39">
        <v>0</v>
      </c>
      <c r="Q186" t="s">
        <v>239</v>
      </c>
      <c r="R186" s="39">
        <f t="shared" si="7"/>
        <v>1</v>
      </c>
      <c r="S186" t="s">
        <v>99</v>
      </c>
      <c r="T186" s="46">
        <v>0</v>
      </c>
      <c r="U186">
        <v>1</v>
      </c>
      <c r="V186">
        <v>1</v>
      </c>
      <c r="W186" s="39">
        <v>5</v>
      </c>
      <c r="X186" s="42">
        <f t="shared" si="8"/>
        <v>1</v>
      </c>
      <c r="Y186">
        <v>1.2105378410867418</v>
      </c>
      <c r="Z186">
        <v>-1.0010131722693061</v>
      </c>
    </row>
    <row r="187" spans="1:26" x14ac:dyDescent="0.25">
      <c r="A187" s="18">
        <v>9370</v>
      </c>
      <c r="B187" s="1" t="s">
        <v>47</v>
      </c>
      <c r="C187" t="s">
        <v>423</v>
      </c>
      <c r="D187" t="s">
        <v>424</v>
      </c>
      <c r="E187" t="s">
        <v>425</v>
      </c>
      <c r="F187">
        <v>3</v>
      </c>
      <c r="G187">
        <v>9</v>
      </c>
      <c r="H187">
        <v>93</v>
      </c>
      <c r="I187" s="20" t="s">
        <v>42</v>
      </c>
      <c r="J187">
        <v>4</v>
      </c>
      <c r="K187" s="1" t="s">
        <v>43</v>
      </c>
      <c r="L187" s="1" t="s">
        <v>79</v>
      </c>
      <c r="M187" s="44">
        <v>0</v>
      </c>
      <c r="N187" t="s">
        <v>59</v>
      </c>
      <c r="O187" s="39">
        <f t="shared" si="6"/>
        <v>-1</v>
      </c>
      <c r="P187" s="39">
        <v>0</v>
      </c>
      <c r="Q187" t="s">
        <v>239</v>
      </c>
      <c r="R187" s="39">
        <f t="shared" si="7"/>
        <v>1</v>
      </c>
      <c r="S187" t="s">
        <v>99</v>
      </c>
      <c r="T187" s="46">
        <v>0</v>
      </c>
      <c r="U187">
        <v>1</v>
      </c>
      <c r="V187">
        <v>1</v>
      </c>
      <c r="W187" s="39">
        <v>7</v>
      </c>
      <c r="X187" s="42">
        <f t="shared" si="8"/>
        <v>1</v>
      </c>
      <c r="Y187">
        <v>1.2106669841521196</v>
      </c>
      <c r="Z187">
        <v>-1.0004569431495625</v>
      </c>
    </row>
    <row r="188" spans="1:26" x14ac:dyDescent="0.25">
      <c r="A188" s="18">
        <v>9340</v>
      </c>
      <c r="B188" s="1" t="s">
        <v>38</v>
      </c>
      <c r="C188" t="s">
        <v>265</v>
      </c>
      <c r="D188" t="s">
        <v>266</v>
      </c>
      <c r="E188" t="s">
        <v>460</v>
      </c>
      <c r="F188">
        <v>4</v>
      </c>
      <c r="G188">
        <v>9</v>
      </c>
      <c r="H188">
        <v>93</v>
      </c>
      <c r="I188" s="20" t="s">
        <v>42</v>
      </c>
      <c r="J188">
        <v>4</v>
      </c>
      <c r="K188" s="1" t="s">
        <v>43</v>
      </c>
      <c r="L188" s="1" t="s">
        <v>79</v>
      </c>
      <c r="M188" s="44">
        <v>0</v>
      </c>
      <c r="N188" t="s">
        <v>59</v>
      </c>
      <c r="O188" s="39">
        <f t="shared" si="6"/>
        <v>-1</v>
      </c>
      <c r="P188" s="39">
        <v>0</v>
      </c>
      <c r="Q188" t="s">
        <v>239</v>
      </c>
      <c r="R188" s="39">
        <f t="shared" si="7"/>
        <v>1</v>
      </c>
      <c r="S188" t="s">
        <v>99</v>
      </c>
      <c r="T188" s="46">
        <v>0</v>
      </c>
      <c r="U188">
        <v>2</v>
      </c>
      <c r="V188">
        <v>2</v>
      </c>
      <c r="W188" s="39">
        <v>210</v>
      </c>
      <c r="X188" s="42">
        <f t="shared" si="8"/>
        <v>1</v>
      </c>
      <c r="Y188">
        <v>1.2237750052879803</v>
      </c>
      <c r="Z188">
        <v>-0.94399968749562846</v>
      </c>
    </row>
    <row r="189" spans="1:26" x14ac:dyDescent="0.25">
      <c r="A189" s="18">
        <v>9120</v>
      </c>
      <c r="B189" s="1" t="s">
        <v>55</v>
      </c>
      <c r="C189" t="s">
        <v>179</v>
      </c>
      <c r="D189" t="s">
        <v>180</v>
      </c>
      <c r="E189" t="s">
        <v>441</v>
      </c>
      <c r="F189">
        <v>4</v>
      </c>
      <c r="G189">
        <v>9</v>
      </c>
      <c r="H189">
        <v>91</v>
      </c>
      <c r="I189" s="20" t="s">
        <v>42</v>
      </c>
      <c r="J189">
        <v>4</v>
      </c>
      <c r="K189" s="1" t="s">
        <v>43</v>
      </c>
      <c r="L189" s="1" t="s">
        <v>79</v>
      </c>
      <c r="M189" s="44">
        <v>0</v>
      </c>
      <c r="N189" t="s">
        <v>53</v>
      </c>
      <c r="O189" s="39">
        <f t="shared" si="6"/>
        <v>0</v>
      </c>
      <c r="P189" s="39">
        <v>0</v>
      </c>
      <c r="Q189" t="s">
        <v>53</v>
      </c>
      <c r="R189" s="39">
        <f t="shared" si="7"/>
        <v>0</v>
      </c>
      <c r="S189" t="s">
        <v>99</v>
      </c>
      <c r="T189" s="46">
        <v>0</v>
      </c>
      <c r="U189">
        <v>9</v>
      </c>
      <c r="V189">
        <v>3</v>
      </c>
      <c r="W189" s="39">
        <v>884</v>
      </c>
      <c r="X189" s="42">
        <f t="shared" si="8"/>
        <v>0.33333333333333331</v>
      </c>
      <c r="Y189">
        <v>1.2343335314243227</v>
      </c>
      <c r="Z189">
        <v>0.4617338108779443</v>
      </c>
    </row>
    <row r="190" spans="1:26" x14ac:dyDescent="0.25">
      <c r="A190" s="18">
        <v>2230</v>
      </c>
      <c r="B190" s="1" t="s">
        <v>55</v>
      </c>
      <c r="C190" t="s">
        <v>442</v>
      </c>
      <c r="D190" t="s">
        <v>443</v>
      </c>
      <c r="E190" t="s">
        <v>444</v>
      </c>
      <c r="F190">
        <v>6</v>
      </c>
      <c r="G190">
        <v>2</v>
      </c>
      <c r="H190">
        <v>22</v>
      </c>
      <c r="I190" s="20" t="s">
        <v>42</v>
      </c>
      <c r="J190">
        <v>4</v>
      </c>
      <c r="K190" s="1" t="s">
        <v>43</v>
      </c>
      <c r="L190" s="1" t="s">
        <v>79</v>
      </c>
      <c r="M190" s="44">
        <v>0</v>
      </c>
      <c r="N190" t="s">
        <v>53</v>
      </c>
      <c r="O190" s="39">
        <f t="shared" si="6"/>
        <v>0</v>
      </c>
      <c r="P190" s="39">
        <v>0</v>
      </c>
      <c r="Q190" t="s">
        <v>53</v>
      </c>
      <c r="R190" s="39">
        <f t="shared" si="7"/>
        <v>0</v>
      </c>
      <c r="S190" t="s">
        <v>99</v>
      </c>
      <c r="T190" s="46">
        <v>0</v>
      </c>
      <c r="U190">
        <v>5</v>
      </c>
      <c r="V190">
        <v>3</v>
      </c>
      <c r="W190" s="39">
        <v>1646</v>
      </c>
      <c r="X190" s="42">
        <f t="shared" si="8"/>
        <v>0.6</v>
      </c>
      <c r="Y190">
        <v>1.2411330234653861</v>
      </c>
      <c r="Z190">
        <v>0.29143509948356294</v>
      </c>
    </row>
    <row r="191" spans="1:26" x14ac:dyDescent="0.25">
      <c r="A191" s="18">
        <v>9520</v>
      </c>
      <c r="B191" s="1" t="s">
        <v>38</v>
      </c>
      <c r="C191" t="s">
        <v>451</v>
      </c>
      <c r="D191" t="s">
        <v>452</v>
      </c>
      <c r="E191" t="s">
        <v>453</v>
      </c>
      <c r="F191">
        <v>4</v>
      </c>
      <c r="G191">
        <v>9</v>
      </c>
      <c r="H191">
        <v>95</v>
      </c>
      <c r="I191" s="20" t="s">
        <v>42</v>
      </c>
      <c r="J191">
        <v>4</v>
      </c>
      <c r="K191" s="1" t="s">
        <v>43</v>
      </c>
      <c r="L191" s="1" t="s">
        <v>79</v>
      </c>
      <c r="M191" s="44">
        <v>0</v>
      </c>
      <c r="N191" t="s">
        <v>59</v>
      </c>
      <c r="O191" s="39">
        <f t="shared" si="6"/>
        <v>-1</v>
      </c>
      <c r="P191" s="39">
        <v>0</v>
      </c>
      <c r="Q191" t="s">
        <v>239</v>
      </c>
      <c r="R191" s="39">
        <f t="shared" si="7"/>
        <v>1</v>
      </c>
      <c r="S191" t="s">
        <v>99</v>
      </c>
      <c r="T191" s="46">
        <v>0</v>
      </c>
      <c r="U191">
        <v>4</v>
      </c>
      <c r="V191">
        <v>3</v>
      </c>
      <c r="W191" s="39">
        <v>334</v>
      </c>
      <c r="X191" s="42">
        <f t="shared" si="8"/>
        <v>0.75</v>
      </c>
      <c r="Y191">
        <v>1.2715356402175959</v>
      </c>
      <c r="Z191">
        <v>-0.55118035143104238</v>
      </c>
    </row>
    <row r="192" spans="1:26" x14ac:dyDescent="0.25">
      <c r="A192" s="18">
        <v>9380</v>
      </c>
      <c r="B192" s="1" t="s">
        <v>55</v>
      </c>
      <c r="C192" t="s">
        <v>378</v>
      </c>
      <c r="D192" t="s">
        <v>379</v>
      </c>
      <c r="E192" t="s">
        <v>454</v>
      </c>
      <c r="F192">
        <v>4</v>
      </c>
      <c r="G192">
        <v>9</v>
      </c>
      <c r="H192">
        <v>93</v>
      </c>
      <c r="I192" s="20" t="s">
        <v>42</v>
      </c>
      <c r="J192">
        <v>4</v>
      </c>
      <c r="K192" s="1" t="s">
        <v>43</v>
      </c>
      <c r="L192" s="1" t="s">
        <v>79</v>
      </c>
      <c r="M192" s="44">
        <v>0</v>
      </c>
      <c r="N192" t="s">
        <v>59</v>
      </c>
      <c r="O192" s="39">
        <f t="shared" si="6"/>
        <v>-1</v>
      </c>
      <c r="P192" s="39">
        <v>0</v>
      </c>
      <c r="Q192" t="s">
        <v>239</v>
      </c>
      <c r="R192" s="39">
        <f t="shared" si="7"/>
        <v>1</v>
      </c>
      <c r="S192" t="s">
        <v>99</v>
      </c>
      <c r="T192" s="46">
        <v>0</v>
      </c>
      <c r="U192">
        <v>3</v>
      </c>
      <c r="V192">
        <v>2</v>
      </c>
      <c r="W192" s="39">
        <v>132</v>
      </c>
      <c r="X192" s="42">
        <f t="shared" si="8"/>
        <v>0.66666666666666663</v>
      </c>
      <c r="Y192">
        <v>1.2717434455731527</v>
      </c>
      <c r="Z192">
        <v>-0.48791511564493595</v>
      </c>
    </row>
    <row r="193" spans="1:26" x14ac:dyDescent="0.25">
      <c r="A193" s="18">
        <v>5410</v>
      </c>
      <c r="B193" s="1" t="s">
        <v>38</v>
      </c>
      <c r="C193" t="s">
        <v>455</v>
      </c>
      <c r="D193" t="s">
        <v>456</v>
      </c>
      <c r="E193" t="s">
        <v>457</v>
      </c>
      <c r="F193">
        <v>5</v>
      </c>
      <c r="G193">
        <v>5</v>
      </c>
      <c r="H193">
        <v>54</v>
      </c>
      <c r="I193" s="20" t="s">
        <v>42</v>
      </c>
      <c r="J193">
        <v>4</v>
      </c>
      <c r="K193" s="1" t="s">
        <v>43</v>
      </c>
      <c r="L193" s="1" t="s">
        <v>79</v>
      </c>
      <c r="M193" s="44">
        <v>0</v>
      </c>
      <c r="N193" t="s">
        <v>53</v>
      </c>
      <c r="O193" s="39">
        <f t="shared" si="6"/>
        <v>0</v>
      </c>
      <c r="P193" s="39">
        <v>0</v>
      </c>
      <c r="Q193" t="s">
        <v>53</v>
      </c>
      <c r="R193" s="39">
        <f t="shared" si="7"/>
        <v>0</v>
      </c>
      <c r="S193" t="s">
        <v>99</v>
      </c>
      <c r="T193" s="46">
        <v>0</v>
      </c>
      <c r="U193">
        <v>6</v>
      </c>
      <c r="V193">
        <v>4</v>
      </c>
      <c r="W193" s="39">
        <v>2285</v>
      </c>
      <c r="X193" s="42">
        <f t="shared" si="8"/>
        <v>0.66666666666666663</v>
      </c>
      <c r="Y193">
        <v>1.271793228886654</v>
      </c>
      <c r="Z193">
        <v>0.37359480173738063</v>
      </c>
    </row>
    <row r="194" spans="1:26" x14ac:dyDescent="0.25">
      <c r="A194" s="18">
        <v>5110</v>
      </c>
      <c r="B194" s="1" t="s">
        <v>38</v>
      </c>
      <c r="C194" t="s">
        <v>464</v>
      </c>
      <c r="D194" t="s">
        <v>465</v>
      </c>
      <c r="E194" t="s">
        <v>466</v>
      </c>
      <c r="F194">
        <v>5</v>
      </c>
      <c r="G194">
        <v>5</v>
      </c>
      <c r="H194">
        <v>51</v>
      </c>
      <c r="I194" s="20" t="s">
        <v>42</v>
      </c>
      <c r="J194">
        <v>4</v>
      </c>
      <c r="K194" s="1" t="s">
        <v>43</v>
      </c>
      <c r="L194" s="1" t="s">
        <v>79</v>
      </c>
      <c r="M194" s="44">
        <v>0</v>
      </c>
      <c r="N194" t="s">
        <v>59</v>
      </c>
      <c r="O194" s="39">
        <f t="shared" ref="O194:O248" si="9">IF(N194="U2",-2,IF(N194="U1",-1,IF(N194="XX",0,IF(N194="FV",1,""))))</f>
        <v>-1</v>
      </c>
      <c r="P194" s="39">
        <v>0</v>
      </c>
      <c r="Q194" t="s">
        <v>239</v>
      </c>
      <c r="R194" s="39">
        <f t="shared" ref="R194:R248" si="10">IF(Q194="U2",-2,IF(Q194="U1",-1,IF(Q194="XX",0,IF(Q194="FV",1,""))))</f>
        <v>1</v>
      </c>
      <c r="S194" t="s">
        <v>99</v>
      </c>
      <c r="T194" s="46">
        <v>0</v>
      </c>
      <c r="U194">
        <v>3</v>
      </c>
      <c r="V194">
        <v>2</v>
      </c>
      <c r="W194" s="39">
        <v>159</v>
      </c>
      <c r="X194" s="42">
        <f t="shared" ref="X194:X248" si="11">(V194/U194)</f>
        <v>0.66666666666666663</v>
      </c>
      <c r="Y194">
        <v>1.2734868769557546</v>
      </c>
      <c r="Z194">
        <v>-0.48040602252840325</v>
      </c>
    </row>
    <row r="195" spans="1:26" x14ac:dyDescent="0.25">
      <c r="A195" s="18">
        <v>4090</v>
      </c>
      <c r="B195" s="1" t="s">
        <v>61</v>
      </c>
      <c r="C195" t="s">
        <v>353</v>
      </c>
      <c r="D195" t="s">
        <v>354</v>
      </c>
      <c r="E195" t="s">
        <v>467</v>
      </c>
      <c r="F195">
        <v>2</v>
      </c>
      <c r="G195">
        <v>4</v>
      </c>
      <c r="H195">
        <v>40</v>
      </c>
      <c r="I195" s="20" t="s">
        <v>42</v>
      </c>
      <c r="J195">
        <v>4</v>
      </c>
      <c r="K195" s="1" t="s">
        <v>43</v>
      </c>
      <c r="L195" s="1" t="s">
        <v>79</v>
      </c>
      <c r="M195" s="44">
        <v>0</v>
      </c>
      <c r="N195" t="s">
        <v>59</v>
      </c>
      <c r="O195" s="39">
        <f t="shared" si="9"/>
        <v>-1</v>
      </c>
      <c r="P195" s="39">
        <v>0</v>
      </c>
      <c r="Q195" t="s">
        <v>239</v>
      </c>
      <c r="R195" s="39">
        <f t="shared" si="10"/>
        <v>1</v>
      </c>
      <c r="S195" t="s">
        <v>99</v>
      </c>
      <c r="T195" s="46">
        <v>0</v>
      </c>
      <c r="U195">
        <v>3</v>
      </c>
      <c r="V195">
        <v>3</v>
      </c>
      <c r="W195" s="39">
        <v>1204</v>
      </c>
      <c r="X195" s="42">
        <f t="shared" si="11"/>
        <v>1</v>
      </c>
      <c r="Y195">
        <v>1.2879591087808131</v>
      </c>
      <c r="Z195">
        <v>-0.66755381498325661</v>
      </c>
    </row>
    <row r="196" spans="1:26" x14ac:dyDescent="0.25">
      <c r="A196" s="18">
        <v>1170</v>
      </c>
      <c r="B196" s="1" t="s">
        <v>67</v>
      </c>
      <c r="C196" t="s">
        <v>468</v>
      </c>
      <c r="D196" t="s">
        <v>469</v>
      </c>
      <c r="E196" t="s">
        <v>470</v>
      </c>
      <c r="F196">
        <v>0</v>
      </c>
      <c r="G196">
        <v>1</v>
      </c>
      <c r="H196">
        <v>11</v>
      </c>
      <c r="I196" s="19" t="s">
        <v>71</v>
      </c>
      <c r="J196">
        <v>3</v>
      </c>
      <c r="K196" s="1" t="s">
        <v>43</v>
      </c>
      <c r="L196" s="1" t="s">
        <v>79</v>
      </c>
      <c r="M196" s="44">
        <v>0</v>
      </c>
      <c r="N196" t="s">
        <v>59</v>
      </c>
      <c r="O196" s="39">
        <f t="shared" si="9"/>
        <v>-1</v>
      </c>
      <c r="P196" s="39">
        <v>0</v>
      </c>
      <c r="Q196" t="s">
        <v>239</v>
      </c>
      <c r="R196" s="39">
        <f t="shared" si="10"/>
        <v>1</v>
      </c>
      <c r="S196" t="s">
        <v>99</v>
      </c>
      <c r="T196" s="46">
        <v>0</v>
      </c>
      <c r="U196">
        <v>6</v>
      </c>
      <c r="V196">
        <v>3</v>
      </c>
      <c r="W196" s="39">
        <v>250</v>
      </c>
      <c r="X196" s="42">
        <f t="shared" si="11"/>
        <v>0.5</v>
      </c>
      <c r="Y196">
        <v>1.3058653963479052</v>
      </c>
      <c r="Z196">
        <v>-0.21620884381974875</v>
      </c>
    </row>
    <row r="197" spans="1:26" x14ac:dyDescent="0.25">
      <c r="A197" s="18">
        <v>1170</v>
      </c>
      <c r="B197" s="1" t="s">
        <v>161</v>
      </c>
      <c r="C197" t="s">
        <v>468</v>
      </c>
      <c r="D197" t="s">
        <v>469</v>
      </c>
      <c r="E197" t="s">
        <v>471</v>
      </c>
      <c r="F197">
        <v>0</v>
      </c>
      <c r="G197">
        <v>1</v>
      </c>
      <c r="H197">
        <v>11</v>
      </c>
      <c r="I197" s="19" t="s">
        <v>71</v>
      </c>
      <c r="J197">
        <v>3</v>
      </c>
      <c r="K197" s="1" t="s">
        <v>43</v>
      </c>
      <c r="L197" s="1" t="s">
        <v>79</v>
      </c>
      <c r="M197" s="44">
        <v>0</v>
      </c>
      <c r="N197" t="s">
        <v>59</v>
      </c>
      <c r="O197" s="39">
        <f t="shared" si="9"/>
        <v>-1</v>
      </c>
      <c r="P197" s="39">
        <v>0</v>
      </c>
      <c r="Q197" t="s">
        <v>239</v>
      </c>
      <c r="R197" s="39">
        <f t="shared" si="10"/>
        <v>1</v>
      </c>
      <c r="S197" t="s">
        <v>99</v>
      </c>
      <c r="T197" s="46">
        <v>0</v>
      </c>
      <c r="U197">
        <v>1</v>
      </c>
      <c r="V197">
        <v>1</v>
      </c>
      <c r="W197" s="39">
        <v>1495</v>
      </c>
      <c r="X197" s="42">
        <f t="shared" si="11"/>
        <v>1</v>
      </c>
      <c r="Y197">
        <v>1.3067494247933029</v>
      </c>
      <c r="Z197">
        <v>-0.5866224780606214</v>
      </c>
    </row>
    <row r="198" spans="1:26" x14ac:dyDescent="0.25">
      <c r="A198" s="18">
        <v>1170</v>
      </c>
      <c r="B198" s="1" t="s">
        <v>148</v>
      </c>
      <c r="C198" t="s">
        <v>468</v>
      </c>
      <c r="D198" t="s">
        <v>469</v>
      </c>
      <c r="E198" t="s">
        <v>472</v>
      </c>
      <c r="F198">
        <v>0</v>
      </c>
      <c r="G198">
        <v>1</v>
      </c>
      <c r="H198">
        <v>11</v>
      </c>
      <c r="I198" s="19" t="s">
        <v>71</v>
      </c>
      <c r="J198">
        <v>3</v>
      </c>
      <c r="K198" s="1" t="s">
        <v>43</v>
      </c>
      <c r="L198" s="1" t="s">
        <v>79</v>
      </c>
      <c r="M198" s="44">
        <v>0</v>
      </c>
      <c r="N198" t="s">
        <v>59</v>
      </c>
      <c r="O198" s="39">
        <f t="shared" si="9"/>
        <v>-1</v>
      </c>
      <c r="P198" s="39">
        <v>0</v>
      </c>
      <c r="Q198" t="s">
        <v>239</v>
      </c>
      <c r="R198" s="39">
        <f t="shared" si="10"/>
        <v>1</v>
      </c>
      <c r="S198" t="s">
        <v>99</v>
      </c>
      <c r="T198" s="46">
        <v>0</v>
      </c>
      <c r="U198">
        <v>4</v>
      </c>
      <c r="V198">
        <v>3</v>
      </c>
      <c r="W198" s="39">
        <v>912</v>
      </c>
      <c r="X198" s="42">
        <f t="shared" si="11"/>
        <v>0.75</v>
      </c>
      <c r="Y198">
        <v>1.3088579861118188</v>
      </c>
      <c r="Z198">
        <v>-0.3904301358252566</v>
      </c>
    </row>
    <row r="199" spans="1:26" x14ac:dyDescent="0.25">
      <c r="A199" s="18">
        <v>6230</v>
      </c>
      <c r="B199" s="1" t="s">
        <v>61</v>
      </c>
      <c r="C199" t="s">
        <v>296</v>
      </c>
      <c r="D199" t="s">
        <v>297</v>
      </c>
      <c r="E199" t="s">
        <v>426</v>
      </c>
      <c r="F199">
        <v>2</v>
      </c>
      <c r="G199">
        <v>6</v>
      </c>
      <c r="H199">
        <v>62</v>
      </c>
      <c r="I199" s="20" t="s">
        <v>42</v>
      </c>
      <c r="J199">
        <v>4</v>
      </c>
      <c r="K199" s="1" t="s">
        <v>43</v>
      </c>
      <c r="L199" s="1" t="s">
        <v>79</v>
      </c>
      <c r="M199" s="44">
        <v>0</v>
      </c>
      <c r="N199" t="s">
        <v>59</v>
      </c>
      <c r="O199" s="39">
        <f t="shared" si="9"/>
        <v>-1</v>
      </c>
      <c r="P199" s="39">
        <v>0</v>
      </c>
      <c r="Q199" t="s">
        <v>239</v>
      </c>
      <c r="R199" s="39">
        <f t="shared" si="10"/>
        <v>1</v>
      </c>
      <c r="S199" t="s">
        <v>99</v>
      </c>
      <c r="T199" s="46">
        <v>0</v>
      </c>
      <c r="U199">
        <v>6</v>
      </c>
      <c r="V199">
        <v>3</v>
      </c>
      <c r="W199" s="39">
        <v>328</v>
      </c>
      <c r="X199" s="42">
        <f t="shared" si="11"/>
        <v>0.5</v>
      </c>
      <c r="Y199">
        <v>1.3109019758976459</v>
      </c>
      <c r="Z199">
        <v>-0.19451590814976411</v>
      </c>
    </row>
    <row r="200" spans="1:26" x14ac:dyDescent="0.25">
      <c r="A200" s="18">
        <v>2130</v>
      </c>
      <c r="B200" s="1" t="s">
        <v>47</v>
      </c>
      <c r="C200" t="s">
        <v>170</v>
      </c>
      <c r="D200" t="s">
        <v>171</v>
      </c>
      <c r="E200" t="s">
        <v>427</v>
      </c>
      <c r="F200">
        <v>6</v>
      </c>
      <c r="G200">
        <v>2</v>
      </c>
      <c r="H200">
        <v>21</v>
      </c>
      <c r="I200" s="20" t="s">
        <v>42</v>
      </c>
      <c r="J200">
        <v>4</v>
      </c>
      <c r="K200" s="1" t="s">
        <v>43</v>
      </c>
      <c r="L200" s="1" t="s">
        <v>79</v>
      </c>
      <c r="M200" s="44">
        <v>0</v>
      </c>
      <c r="N200" t="s">
        <v>59</v>
      </c>
      <c r="O200" s="39">
        <f t="shared" si="9"/>
        <v>-1</v>
      </c>
      <c r="P200" s="39">
        <v>0</v>
      </c>
      <c r="Q200" t="s">
        <v>239</v>
      </c>
      <c r="R200" s="39">
        <f t="shared" si="10"/>
        <v>1</v>
      </c>
      <c r="S200" t="s">
        <v>99</v>
      </c>
      <c r="T200" s="46">
        <v>0</v>
      </c>
      <c r="U200">
        <v>6</v>
      </c>
      <c r="V200">
        <v>3</v>
      </c>
      <c r="W200" s="39">
        <v>331</v>
      </c>
      <c r="X200" s="42">
        <f t="shared" si="11"/>
        <v>0.5</v>
      </c>
      <c r="Y200">
        <v>1.3110956904957121</v>
      </c>
      <c r="Z200">
        <v>-0.19368156447014923</v>
      </c>
    </row>
    <row r="201" spans="1:26" x14ac:dyDescent="0.25">
      <c r="A201" s="18">
        <v>2150</v>
      </c>
      <c r="B201" s="1" t="s">
        <v>38</v>
      </c>
      <c r="C201" t="s">
        <v>428</v>
      </c>
      <c r="D201" t="s">
        <v>429</v>
      </c>
      <c r="E201" t="s">
        <v>430</v>
      </c>
      <c r="F201">
        <v>6</v>
      </c>
      <c r="G201">
        <v>2</v>
      </c>
      <c r="H201">
        <v>21</v>
      </c>
      <c r="I201" s="20" t="s">
        <v>42</v>
      </c>
      <c r="J201">
        <v>4</v>
      </c>
      <c r="K201" s="1" t="s">
        <v>43</v>
      </c>
      <c r="L201" s="1" t="s">
        <v>79</v>
      </c>
      <c r="M201" s="44">
        <v>0</v>
      </c>
      <c r="N201" t="s">
        <v>59</v>
      </c>
      <c r="O201" s="39">
        <f t="shared" si="9"/>
        <v>-1</v>
      </c>
      <c r="P201" s="39">
        <v>0</v>
      </c>
      <c r="Q201" t="s">
        <v>239</v>
      </c>
      <c r="R201" s="39">
        <f t="shared" si="10"/>
        <v>1</v>
      </c>
      <c r="S201" t="s">
        <v>99</v>
      </c>
      <c r="T201" s="46">
        <v>0</v>
      </c>
      <c r="U201">
        <v>5</v>
      </c>
      <c r="V201">
        <v>2</v>
      </c>
      <c r="W201" s="39">
        <v>134</v>
      </c>
      <c r="X201" s="42">
        <f t="shared" si="11"/>
        <v>0.4</v>
      </c>
      <c r="Y201">
        <v>1.3142766045064593</v>
      </c>
      <c r="Z201">
        <v>-0.10513688050865189</v>
      </c>
    </row>
    <row r="202" spans="1:26" x14ac:dyDescent="0.25">
      <c r="A202" s="18">
        <v>9150</v>
      </c>
      <c r="B202" s="1" t="s">
        <v>55</v>
      </c>
      <c r="C202" t="s">
        <v>164</v>
      </c>
      <c r="D202" t="s">
        <v>165</v>
      </c>
      <c r="E202" t="s">
        <v>473</v>
      </c>
      <c r="F202">
        <v>4</v>
      </c>
      <c r="G202">
        <v>9</v>
      </c>
      <c r="H202">
        <v>91</v>
      </c>
      <c r="I202" s="20" t="s">
        <v>42</v>
      </c>
      <c r="J202">
        <v>4</v>
      </c>
      <c r="K202" s="1" t="s">
        <v>43</v>
      </c>
      <c r="L202" s="1" t="s">
        <v>79</v>
      </c>
      <c r="M202" s="44">
        <v>0</v>
      </c>
      <c r="N202" t="s">
        <v>59</v>
      </c>
      <c r="O202" s="39">
        <f t="shared" si="9"/>
        <v>-1</v>
      </c>
      <c r="P202" s="39">
        <v>0</v>
      </c>
      <c r="Q202" t="s">
        <v>239</v>
      </c>
      <c r="R202" s="39">
        <f t="shared" si="10"/>
        <v>1</v>
      </c>
      <c r="S202" t="s">
        <v>99</v>
      </c>
      <c r="T202" s="46">
        <v>0</v>
      </c>
      <c r="U202">
        <v>6</v>
      </c>
      <c r="V202">
        <v>2</v>
      </c>
      <c r="W202" s="39">
        <v>89</v>
      </c>
      <c r="X202" s="42">
        <f t="shared" si="11"/>
        <v>0.33333333333333331</v>
      </c>
      <c r="Y202">
        <v>1.3219718895024382</v>
      </c>
      <c r="Z202">
        <v>-2.2096534198738107E-2</v>
      </c>
    </row>
    <row r="203" spans="1:26" x14ac:dyDescent="0.25">
      <c r="A203" s="18">
        <v>4060</v>
      </c>
      <c r="B203" s="1" t="s">
        <v>55</v>
      </c>
      <c r="C203" t="s">
        <v>325</v>
      </c>
      <c r="D203" t="s">
        <v>326</v>
      </c>
      <c r="E203" t="s">
        <v>474</v>
      </c>
      <c r="F203">
        <v>5</v>
      </c>
      <c r="G203">
        <v>4</v>
      </c>
      <c r="H203">
        <v>40</v>
      </c>
      <c r="I203" s="20" t="s">
        <v>42</v>
      </c>
      <c r="J203">
        <v>4</v>
      </c>
      <c r="K203" s="1" t="s">
        <v>43</v>
      </c>
      <c r="L203" s="1" t="s">
        <v>79</v>
      </c>
      <c r="M203" s="44">
        <v>0</v>
      </c>
      <c r="N203" t="s">
        <v>59</v>
      </c>
      <c r="O203" s="39">
        <f t="shared" si="9"/>
        <v>-1</v>
      </c>
      <c r="P203" s="39">
        <v>0</v>
      </c>
      <c r="Q203" t="s">
        <v>239</v>
      </c>
      <c r="R203" s="39">
        <f t="shared" si="10"/>
        <v>1</v>
      </c>
      <c r="S203" t="s">
        <v>99</v>
      </c>
      <c r="T203" s="46">
        <v>0</v>
      </c>
      <c r="U203">
        <v>4</v>
      </c>
      <c r="V203">
        <v>3</v>
      </c>
      <c r="W203" s="39">
        <v>1116</v>
      </c>
      <c r="X203" s="42">
        <f t="shared" si="11"/>
        <v>0.75</v>
      </c>
      <c r="Y203">
        <v>1.3220305787803681</v>
      </c>
      <c r="Z203">
        <v>-0.33369476561145028</v>
      </c>
    </row>
    <row r="204" spans="1:26" x14ac:dyDescent="0.25">
      <c r="A204" s="18">
        <v>2120</v>
      </c>
      <c r="B204" s="1" t="s">
        <v>55</v>
      </c>
      <c r="C204" t="s">
        <v>167</v>
      </c>
      <c r="D204" t="s">
        <v>168</v>
      </c>
      <c r="E204" t="s">
        <v>475</v>
      </c>
      <c r="F204">
        <v>6</v>
      </c>
      <c r="G204">
        <v>2</v>
      </c>
      <c r="H204">
        <v>21</v>
      </c>
      <c r="I204" s="20" t="s">
        <v>42</v>
      </c>
      <c r="J204">
        <v>4</v>
      </c>
      <c r="K204" s="1" t="s">
        <v>43</v>
      </c>
      <c r="L204" s="1" t="s">
        <v>79</v>
      </c>
      <c r="M204" s="44">
        <v>0</v>
      </c>
      <c r="N204" t="s">
        <v>59</v>
      </c>
      <c r="O204" s="39">
        <f t="shared" si="9"/>
        <v>-1</v>
      </c>
      <c r="P204" s="39">
        <v>0</v>
      </c>
      <c r="Q204" t="s">
        <v>239</v>
      </c>
      <c r="R204" s="39">
        <f t="shared" si="10"/>
        <v>1</v>
      </c>
      <c r="S204" t="s">
        <v>99</v>
      </c>
      <c r="T204" s="46">
        <v>0</v>
      </c>
      <c r="U204">
        <v>6</v>
      </c>
      <c r="V204">
        <v>1</v>
      </c>
      <c r="W204" s="39">
        <v>49</v>
      </c>
      <c r="X204" s="42">
        <f t="shared" si="11"/>
        <v>0.16666666666666666</v>
      </c>
      <c r="Y204">
        <v>1.3458915381123353</v>
      </c>
      <c r="Z204">
        <v>0.20566763716673583</v>
      </c>
    </row>
    <row r="205" spans="1:26" x14ac:dyDescent="0.25">
      <c r="A205" s="18">
        <v>7150</v>
      </c>
      <c r="B205" s="1" t="s">
        <v>38</v>
      </c>
      <c r="C205" t="s">
        <v>331</v>
      </c>
      <c r="D205" t="s">
        <v>332</v>
      </c>
      <c r="E205" t="s">
        <v>476</v>
      </c>
      <c r="F205">
        <v>1</v>
      </c>
      <c r="G205">
        <v>7</v>
      </c>
      <c r="H205">
        <v>71</v>
      </c>
      <c r="I205" s="20" t="s">
        <v>42</v>
      </c>
      <c r="J205">
        <v>4</v>
      </c>
      <c r="K205" s="1" t="s">
        <v>43</v>
      </c>
      <c r="L205" s="1" t="s">
        <v>79</v>
      </c>
      <c r="M205" s="44">
        <v>0</v>
      </c>
      <c r="N205" t="s">
        <v>59</v>
      </c>
      <c r="O205" s="39">
        <f t="shared" si="9"/>
        <v>-1</v>
      </c>
      <c r="P205" s="39">
        <v>0</v>
      </c>
      <c r="Q205" t="s">
        <v>239</v>
      </c>
      <c r="R205" s="39">
        <f t="shared" si="10"/>
        <v>1</v>
      </c>
      <c r="S205" t="s">
        <v>99</v>
      </c>
      <c r="T205" s="46">
        <v>0</v>
      </c>
      <c r="U205">
        <v>7</v>
      </c>
      <c r="V205">
        <v>3</v>
      </c>
      <c r="W205" s="39">
        <v>697</v>
      </c>
      <c r="X205" s="42">
        <f t="shared" si="11"/>
        <v>0.42857142857142855</v>
      </c>
      <c r="Y205">
        <v>1.3460870899959267</v>
      </c>
      <c r="Z205">
        <v>1.0489258911572987E-2</v>
      </c>
    </row>
    <row r="206" spans="1:26" x14ac:dyDescent="0.25">
      <c r="A206" s="18">
        <v>3220</v>
      </c>
      <c r="B206" s="1" t="s">
        <v>38</v>
      </c>
      <c r="C206" t="s">
        <v>477</v>
      </c>
      <c r="D206" t="s">
        <v>478</v>
      </c>
      <c r="E206" t="s">
        <v>479</v>
      </c>
      <c r="F206">
        <v>3</v>
      </c>
      <c r="G206">
        <v>3</v>
      </c>
      <c r="H206">
        <v>32</v>
      </c>
      <c r="I206" s="20" t="s">
        <v>42</v>
      </c>
      <c r="J206">
        <v>4</v>
      </c>
      <c r="K206" s="1" t="s">
        <v>43</v>
      </c>
      <c r="L206" s="1" t="s">
        <v>79</v>
      </c>
      <c r="M206" s="44">
        <v>0</v>
      </c>
      <c r="N206" t="s">
        <v>59</v>
      </c>
      <c r="O206" s="39">
        <f t="shared" si="9"/>
        <v>-1</v>
      </c>
      <c r="P206" s="40">
        <v>0</v>
      </c>
      <c r="Q206" t="s">
        <v>239</v>
      </c>
      <c r="R206" s="39">
        <f t="shared" si="10"/>
        <v>1</v>
      </c>
      <c r="S206" t="s">
        <v>99</v>
      </c>
      <c r="T206" s="46">
        <v>0</v>
      </c>
      <c r="U206">
        <v>9</v>
      </c>
      <c r="V206">
        <v>1</v>
      </c>
      <c r="W206" s="39">
        <v>36</v>
      </c>
      <c r="X206" s="42">
        <f t="shared" si="11"/>
        <v>0.1111111111111111</v>
      </c>
      <c r="Y206">
        <v>1.3538862781598642</v>
      </c>
      <c r="Z206">
        <v>0.28168173247518441</v>
      </c>
    </row>
    <row r="207" spans="1:26" x14ac:dyDescent="0.25">
      <c r="A207" s="18">
        <v>8210</v>
      </c>
      <c r="B207" s="1" t="s">
        <v>38</v>
      </c>
      <c r="C207" t="s">
        <v>492</v>
      </c>
      <c r="D207" t="s">
        <v>493</v>
      </c>
      <c r="E207" t="s">
        <v>494</v>
      </c>
      <c r="F207">
        <v>6</v>
      </c>
      <c r="G207">
        <v>8</v>
      </c>
      <c r="H207">
        <v>82</v>
      </c>
      <c r="I207" s="20" t="s">
        <v>42</v>
      </c>
      <c r="J207">
        <v>4</v>
      </c>
      <c r="K207" s="1" t="s">
        <v>43</v>
      </c>
      <c r="L207" s="1" t="s">
        <v>79</v>
      </c>
      <c r="M207" s="44">
        <v>0</v>
      </c>
      <c r="N207" t="s">
        <v>59</v>
      </c>
      <c r="O207" s="39">
        <f t="shared" si="9"/>
        <v>-1</v>
      </c>
      <c r="P207" s="39">
        <v>0</v>
      </c>
      <c r="Q207" t="s">
        <v>239</v>
      </c>
      <c r="R207" s="39">
        <f t="shared" si="10"/>
        <v>1</v>
      </c>
      <c r="S207" t="s">
        <v>99</v>
      </c>
      <c r="T207" s="46">
        <v>0</v>
      </c>
      <c r="U207">
        <v>8</v>
      </c>
      <c r="V207">
        <v>3</v>
      </c>
      <c r="W207" s="39">
        <v>701</v>
      </c>
      <c r="X207" s="42">
        <f t="shared" si="11"/>
        <v>0.375</v>
      </c>
      <c r="Y207">
        <v>1.3548640400287217</v>
      </c>
      <c r="Z207">
        <v>8.8387388002596934E-2</v>
      </c>
    </row>
    <row r="208" spans="1:26" x14ac:dyDescent="0.25">
      <c r="A208" s="18">
        <v>9360</v>
      </c>
      <c r="B208" s="1" t="s">
        <v>47</v>
      </c>
      <c r="C208" t="s">
        <v>448</v>
      </c>
      <c r="D208" t="s">
        <v>449</v>
      </c>
      <c r="E208" t="s">
        <v>450</v>
      </c>
      <c r="F208">
        <v>4</v>
      </c>
      <c r="G208">
        <v>9</v>
      </c>
      <c r="H208">
        <v>93</v>
      </c>
      <c r="I208" s="20" t="s">
        <v>42</v>
      </c>
      <c r="J208">
        <v>4</v>
      </c>
      <c r="K208" s="1" t="s">
        <v>43</v>
      </c>
      <c r="L208" s="1" t="s">
        <v>79</v>
      </c>
      <c r="M208" s="44">
        <v>0</v>
      </c>
      <c r="N208" t="s">
        <v>59</v>
      </c>
      <c r="O208" s="39">
        <f t="shared" si="9"/>
        <v>-1</v>
      </c>
      <c r="P208" s="39">
        <v>0</v>
      </c>
      <c r="Q208" t="s">
        <v>239</v>
      </c>
      <c r="R208" s="39">
        <f t="shared" si="10"/>
        <v>1</v>
      </c>
      <c r="S208" t="s">
        <v>99</v>
      </c>
      <c r="T208" s="46">
        <v>0</v>
      </c>
      <c r="U208">
        <v>8</v>
      </c>
      <c r="V208">
        <v>3</v>
      </c>
      <c r="W208" s="39">
        <v>701</v>
      </c>
      <c r="X208" s="42">
        <f t="shared" si="11"/>
        <v>0.375</v>
      </c>
      <c r="Y208">
        <v>1.3548640400287217</v>
      </c>
      <c r="Z208">
        <v>8.8387388002596934E-2</v>
      </c>
    </row>
    <row r="209" spans="1:26" x14ac:dyDescent="0.25">
      <c r="A209" s="18">
        <v>5110</v>
      </c>
      <c r="B209" s="1" t="s">
        <v>55</v>
      </c>
      <c r="C209" t="s">
        <v>464</v>
      </c>
      <c r="D209" t="s">
        <v>465</v>
      </c>
      <c r="E209" t="s">
        <v>485</v>
      </c>
      <c r="F209">
        <v>5</v>
      </c>
      <c r="G209">
        <v>5</v>
      </c>
      <c r="H209">
        <v>51</v>
      </c>
      <c r="I209" s="20" t="s">
        <v>42</v>
      </c>
      <c r="J209">
        <v>4</v>
      </c>
      <c r="K209" s="1" t="s">
        <v>43</v>
      </c>
      <c r="L209" s="1" t="s">
        <v>79</v>
      </c>
      <c r="M209" s="44">
        <v>0</v>
      </c>
      <c r="N209" t="s">
        <v>59</v>
      </c>
      <c r="O209" s="39">
        <f t="shared" si="9"/>
        <v>-1</v>
      </c>
      <c r="P209" s="39">
        <v>0</v>
      </c>
      <c r="Q209" t="s">
        <v>239</v>
      </c>
      <c r="R209" s="39">
        <f t="shared" si="10"/>
        <v>1</v>
      </c>
      <c r="S209" t="s">
        <v>99</v>
      </c>
      <c r="T209" s="46">
        <v>0</v>
      </c>
      <c r="U209">
        <v>8</v>
      </c>
      <c r="V209">
        <v>3</v>
      </c>
      <c r="W209" s="39">
        <v>855</v>
      </c>
      <c r="X209" s="42">
        <f t="shared" si="11"/>
        <v>0.375</v>
      </c>
      <c r="Y209">
        <v>1.3648080560628224</v>
      </c>
      <c r="Z209">
        <v>0.13121703022282316</v>
      </c>
    </row>
    <row r="210" spans="1:26" x14ac:dyDescent="0.25">
      <c r="A210" s="18">
        <v>6420</v>
      </c>
      <c r="B210" s="1" t="s">
        <v>47</v>
      </c>
      <c r="C210" t="s">
        <v>349</v>
      </c>
      <c r="D210" t="s">
        <v>350</v>
      </c>
      <c r="E210" t="s">
        <v>486</v>
      </c>
      <c r="F210">
        <v>2</v>
      </c>
      <c r="G210">
        <v>6</v>
      </c>
      <c r="H210">
        <v>64</v>
      </c>
      <c r="I210" s="20" t="s">
        <v>42</v>
      </c>
      <c r="J210">
        <v>4</v>
      </c>
      <c r="K210" s="1" t="s">
        <v>43</v>
      </c>
      <c r="L210" s="1" t="s">
        <v>79</v>
      </c>
      <c r="M210" s="44">
        <v>0</v>
      </c>
      <c r="N210" t="s">
        <v>59</v>
      </c>
      <c r="O210" s="39">
        <f t="shared" si="9"/>
        <v>-1</v>
      </c>
      <c r="P210" s="39">
        <v>0</v>
      </c>
      <c r="Q210" t="s">
        <v>239</v>
      </c>
      <c r="R210" s="39">
        <f t="shared" si="10"/>
        <v>1</v>
      </c>
      <c r="S210" t="s">
        <v>99</v>
      </c>
      <c r="T210" s="46">
        <v>0</v>
      </c>
      <c r="U210">
        <v>2</v>
      </c>
      <c r="V210">
        <v>1</v>
      </c>
      <c r="W210" s="39">
        <v>1165</v>
      </c>
      <c r="X210" s="42">
        <f t="shared" si="11"/>
        <v>0.5</v>
      </c>
      <c r="Y210">
        <v>1.3649483487583107</v>
      </c>
      <c r="Z210">
        <v>3.8265978462765707E-2</v>
      </c>
    </row>
    <row r="211" spans="1:26" x14ac:dyDescent="0.25">
      <c r="A211" s="18">
        <v>2260</v>
      </c>
      <c r="B211" s="1" t="s">
        <v>55</v>
      </c>
      <c r="C211" t="s">
        <v>240</v>
      </c>
      <c r="D211" t="s">
        <v>241</v>
      </c>
      <c r="E211" t="s">
        <v>487</v>
      </c>
      <c r="F211">
        <v>6</v>
      </c>
      <c r="G211">
        <v>2</v>
      </c>
      <c r="H211">
        <v>22</v>
      </c>
      <c r="I211" s="20" t="s">
        <v>42</v>
      </c>
      <c r="J211">
        <v>4</v>
      </c>
      <c r="K211" s="1" t="s">
        <v>43</v>
      </c>
      <c r="L211" s="1" t="s">
        <v>79</v>
      </c>
      <c r="M211" s="44">
        <v>0</v>
      </c>
      <c r="N211" t="s">
        <v>59</v>
      </c>
      <c r="O211" s="39">
        <f t="shared" si="9"/>
        <v>-1</v>
      </c>
      <c r="P211" s="39">
        <v>0</v>
      </c>
      <c r="Q211" t="s">
        <v>239</v>
      </c>
      <c r="R211" s="39">
        <f t="shared" si="10"/>
        <v>1</v>
      </c>
      <c r="S211" t="s">
        <v>99</v>
      </c>
      <c r="T211" s="46">
        <v>0</v>
      </c>
      <c r="U211">
        <v>2</v>
      </c>
      <c r="V211">
        <v>1</v>
      </c>
      <c r="W211" s="39">
        <v>1550</v>
      </c>
      <c r="X211" s="42">
        <f t="shared" si="11"/>
        <v>0.5</v>
      </c>
      <c r="Y211">
        <v>1.3898083888435633</v>
      </c>
      <c r="Z211">
        <v>0.14534008401333195</v>
      </c>
    </row>
    <row r="212" spans="1:26" x14ac:dyDescent="0.25">
      <c r="A212" s="18">
        <v>8230</v>
      </c>
      <c r="B212" s="1" t="s">
        <v>61</v>
      </c>
      <c r="C212" t="s">
        <v>391</v>
      </c>
      <c r="D212" t="s">
        <v>392</v>
      </c>
      <c r="E212" t="s">
        <v>495</v>
      </c>
      <c r="F212">
        <v>6</v>
      </c>
      <c r="G212">
        <v>8</v>
      </c>
      <c r="H212">
        <v>82</v>
      </c>
      <c r="I212" s="20" t="s">
        <v>42</v>
      </c>
      <c r="J212">
        <v>4</v>
      </c>
      <c r="K212" s="1" t="s">
        <v>43</v>
      </c>
      <c r="L212" s="1" t="s">
        <v>79</v>
      </c>
      <c r="M212" s="44">
        <v>0</v>
      </c>
      <c r="N212" t="s">
        <v>53</v>
      </c>
      <c r="O212" s="39">
        <f t="shared" si="9"/>
        <v>0</v>
      </c>
      <c r="P212" s="40">
        <v>1</v>
      </c>
      <c r="Q212" t="s">
        <v>239</v>
      </c>
      <c r="R212" s="39">
        <f t="shared" si="10"/>
        <v>1</v>
      </c>
      <c r="S212" t="s">
        <v>99</v>
      </c>
      <c r="T212" s="46">
        <v>0</v>
      </c>
      <c r="U212">
        <v>9</v>
      </c>
      <c r="V212">
        <v>4</v>
      </c>
      <c r="W212" s="39">
        <v>951</v>
      </c>
      <c r="X212" s="42">
        <f t="shared" si="11"/>
        <v>0.44444444444444442</v>
      </c>
      <c r="Y212">
        <v>1.3899407128285293</v>
      </c>
      <c r="Z212">
        <v>1.7156268876033234</v>
      </c>
    </row>
    <row r="213" spans="1:26" x14ac:dyDescent="0.25">
      <c r="A213" s="18">
        <v>9240</v>
      </c>
      <c r="B213" s="1" t="s">
        <v>55</v>
      </c>
      <c r="C213" t="s">
        <v>245</v>
      </c>
      <c r="D213" t="s">
        <v>246</v>
      </c>
      <c r="E213" t="s">
        <v>491</v>
      </c>
      <c r="F213">
        <v>4</v>
      </c>
      <c r="G213">
        <v>9</v>
      </c>
      <c r="H213">
        <v>92</v>
      </c>
      <c r="I213" s="20" t="s">
        <v>42</v>
      </c>
      <c r="J213">
        <v>4</v>
      </c>
      <c r="K213" s="1" t="s">
        <v>43</v>
      </c>
      <c r="L213" s="1" t="s">
        <v>79</v>
      </c>
      <c r="M213" s="44">
        <v>0</v>
      </c>
      <c r="N213" t="s">
        <v>59</v>
      </c>
      <c r="O213" s="39">
        <f t="shared" si="9"/>
        <v>-1</v>
      </c>
      <c r="P213" s="39">
        <v>0</v>
      </c>
      <c r="Q213" t="s">
        <v>239</v>
      </c>
      <c r="R213" s="39">
        <f t="shared" si="10"/>
        <v>1</v>
      </c>
      <c r="S213" t="s">
        <v>99</v>
      </c>
      <c r="T213" s="46">
        <v>0</v>
      </c>
      <c r="U213">
        <v>7</v>
      </c>
      <c r="V213">
        <v>3</v>
      </c>
      <c r="W213" s="39">
        <v>1434</v>
      </c>
      <c r="X213" s="42">
        <f t="shared" si="11"/>
        <v>0.42857142857142855</v>
      </c>
      <c r="Y213">
        <v>1.3936763095876956</v>
      </c>
      <c r="Z213">
        <v>0.21545968953694275</v>
      </c>
    </row>
    <row r="214" spans="1:26" x14ac:dyDescent="0.25">
      <c r="A214" s="18">
        <v>5210</v>
      </c>
      <c r="B214" s="1" t="s">
        <v>61</v>
      </c>
      <c r="C214" t="s">
        <v>271</v>
      </c>
      <c r="D214" t="s">
        <v>272</v>
      </c>
      <c r="E214" t="s">
        <v>496</v>
      </c>
      <c r="F214">
        <v>5</v>
      </c>
      <c r="G214">
        <v>5</v>
      </c>
      <c r="H214">
        <v>52</v>
      </c>
      <c r="I214" s="20" t="s">
        <v>42</v>
      </c>
      <c r="J214">
        <v>4</v>
      </c>
      <c r="K214" s="1" t="s">
        <v>43</v>
      </c>
      <c r="L214" s="1" t="s">
        <v>79</v>
      </c>
      <c r="M214" s="44">
        <v>0</v>
      </c>
      <c r="N214" t="s">
        <v>59</v>
      </c>
      <c r="O214" s="39">
        <f t="shared" si="9"/>
        <v>-1</v>
      </c>
      <c r="P214" s="39">
        <v>0</v>
      </c>
      <c r="Q214" t="s">
        <v>239</v>
      </c>
      <c r="R214" s="39">
        <f t="shared" si="10"/>
        <v>1</v>
      </c>
      <c r="S214" s="14" t="s">
        <v>99</v>
      </c>
      <c r="T214" s="46">
        <v>0</v>
      </c>
      <c r="U214">
        <v>6</v>
      </c>
      <c r="V214">
        <v>4</v>
      </c>
      <c r="W214" s="39">
        <v>2386</v>
      </c>
      <c r="X214" s="42">
        <f t="shared" si="11"/>
        <v>0.66666666666666663</v>
      </c>
      <c r="Y214">
        <v>1.4172876802540835</v>
      </c>
      <c r="Z214">
        <v>0.13895510230565175</v>
      </c>
    </row>
    <row r="215" spans="1:26" x14ac:dyDescent="0.25">
      <c r="A215" s="18">
        <v>3110</v>
      </c>
      <c r="B215" s="1" t="s">
        <v>61</v>
      </c>
      <c r="C215" t="s">
        <v>204</v>
      </c>
      <c r="D215" t="s">
        <v>205</v>
      </c>
      <c r="E215" t="s">
        <v>484</v>
      </c>
      <c r="F215">
        <v>3</v>
      </c>
      <c r="G215">
        <v>3</v>
      </c>
      <c r="H215">
        <v>31</v>
      </c>
      <c r="I215" s="20" t="s">
        <v>42</v>
      </c>
      <c r="J215">
        <v>4</v>
      </c>
      <c r="K215" s="1" t="s">
        <v>43</v>
      </c>
      <c r="L215" s="1" t="s">
        <v>79</v>
      </c>
      <c r="M215" s="44">
        <v>0</v>
      </c>
      <c r="N215" t="s">
        <v>59</v>
      </c>
      <c r="O215" s="39">
        <f t="shared" si="9"/>
        <v>-1</v>
      </c>
      <c r="P215" s="39">
        <v>0</v>
      </c>
      <c r="Q215" t="s">
        <v>239</v>
      </c>
      <c r="R215" s="39">
        <f t="shared" si="10"/>
        <v>1</v>
      </c>
      <c r="S215" t="s">
        <v>99</v>
      </c>
      <c r="T215" s="46">
        <v>0</v>
      </c>
      <c r="U215">
        <v>8</v>
      </c>
      <c r="V215">
        <v>4</v>
      </c>
      <c r="W215" s="39">
        <v>2043</v>
      </c>
      <c r="X215" s="42">
        <f t="shared" si="11"/>
        <v>0.5</v>
      </c>
      <c r="Y215">
        <v>1.4216421544592239</v>
      </c>
      <c r="Z215">
        <v>0.28245056203003133</v>
      </c>
    </row>
    <row r="216" spans="1:26" x14ac:dyDescent="0.25">
      <c r="A216" s="18">
        <v>8220</v>
      </c>
      <c r="B216" s="1" t="s">
        <v>47</v>
      </c>
      <c r="C216" t="s">
        <v>381</v>
      </c>
      <c r="D216" t="s">
        <v>382</v>
      </c>
      <c r="E216" t="s">
        <v>497</v>
      </c>
      <c r="F216">
        <v>6</v>
      </c>
      <c r="G216">
        <v>8</v>
      </c>
      <c r="H216">
        <v>82</v>
      </c>
      <c r="I216" s="20" t="s">
        <v>42</v>
      </c>
      <c r="J216">
        <v>4</v>
      </c>
      <c r="K216" s="1" t="s">
        <v>43</v>
      </c>
      <c r="L216" s="1" t="s">
        <v>79</v>
      </c>
      <c r="M216" s="44">
        <v>0</v>
      </c>
      <c r="N216" t="s">
        <v>59</v>
      </c>
      <c r="O216" s="39">
        <f t="shared" si="9"/>
        <v>-1</v>
      </c>
      <c r="P216" s="39">
        <v>0</v>
      </c>
      <c r="Q216" t="s">
        <v>239</v>
      </c>
      <c r="R216" s="39">
        <f t="shared" si="10"/>
        <v>1</v>
      </c>
      <c r="S216" t="s">
        <v>99</v>
      </c>
      <c r="T216" s="46">
        <v>0</v>
      </c>
      <c r="U216">
        <v>6</v>
      </c>
      <c r="V216">
        <v>2</v>
      </c>
      <c r="W216" s="39">
        <v>2147</v>
      </c>
      <c r="X216" s="42">
        <f t="shared" si="11"/>
        <v>0.33333333333333331</v>
      </c>
      <c r="Y216">
        <v>1.4548601037763313</v>
      </c>
      <c r="Z216">
        <v>0.5502632300170156</v>
      </c>
    </row>
    <row r="217" spans="1:26" x14ac:dyDescent="0.25">
      <c r="A217" s="18">
        <v>6210</v>
      </c>
      <c r="B217" s="1" t="s">
        <v>55</v>
      </c>
      <c r="C217" t="s">
        <v>155</v>
      </c>
      <c r="D217" t="s">
        <v>156</v>
      </c>
      <c r="E217" t="s">
        <v>500</v>
      </c>
      <c r="F217">
        <v>2</v>
      </c>
      <c r="G217">
        <v>6</v>
      </c>
      <c r="H217">
        <v>62</v>
      </c>
      <c r="I217" s="20" t="s">
        <v>42</v>
      </c>
      <c r="J217">
        <v>4</v>
      </c>
      <c r="K217" s="1" t="s">
        <v>43</v>
      </c>
      <c r="L217" s="1" t="s">
        <v>79</v>
      </c>
      <c r="M217" s="44">
        <v>0</v>
      </c>
      <c r="N217" t="s">
        <v>59</v>
      </c>
      <c r="O217" s="39">
        <f t="shared" si="9"/>
        <v>-1</v>
      </c>
      <c r="P217" s="39">
        <v>0</v>
      </c>
      <c r="Q217" t="s">
        <v>239</v>
      </c>
      <c r="R217" s="39">
        <f t="shared" si="10"/>
        <v>1</v>
      </c>
      <c r="S217" t="s">
        <v>99</v>
      </c>
      <c r="T217" s="46">
        <v>0</v>
      </c>
      <c r="U217">
        <v>3</v>
      </c>
      <c r="V217">
        <v>2</v>
      </c>
      <c r="W217" s="39">
        <v>4636</v>
      </c>
      <c r="X217" s="42">
        <f t="shared" si="11"/>
        <v>0.66666666666666663</v>
      </c>
      <c r="Y217">
        <v>1.5625736288042587</v>
      </c>
      <c r="Z217">
        <v>0.76471286201675348</v>
      </c>
    </row>
    <row r="218" spans="1:26" x14ac:dyDescent="0.25">
      <c r="A218" s="18">
        <v>6510</v>
      </c>
      <c r="B218" s="1" t="s">
        <v>55</v>
      </c>
      <c r="C218" t="s">
        <v>226</v>
      </c>
      <c r="D218" t="s">
        <v>227</v>
      </c>
      <c r="E218" t="s">
        <v>501</v>
      </c>
      <c r="F218">
        <v>2</v>
      </c>
      <c r="G218">
        <v>6</v>
      </c>
      <c r="H218">
        <v>65</v>
      </c>
      <c r="I218" s="20" t="s">
        <v>42</v>
      </c>
      <c r="J218">
        <v>4</v>
      </c>
      <c r="K218" s="1" t="s">
        <v>43</v>
      </c>
      <c r="L218" s="9" t="s">
        <v>44</v>
      </c>
      <c r="M218" s="43">
        <v>1</v>
      </c>
      <c r="N218" t="s">
        <v>53</v>
      </c>
      <c r="O218" s="39">
        <f t="shared" si="9"/>
        <v>0</v>
      </c>
      <c r="P218" s="39">
        <v>0</v>
      </c>
      <c r="Q218" t="s">
        <v>239</v>
      </c>
      <c r="R218" s="39">
        <f t="shared" si="10"/>
        <v>1</v>
      </c>
      <c r="S218" t="s">
        <v>99</v>
      </c>
      <c r="T218" s="46">
        <v>0</v>
      </c>
      <c r="U218">
        <v>4</v>
      </c>
      <c r="V218">
        <v>3</v>
      </c>
      <c r="W218" s="39">
        <v>668</v>
      </c>
      <c r="X218" s="42">
        <f t="shared" si="11"/>
        <v>0.75</v>
      </c>
      <c r="Y218">
        <v>1.6777871062322383</v>
      </c>
      <c r="Z218">
        <v>-1.5608356620339026</v>
      </c>
    </row>
    <row r="219" spans="1:26" x14ac:dyDescent="0.25">
      <c r="A219" s="18">
        <v>6410</v>
      </c>
      <c r="B219" s="1" t="s">
        <v>55</v>
      </c>
      <c r="C219" t="s">
        <v>259</v>
      </c>
      <c r="D219" t="s">
        <v>260</v>
      </c>
      <c r="E219" t="s">
        <v>502</v>
      </c>
      <c r="F219">
        <v>2</v>
      </c>
      <c r="G219">
        <v>6</v>
      </c>
      <c r="H219">
        <v>64</v>
      </c>
      <c r="I219" s="20" t="s">
        <v>42</v>
      </c>
      <c r="J219">
        <v>4</v>
      </c>
      <c r="K219" s="1" t="s">
        <v>43</v>
      </c>
      <c r="L219" s="1" t="s">
        <v>79</v>
      </c>
      <c r="M219" s="44">
        <v>0</v>
      </c>
      <c r="N219" t="s">
        <v>53</v>
      </c>
      <c r="O219" s="39">
        <f t="shared" si="9"/>
        <v>0</v>
      </c>
      <c r="P219" s="39">
        <v>0</v>
      </c>
      <c r="Q219" t="s">
        <v>239</v>
      </c>
      <c r="R219" s="39">
        <f t="shared" si="10"/>
        <v>1</v>
      </c>
      <c r="S219" t="s">
        <v>99</v>
      </c>
      <c r="T219" s="46">
        <v>0</v>
      </c>
      <c r="U219">
        <v>6</v>
      </c>
      <c r="V219">
        <v>3</v>
      </c>
      <c r="W219" s="39">
        <v>155</v>
      </c>
      <c r="X219" s="42">
        <f t="shared" si="11"/>
        <v>0.5</v>
      </c>
      <c r="Y219">
        <v>1.876039940971848</v>
      </c>
      <c r="Z219">
        <v>-2.9287794653545144E-2</v>
      </c>
    </row>
    <row r="220" spans="1:26" x14ac:dyDescent="0.25">
      <c r="A220" s="18">
        <v>6410</v>
      </c>
      <c r="B220" s="1" t="s">
        <v>61</v>
      </c>
      <c r="C220" t="s">
        <v>259</v>
      </c>
      <c r="D220" t="s">
        <v>260</v>
      </c>
      <c r="E220" t="s">
        <v>503</v>
      </c>
      <c r="F220">
        <v>2</v>
      </c>
      <c r="G220">
        <v>6</v>
      </c>
      <c r="H220">
        <v>64</v>
      </c>
      <c r="I220" s="20" t="s">
        <v>42</v>
      </c>
      <c r="J220">
        <v>4</v>
      </c>
      <c r="K220" s="1" t="s">
        <v>43</v>
      </c>
      <c r="L220" s="1" t="s">
        <v>79</v>
      </c>
      <c r="M220" s="44">
        <v>0</v>
      </c>
      <c r="N220" t="s">
        <v>53</v>
      </c>
      <c r="O220" s="39">
        <f t="shared" si="9"/>
        <v>0</v>
      </c>
      <c r="P220" s="39">
        <v>0</v>
      </c>
      <c r="Q220" t="s">
        <v>239</v>
      </c>
      <c r="R220" s="39">
        <f t="shared" si="10"/>
        <v>1</v>
      </c>
      <c r="S220" t="s">
        <v>99</v>
      </c>
      <c r="T220" s="46">
        <v>0</v>
      </c>
      <c r="U220">
        <v>6</v>
      </c>
      <c r="V220">
        <v>2</v>
      </c>
      <c r="W220" s="39">
        <v>89</v>
      </c>
      <c r="X220" s="42">
        <f t="shared" si="11"/>
        <v>0.33333333333333331</v>
      </c>
      <c r="Y220">
        <v>1.8982807297318323</v>
      </c>
      <c r="Z220">
        <v>0.19124539815526739</v>
      </c>
    </row>
    <row r="221" spans="1:26" x14ac:dyDescent="0.25">
      <c r="A221" s="18">
        <v>4050</v>
      </c>
      <c r="B221" s="1" t="s">
        <v>47</v>
      </c>
      <c r="C221" t="s">
        <v>488</v>
      </c>
      <c r="D221" t="s">
        <v>489</v>
      </c>
      <c r="E221" t="s">
        <v>490</v>
      </c>
      <c r="F221">
        <v>5</v>
      </c>
      <c r="G221">
        <v>4</v>
      </c>
      <c r="H221">
        <v>40</v>
      </c>
      <c r="I221" s="20" t="s">
        <v>42</v>
      </c>
      <c r="J221">
        <v>4</v>
      </c>
      <c r="K221" s="1" t="s">
        <v>43</v>
      </c>
      <c r="L221" s="1" t="s">
        <v>79</v>
      </c>
      <c r="M221" s="44">
        <v>0</v>
      </c>
      <c r="N221" t="s">
        <v>53</v>
      </c>
      <c r="O221" s="39">
        <f t="shared" si="9"/>
        <v>0</v>
      </c>
      <c r="P221" s="39">
        <v>0</v>
      </c>
      <c r="Q221" t="s">
        <v>239</v>
      </c>
      <c r="R221" s="39">
        <f t="shared" si="10"/>
        <v>1</v>
      </c>
      <c r="S221" t="s">
        <v>99</v>
      </c>
      <c r="T221" s="46">
        <v>0</v>
      </c>
      <c r="U221">
        <v>4</v>
      </c>
      <c r="V221">
        <v>3</v>
      </c>
      <c r="W221" s="39">
        <v>1116</v>
      </c>
      <c r="X221" s="42">
        <f t="shared" si="11"/>
        <v>0.75</v>
      </c>
      <c r="Y221">
        <v>1.8983394190097611</v>
      </c>
      <c r="Z221">
        <v>-0.12035283325744474</v>
      </c>
    </row>
    <row r="222" spans="1:26" x14ac:dyDescent="0.25">
      <c r="A222" s="18">
        <v>8130</v>
      </c>
      <c r="B222" s="1" t="s">
        <v>55</v>
      </c>
      <c r="C222" t="s">
        <v>268</v>
      </c>
      <c r="D222" t="s">
        <v>269</v>
      </c>
      <c r="E222" t="s">
        <v>505</v>
      </c>
      <c r="F222">
        <v>6</v>
      </c>
      <c r="G222">
        <v>8</v>
      </c>
      <c r="H222">
        <v>81</v>
      </c>
      <c r="I222" s="20" t="s">
        <v>42</v>
      </c>
      <c r="J222">
        <v>4</v>
      </c>
      <c r="K222" s="1" t="s">
        <v>43</v>
      </c>
      <c r="L222" s="1" t="s">
        <v>79</v>
      </c>
      <c r="M222" s="44">
        <v>0</v>
      </c>
      <c r="N222" t="s">
        <v>239</v>
      </c>
      <c r="O222" s="39">
        <f t="shared" si="9"/>
        <v>1</v>
      </c>
      <c r="P222" s="39">
        <v>1</v>
      </c>
      <c r="Q222" t="s">
        <v>239</v>
      </c>
      <c r="R222" s="39">
        <f t="shared" si="10"/>
        <v>1</v>
      </c>
      <c r="S222" t="s">
        <v>99</v>
      </c>
      <c r="T222" s="46">
        <v>0</v>
      </c>
      <c r="U222">
        <v>6</v>
      </c>
      <c r="V222">
        <v>3</v>
      </c>
      <c r="W222" s="39">
        <v>203</v>
      </c>
      <c r="X222" s="42">
        <f t="shared" si="11"/>
        <v>0.5</v>
      </c>
      <c r="Y222">
        <v>1.9091158766340917</v>
      </c>
      <c r="Z222">
        <v>1.6413095445865913</v>
      </c>
    </row>
    <row r="223" spans="1:26" x14ac:dyDescent="0.25">
      <c r="A223" s="18">
        <v>7230</v>
      </c>
      <c r="B223" s="1" t="s">
        <v>61</v>
      </c>
      <c r="C223" t="s">
        <v>321</v>
      </c>
      <c r="D223" t="s">
        <v>322</v>
      </c>
      <c r="E223" t="s">
        <v>498</v>
      </c>
      <c r="F223">
        <v>1</v>
      </c>
      <c r="G223">
        <v>7</v>
      </c>
      <c r="H223">
        <v>72</v>
      </c>
      <c r="I223" s="20" t="s">
        <v>42</v>
      </c>
      <c r="J223">
        <v>4</v>
      </c>
      <c r="K223" s="1" t="s">
        <v>43</v>
      </c>
      <c r="L223" s="1" t="s">
        <v>79</v>
      </c>
      <c r="M223" s="44">
        <v>0</v>
      </c>
      <c r="N223" t="s">
        <v>239</v>
      </c>
      <c r="O223" s="39">
        <f t="shared" si="9"/>
        <v>1</v>
      </c>
      <c r="P223" s="40">
        <v>1</v>
      </c>
      <c r="Q223" t="s">
        <v>239</v>
      </c>
      <c r="R223" s="39">
        <f t="shared" si="10"/>
        <v>1</v>
      </c>
      <c r="S223" t="s">
        <v>99</v>
      </c>
      <c r="T223" s="46">
        <v>0</v>
      </c>
      <c r="U223">
        <v>9</v>
      </c>
      <c r="V223">
        <v>4</v>
      </c>
      <c r="W223" s="39">
        <v>951</v>
      </c>
      <c r="X223" s="42">
        <f t="shared" si="11"/>
        <v>0.44444444444444442</v>
      </c>
      <c r="Y223">
        <v>1.9662495530579247</v>
      </c>
      <c r="Z223">
        <v>1.9289688199573294</v>
      </c>
    </row>
    <row r="224" spans="1:26" x14ac:dyDescent="0.25">
      <c r="A224" s="18">
        <v>3220</v>
      </c>
      <c r="B224" s="1" t="s">
        <v>55</v>
      </c>
      <c r="C224" t="s">
        <v>477</v>
      </c>
      <c r="D224" t="s">
        <v>478</v>
      </c>
      <c r="E224" t="s">
        <v>504</v>
      </c>
      <c r="F224">
        <v>3</v>
      </c>
      <c r="G224">
        <v>3</v>
      </c>
      <c r="H224">
        <v>32</v>
      </c>
      <c r="I224" s="20" t="s">
        <v>42</v>
      </c>
      <c r="J224">
        <v>4</v>
      </c>
      <c r="K224" s="1" t="s">
        <v>43</v>
      </c>
      <c r="L224" s="1" t="s">
        <v>79</v>
      </c>
      <c r="M224" s="44">
        <v>0</v>
      </c>
      <c r="N224" t="s">
        <v>53</v>
      </c>
      <c r="O224" s="39">
        <f t="shared" si="9"/>
        <v>0</v>
      </c>
      <c r="P224" s="39">
        <v>0</v>
      </c>
      <c r="Q224" t="s">
        <v>239</v>
      </c>
      <c r="R224" s="39">
        <f t="shared" si="10"/>
        <v>1</v>
      </c>
      <c r="S224" t="s">
        <v>99</v>
      </c>
      <c r="T224" s="46">
        <v>0</v>
      </c>
      <c r="U224">
        <v>8</v>
      </c>
      <c r="V224">
        <v>3</v>
      </c>
      <c r="W224" s="39">
        <v>1284</v>
      </c>
      <c r="X224" s="42">
        <f t="shared" si="11"/>
        <v>0.375</v>
      </c>
      <c r="Y224">
        <v>1.9688180838157832</v>
      </c>
      <c r="Z224">
        <v>0.46387010876174584</v>
      </c>
    </row>
    <row r="225" spans="1:26" x14ac:dyDescent="0.25">
      <c r="A225" s="18">
        <v>3130</v>
      </c>
      <c r="B225" s="1" t="s">
        <v>55</v>
      </c>
      <c r="C225" t="s">
        <v>515</v>
      </c>
      <c r="D225" t="s">
        <v>516</v>
      </c>
      <c r="E225" t="s">
        <v>517</v>
      </c>
      <c r="F225">
        <v>3</v>
      </c>
      <c r="G225">
        <v>3</v>
      </c>
      <c r="H225">
        <v>31</v>
      </c>
      <c r="I225" s="20" t="s">
        <v>42</v>
      </c>
      <c r="J225">
        <v>4</v>
      </c>
      <c r="K225" s="1" t="s">
        <v>43</v>
      </c>
      <c r="L225" s="1" t="s">
        <v>79</v>
      </c>
      <c r="M225" s="44">
        <v>0</v>
      </c>
      <c r="N225" t="s">
        <v>53</v>
      </c>
      <c r="O225" s="39">
        <f t="shared" si="9"/>
        <v>0</v>
      </c>
      <c r="P225" s="39">
        <v>0</v>
      </c>
      <c r="Q225" t="s">
        <v>239</v>
      </c>
      <c r="R225" s="39">
        <f t="shared" si="10"/>
        <v>1</v>
      </c>
      <c r="S225" t="s">
        <v>99</v>
      </c>
      <c r="T225" s="46">
        <v>0</v>
      </c>
      <c r="U225">
        <v>7</v>
      </c>
      <c r="V225">
        <v>3</v>
      </c>
      <c r="W225" s="39">
        <v>1434</v>
      </c>
      <c r="X225" s="42">
        <f t="shared" si="11"/>
        <v>0.42857142857142855</v>
      </c>
      <c r="Y225">
        <v>1.9699851498170891</v>
      </c>
      <c r="Z225">
        <v>0.42880162189094834</v>
      </c>
    </row>
    <row r="226" spans="1:26" x14ac:dyDescent="0.25">
      <c r="A226" s="18">
        <v>9130</v>
      </c>
      <c r="B226" s="1" t="s">
        <v>61</v>
      </c>
      <c r="C226" t="s">
        <v>512</v>
      </c>
      <c r="D226" t="s">
        <v>513</v>
      </c>
      <c r="E226" t="s">
        <v>514</v>
      </c>
      <c r="F226">
        <v>4</v>
      </c>
      <c r="G226">
        <v>9</v>
      </c>
      <c r="H226">
        <v>91</v>
      </c>
      <c r="I226" s="20" t="s">
        <v>42</v>
      </c>
      <c r="J226">
        <v>4</v>
      </c>
      <c r="K226" s="1" t="s">
        <v>43</v>
      </c>
      <c r="L226" s="1" t="s">
        <v>79</v>
      </c>
      <c r="M226" s="44">
        <v>0</v>
      </c>
      <c r="N226" t="s">
        <v>53</v>
      </c>
      <c r="O226" s="39">
        <f t="shared" si="9"/>
        <v>0</v>
      </c>
      <c r="P226" s="39">
        <v>0</v>
      </c>
      <c r="Q226" t="s">
        <v>53</v>
      </c>
      <c r="R226" s="39">
        <f t="shared" si="10"/>
        <v>0</v>
      </c>
      <c r="S226" t="s">
        <v>99</v>
      </c>
      <c r="T226" s="46">
        <v>0</v>
      </c>
      <c r="U226">
        <v>5</v>
      </c>
      <c r="V226">
        <v>3</v>
      </c>
      <c r="W226" s="39">
        <v>14227</v>
      </c>
      <c r="X226" s="42">
        <f t="shared" si="11"/>
        <v>0.6</v>
      </c>
      <c r="Y226">
        <v>2.0535074762252767</v>
      </c>
      <c r="Z226">
        <v>3.790394377228171</v>
      </c>
    </row>
    <row r="227" spans="1:26" x14ac:dyDescent="0.25">
      <c r="A227" s="18">
        <v>9120</v>
      </c>
      <c r="B227" s="1" t="s">
        <v>61</v>
      </c>
      <c r="C227" t="s">
        <v>179</v>
      </c>
      <c r="D227" t="s">
        <v>180</v>
      </c>
      <c r="E227" t="s">
        <v>506</v>
      </c>
      <c r="F227">
        <v>4</v>
      </c>
      <c r="G227">
        <v>9</v>
      </c>
      <c r="H227">
        <v>91</v>
      </c>
      <c r="I227" s="20" t="s">
        <v>42</v>
      </c>
      <c r="J227">
        <v>4</v>
      </c>
      <c r="K227" s="1" t="s">
        <v>43</v>
      </c>
      <c r="L227" s="1" t="s">
        <v>79</v>
      </c>
      <c r="M227" s="44">
        <v>0</v>
      </c>
      <c r="N227" t="s">
        <v>53</v>
      </c>
      <c r="O227" s="39">
        <f t="shared" si="9"/>
        <v>0</v>
      </c>
      <c r="P227" s="39">
        <v>0</v>
      </c>
      <c r="Q227" t="s">
        <v>53</v>
      </c>
      <c r="R227" s="39">
        <f t="shared" si="10"/>
        <v>0</v>
      </c>
      <c r="S227" t="s">
        <v>99</v>
      </c>
      <c r="T227" s="46">
        <v>0</v>
      </c>
      <c r="U227">
        <v>5</v>
      </c>
      <c r="V227">
        <v>3</v>
      </c>
      <c r="W227" s="39">
        <v>14227</v>
      </c>
      <c r="X227" s="42">
        <f t="shared" si="11"/>
        <v>0.6</v>
      </c>
      <c r="Y227">
        <v>2.0535074762252767</v>
      </c>
      <c r="Z227">
        <v>3.790394377228171</v>
      </c>
    </row>
    <row r="228" spans="1:26" x14ac:dyDescent="0.25">
      <c r="A228" s="18">
        <v>5120</v>
      </c>
      <c r="B228" s="1" t="s">
        <v>61</v>
      </c>
      <c r="C228" t="s">
        <v>404</v>
      </c>
      <c r="D228" t="s">
        <v>405</v>
      </c>
      <c r="E228" t="s">
        <v>507</v>
      </c>
      <c r="F228">
        <v>5</v>
      </c>
      <c r="G228">
        <v>5</v>
      </c>
      <c r="H228">
        <v>51</v>
      </c>
      <c r="I228" s="20" t="s">
        <v>42</v>
      </c>
      <c r="J228">
        <v>4</v>
      </c>
      <c r="K228" s="1" t="s">
        <v>43</v>
      </c>
      <c r="L228" s="1" t="s">
        <v>79</v>
      </c>
      <c r="M228" s="44">
        <v>0</v>
      </c>
      <c r="N228" t="s">
        <v>53</v>
      </c>
      <c r="O228" s="39">
        <f t="shared" si="9"/>
        <v>0</v>
      </c>
      <c r="P228" s="39">
        <v>0</v>
      </c>
      <c r="Q228" t="s">
        <v>53</v>
      </c>
      <c r="R228" s="39">
        <f t="shared" si="10"/>
        <v>0</v>
      </c>
      <c r="S228" t="s">
        <v>99</v>
      </c>
      <c r="T228" s="46">
        <v>0</v>
      </c>
      <c r="U228">
        <v>5</v>
      </c>
      <c r="V228">
        <v>3</v>
      </c>
      <c r="W228" s="39">
        <v>14227</v>
      </c>
      <c r="X228" s="42">
        <f t="shared" si="11"/>
        <v>0.6</v>
      </c>
      <c r="Y228">
        <v>2.0535074762252767</v>
      </c>
      <c r="Z228">
        <v>3.790394377228171</v>
      </c>
    </row>
    <row r="229" spans="1:26" x14ac:dyDescent="0.25">
      <c r="A229" s="18">
        <v>2230</v>
      </c>
      <c r="B229" s="1" t="s">
        <v>38</v>
      </c>
      <c r="C229" t="s">
        <v>442</v>
      </c>
      <c r="D229" t="s">
        <v>443</v>
      </c>
      <c r="E229" t="s">
        <v>508</v>
      </c>
      <c r="F229">
        <v>6</v>
      </c>
      <c r="G229">
        <v>2</v>
      </c>
      <c r="H229">
        <v>22</v>
      </c>
      <c r="I229" s="20" t="s">
        <v>42</v>
      </c>
      <c r="J229">
        <v>4</v>
      </c>
      <c r="K229" s="1" t="s">
        <v>43</v>
      </c>
      <c r="L229" s="9" t="s">
        <v>44</v>
      </c>
      <c r="M229" s="43">
        <v>1</v>
      </c>
      <c r="N229" t="s">
        <v>239</v>
      </c>
      <c r="O229" s="39">
        <f t="shared" si="9"/>
        <v>1</v>
      </c>
      <c r="P229" s="39">
        <v>0</v>
      </c>
      <c r="Q229" t="s">
        <v>239</v>
      </c>
      <c r="R229" s="39">
        <f t="shared" si="10"/>
        <v>1</v>
      </c>
      <c r="S229" t="s">
        <v>99</v>
      </c>
      <c r="T229" s="46">
        <v>0</v>
      </c>
      <c r="U229">
        <v>1</v>
      </c>
      <c r="V229">
        <v>1</v>
      </c>
      <c r="W229" s="39">
        <v>438</v>
      </c>
      <c r="X229" s="42">
        <f t="shared" si="11"/>
        <v>1</v>
      </c>
      <c r="Y229">
        <v>2.1994907290669836</v>
      </c>
      <c r="Z229">
        <v>-1.7697932090908717</v>
      </c>
    </row>
    <row r="230" spans="1:26" x14ac:dyDescent="0.25">
      <c r="A230" s="18">
        <v>8210</v>
      </c>
      <c r="B230" s="1" t="s">
        <v>55</v>
      </c>
      <c r="C230" t="s">
        <v>492</v>
      </c>
      <c r="D230" t="s">
        <v>493</v>
      </c>
      <c r="E230" t="s">
        <v>520</v>
      </c>
      <c r="F230">
        <v>6</v>
      </c>
      <c r="G230">
        <v>8</v>
      </c>
      <c r="H230">
        <v>82</v>
      </c>
      <c r="I230" s="20" t="s">
        <v>42</v>
      </c>
      <c r="J230">
        <v>4</v>
      </c>
      <c r="K230" s="1" t="s">
        <v>43</v>
      </c>
      <c r="L230" s="9" t="s">
        <v>44</v>
      </c>
      <c r="M230" s="43">
        <v>1</v>
      </c>
      <c r="N230" t="s">
        <v>239</v>
      </c>
      <c r="O230" s="39">
        <f t="shared" si="9"/>
        <v>1</v>
      </c>
      <c r="P230" s="39">
        <v>0</v>
      </c>
      <c r="Q230" t="s">
        <v>239</v>
      </c>
      <c r="R230" s="39">
        <f t="shared" si="10"/>
        <v>1</v>
      </c>
      <c r="S230" t="s">
        <v>99</v>
      </c>
      <c r="T230" s="46">
        <v>0</v>
      </c>
      <c r="U230">
        <v>1</v>
      </c>
      <c r="V230">
        <v>1</v>
      </c>
      <c r="W230" s="39">
        <v>1172</v>
      </c>
      <c r="X230" s="42">
        <f t="shared" si="11"/>
        <v>1</v>
      </c>
      <c r="Y230">
        <v>2.2468862340606868</v>
      </c>
      <c r="Z230">
        <v>-1.5656571221451168</v>
      </c>
    </row>
    <row r="231" spans="1:26" x14ac:dyDescent="0.25">
      <c r="A231" s="18">
        <v>6140</v>
      </c>
      <c r="B231" s="1" t="s">
        <v>61</v>
      </c>
      <c r="C231" t="s">
        <v>509</v>
      </c>
      <c r="D231" t="s">
        <v>510</v>
      </c>
      <c r="E231" t="s">
        <v>511</v>
      </c>
      <c r="F231">
        <v>2</v>
      </c>
      <c r="G231">
        <v>6</v>
      </c>
      <c r="H231">
        <v>61</v>
      </c>
      <c r="I231" s="20" t="s">
        <v>42</v>
      </c>
      <c r="J231">
        <v>4</v>
      </c>
      <c r="K231" s="1" t="s">
        <v>43</v>
      </c>
      <c r="L231" s="9" t="s">
        <v>44</v>
      </c>
      <c r="M231" s="43">
        <v>1</v>
      </c>
      <c r="N231" t="s">
        <v>239</v>
      </c>
      <c r="O231" s="39">
        <f t="shared" si="9"/>
        <v>1</v>
      </c>
      <c r="P231" s="39">
        <v>0</v>
      </c>
      <c r="Q231" t="s">
        <v>239</v>
      </c>
      <c r="R231" s="39">
        <f t="shared" si="10"/>
        <v>1</v>
      </c>
      <c r="S231" t="s">
        <v>99</v>
      </c>
      <c r="T231" s="46">
        <v>0</v>
      </c>
      <c r="U231">
        <v>5</v>
      </c>
      <c r="V231">
        <v>4</v>
      </c>
      <c r="W231" s="39">
        <v>793</v>
      </c>
      <c r="X231" s="42">
        <f t="shared" si="11"/>
        <v>0.8</v>
      </c>
      <c r="Y231">
        <v>2.254216635072515</v>
      </c>
      <c r="Z231">
        <v>-1.3843960358240486</v>
      </c>
    </row>
    <row r="232" spans="1:26" x14ac:dyDescent="0.25">
      <c r="A232" s="18">
        <v>5330</v>
      </c>
      <c r="B232" s="1" t="s">
        <v>47</v>
      </c>
      <c r="C232" t="s">
        <v>461</v>
      </c>
      <c r="D232" t="s">
        <v>462</v>
      </c>
      <c r="E232" t="s">
        <v>524</v>
      </c>
      <c r="F232">
        <v>5</v>
      </c>
      <c r="G232">
        <v>5</v>
      </c>
      <c r="H232">
        <v>53</v>
      </c>
      <c r="I232" s="20" t="s">
        <v>42</v>
      </c>
      <c r="J232">
        <v>4</v>
      </c>
      <c r="K232" s="1" t="s">
        <v>43</v>
      </c>
      <c r="L232" s="9" t="s">
        <v>44</v>
      </c>
      <c r="M232" s="43">
        <v>1</v>
      </c>
      <c r="N232" t="s">
        <v>239</v>
      </c>
      <c r="O232" s="39">
        <f t="shared" si="9"/>
        <v>1</v>
      </c>
      <c r="P232" s="39">
        <v>0</v>
      </c>
      <c r="Q232" t="s">
        <v>239</v>
      </c>
      <c r="R232" s="39">
        <f t="shared" si="10"/>
        <v>1</v>
      </c>
      <c r="S232" s="14" t="s">
        <v>99</v>
      </c>
      <c r="T232" s="46">
        <v>0</v>
      </c>
      <c r="U232">
        <v>3</v>
      </c>
      <c r="V232">
        <v>1</v>
      </c>
      <c r="W232" s="39">
        <v>12</v>
      </c>
      <c r="X232" s="42">
        <f t="shared" si="11"/>
        <v>0.33333333333333331</v>
      </c>
      <c r="Y232">
        <v>2.2779932958113069</v>
      </c>
      <c r="Z232">
        <v>-0.93271499655482004</v>
      </c>
    </row>
    <row r="233" spans="1:26" x14ac:dyDescent="0.25">
      <c r="A233" s="18">
        <v>9550</v>
      </c>
      <c r="B233" s="1" t="s">
        <v>47</v>
      </c>
      <c r="C233" t="s">
        <v>527</v>
      </c>
      <c r="D233" t="s">
        <v>528</v>
      </c>
      <c r="E233" t="s">
        <v>529</v>
      </c>
      <c r="F233">
        <v>4</v>
      </c>
      <c r="G233">
        <v>9</v>
      </c>
      <c r="H233">
        <v>95</v>
      </c>
      <c r="I233" s="20" t="s">
        <v>42</v>
      </c>
      <c r="J233">
        <v>4</v>
      </c>
      <c r="K233" s="1" t="s">
        <v>43</v>
      </c>
      <c r="L233" s="9" t="s">
        <v>44</v>
      </c>
      <c r="M233" s="43">
        <v>1</v>
      </c>
      <c r="N233" t="s">
        <v>239</v>
      </c>
      <c r="O233" s="39">
        <f t="shared" si="9"/>
        <v>1</v>
      </c>
      <c r="P233" s="39">
        <v>0</v>
      </c>
      <c r="Q233" t="s">
        <v>239</v>
      </c>
      <c r="R233" s="39">
        <f t="shared" si="10"/>
        <v>1</v>
      </c>
      <c r="S233" t="s">
        <v>99</v>
      </c>
      <c r="T233" s="46">
        <v>0</v>
      </c>
      <c r="U233">
        <v>6</v>
      </c>
      <c r="V233">
        <v>3</v>
      </c>
      <c r="W233" s="39">
        <v>507</v>
      </c>
      <c r="X233" s="42">
        <f t="shared" si="11"/>
        <v>0.5</v>
      </c>
      <c r="Y233">
        <v>2.2834536945748916</v>
      </c>
      <c r="Z233">
        <v>-1.0339370431787172</v>
      </c>
    </row>
    <row r="234" spans="1:26" x14ac:dyDescent="0.25">
      <c r="A234" s="18">
        <v>8130</v>
      </c>
      <c r="B234" s="1" t="s">
        <v>61</v>
      </c>
      <c r="C234" t="s">
        <v>268</v>
      </c>
      <c r="D234" t="s">
        <v>269</v>
      </c>
      <c r="E234" t="s">
        <v>521</v>
      </c>
      <c r="F234">
        <v>6</v>
      </c>
      <c r="G234">
        <v>8</v>
      </c>
      <c r="H234">
        <v>81</v>
      </c>
      <c r="I234" s="20" t="s">
        <v>42</v>
      </c>
      <c r="J234">
        <v>4</v>
      </c>
      <c r="K234" s="1" t="s">
        <v>43</v>
      </c>
      <c r="L234" s="9" t="s">
        <v>44</v>
      </c>
      <c r="M234" s="43">
        <v>1</v>
      </c>
      <c r="N234" t="s">
        <v>239</v>
      </c>
      <c r="O234" s="39">
        <f t="shared" si="9"/>
        <v>1</v>
      </c>
      <c r="P234" s="39">
        <v>0</v>
      </c>
      <c r="Q234" t="s">
        <v>239</v>
      </c>
      <c r="R234" s="39">
        <f t="shared" si="10"/>
        <v>1</v>
      </c>
      <c r="S234" t="s">
        <v>99</v>
      </c>
      <c r="T234" s="46">
        <v>0</v>
      </c>
      <c r="U234">
        <v>6</v>
      </c>
      <c r="V234">
        <v>3</v>
      </c>
      <c r="W234" s="39">
        <v>582</v>
      </c>
      <c r="X234" s="42">
        <f t="shared" si="11"/>
        <v>0.5</v>
      </c>
      <c r="Y234">
        <v>2.288296559526565</v>
      </c>
      <c r="Z234">
        <v>-1.0130784511883471</v>
      </c>
    </row>
    <row r="235" spans="1:26" x14ac:dyDescent="0.25">
      <c r="A235" s="18">
        <v>2120</v>
      </c>
      <c r="B235" s="1" t="s">
        <v>47</v>
      </c>
      <c r="C235" t="s">
        <v>167</v>
      </c>
      <c r="D235" t="s">
        <v>168</v>
      </c>
      <c r="E235" t="s">
        <v>518</v>
      </c>
      <c r="F235">
        <v>6</v>
      </c>
      <c r="G235">
        <v>2</v>
      </c>
      <c r="H235">
        <v>21</v>
      </c>
      <c r="I235" s="20" t="s">
        <v>42</v>
      </c>
      <c r="J235">
        <v>4</v>
      </c>
      <c r="K235" s="1" t="s">
        <v>43</v>
      </c>
      <c r="L235" s="1" t="s">
        <v>79</v>
      </c>
      <c r="M235" s="44">
        <v>0</v>
      </c>
      <c r="N235" t="s">
        <v>239</v>
      </c>
      <c r="O235" s="39">
        <f t="shared" si="9"/>
        <v>1</v>
      </c>
      <c r="P235" s="39">
        <v>0</v>
      </c>
      <c r="Q235" t="s">
        <v>239</v>
      </c>
      <c r="R235" s="39">
        <f t="shared" si="10"/>
        <v>1</v>
      </c>
      <c r="S235" t="s">
        <v>99</v>
      </c>
      <c r="T235" s="46">
        <v>0</v>
      </c>
      <c r="U235">
        <v>1</v>
      </c>
      <c r="V235">
        <v>1</v>
      </c>
      <c r="W235" s="39">
        <v>70</v>
      </c>
      <c r="X235" s="42">
        <f t="shared" si="11"/>
        <v>1</v>
      </c>
      <c r="Y235">
        <v>2.3673526711703126</v>
      </c>
      <c r="Z235">
        <v>-0.55625186116963965</v>
      </c>
    </row>
    <row r="236" spans="1:26" x14ac:dyDescent="0.25">
      <c r="A236" s="18">
        <v>5110</v>
      </c>
      <c r="B236" s="1" t="s">
        <v>61</v>
      </c>
      <c r="C236" t="s">
        <v>464</v>
      </c>
      <c r="D236" t="s">
        <v>465</v>
      </c>
      <c r="E236" t="s">
        <v>522</v>
      </c>
      <c r="F236">
        <v>5</v>
      </c>
      <c r="G236">
        <v>5</v>
      </c>
      <c r="H236">
        <v>51</v>
      </c>
      <c r="I236" s="20" t="s">
        <v>42</v>
      </c>
      <c r="J236">
        <v>4</v>
      </c>
      <c r="K236" s="1" t="s">
        <v>43</v>
      </c>
      <c r="L236" s="1" t="s">
        <v>79</v>
      </c>
      <c r="M236" s="44">
        <v>0</v>
      </c>
      <c r="N236" t="s">
        <v>239</v>
      </c>
      <c r="O236" s="39">
        <f t="shared" si="9"/>
        <v>1</v>
      </c>
      <c r="P236" s="39">
        <v>0</v>
      </c>
      <c r="Q236" t="s">
        <v>239</v>
      </c>
      <c r="R236" s="39">
        <f t="shared" si="10"/>
        <v>1</v>
      </c>
      <c r="S236" t="s">
        <v>99</v>
      </c>
      <c r="T236" s="46">
        <v>0</v>
      </c>
      <c r="U236">
        <v>1</v>
      </c>
      <c r="V236">
        <v>1</v>
      </c>
      <c r="W236" s="39">
        <v>717</v>
      </c>
      <c r="X236" s="42">
        <f t="shared" si="11"/>
        <v>1</v>
      </c>
      <c r="Y236">
        <v>2.4091304528200745</v>
      </c>
      <c r="Z236">
        <v>-0.37631174093271419</v>
      </c>
    </row>
    <row r="237" spans="1:26" x14ac:dyDescent="0.25">
      <c r="A237" s="18">
        <v>1420</v>
      </c>
      <c r="B237" s="1" t="s">
        <v>47</v>
      </c>
      <c r="C237" t="s">
        <v>235</v>
      </c>
      <c r="D237" t="s">
        <v>236</v>
      </c>
      <c r="E237" t="s">
        <v>523</v>
      </c>
      <c r="F237">
        <v>1</v>
      </c>
      <c r="G237">
        <v>1</v>
      </c>
      <c r="H237">
        <v>14</v>
      </c>
      <c r="I237" s="20" t="s">
        <v>42</v>
      </c>
      <c r="J237">
        <v>4</v>
      </c>
      <c r="K237" s="1" t="s">
        <v>43</v>
      </c>
      <c r="L237" s="1" t="s">
        <v>79</v>
      </c>
      <c r="M237" s="44">
        <v>0</v>
      </c>
      <c r="N237" t="s">
        <v>239</v>
      </c>
      <c r="O237" s="39">
        <f t="shared" si="9"/>
        <v>1</v>
      </c>
      <c r="P237" s="39">
        <v>0</v>
      </c>
      <c r="Q237" t="s">
        <v>239</v>
      </c>
      <c r="R237" s="39">
        <f t="shared" si="10"/>
        <v>1</v>
      </c>
      <c r="S237" t="s">
        <v>99</v>
      </c>
      <c r="T237" s="46">
        <v>0</v>
      </c>
      <c r="U237">
        <v>4</v>
      </c>
      <c r="V237">
        <v>3</v>
      </c>
      <c r="W237" s="39">
        <v>283</v>
      </c>
      <c r="X237" s="42">
        <f t="shared" si="11"/>
        <v>0.75</v>
      </c>
      <c r="Y237">
        <v>2.4208601725092458</v>
      </c>
      <c r="Z237">
        <v>-0.1386803292764815</v>
      </c>
    </row>
    <row r="238" spans="1:26" x14ac:dyDescent="0.25">
      <c r="A238" s="18">
        <v>6420</v>
      </c>
      <c r="B238" s="1" t="s">
        <v>61</v>
      </c>
      <c r="C238" t="s">
        <v>349</v>
      </c>
      <c r="D238" t="s">
        <v>350</v>
      </c>
      <c r="E238" t="s">
        <v>525</v>
      </c>
      <c r="F238">
        <v>2</v>
      </c>
      <c r="G238">
        <v>6</v>
      </c>
      <c r="H238">
        <v>64</v>
      </c>
      <c r="I238" s="20" t="s">
        <v>42</v>
      </c>
      <c r="J238">
        <v>4</v>
      </c>
      <c r="K238" s="1" t="s">
        <v>43</v>
      </c>
      <c r="L238" s="1" t="s">
        <v>79</v>
      </c>
      <c r="M238" s="44">
        <v>0</v>
      </c>
      <c r="N238" t="s">
        <v>239</v>
      </c>
      <c r="O238" s="39">
        <f t="shared" si="9"/>
        <v>1</v>
      </c>
      <c r="P238" s="39">
        <v>0</v>
      </c>
      <c r="Q238" t="s">
        <v>239</v>
      </c>
      <c r="R238" s="39">
        <f t="shared" si="10"/>
        <v>1</v>
      </c>
      <c r="S238" t="s">
        <v>99</v>
      </c>
      <c r="T238" s="46">
        <v>0</v>
      </c>
      <c r="U238">
        <v>4</v>
      </c>
      <c r="V238">
        <v>3</v>
      </c>
      <c r="W238" s="39">
        <v>334</v>
      </c>
      <c r="X238" s="42">
        <f t="shared" si="11"/>
        <v>0.75</v>
      </c>
      <c r="Y238">
        <v>2.4241533206763841</v>
      </c>
      <c r="Z238">
        <v>-0.12449648672302999</v>
      </c>
    </row>
    <row r="239" spans="1:26" x14ac:dyDescent="0.25">
      <c r="A239" s="18">
        <v>4090</v>
      </c>
      <c r="B239" s="1" t="s">
        <v>47</v>
      </c>
      <c r="C239" t="s">
        <v>353</v>
      </c>
      <c r="D239" t="s">
        <v>354</v>
      </c>
      <c r="E239" t="s">
        <v>526</v>
      </c>
      <c r="F239">
        <v>2</v>
      </c>
      <c r="G239">
        <v>4</v>
      </c>
      <c r="H239">
        <v>40</v>
      </c>
      <c r="I239" s="20" t="s">
        <v>42</v>
      </c>
      <c r="J239">
        <v>4</v>
      </c>
      <c r="K239" s="1" t="s">
        <v>43</v>
      </c>
      <c r="L239" s="1" t="s">
        <v>79</v>
      </c>
      <c r="M239" s="44">
        <v>0</v>
      </c>
      <c r="N239" t="s">
        <v>239</v>
      </c>
      <c r="O239" s="39">
        <f t="shared" si="9"/>
        <v>1</v>
      </c>
      <c r="P239" s="39">
        <v>0</v>
      </c>
      <c r="Q239" t="s">
        <v>239</v>
      </c>
      <c r="R239" s="39">
        <f t="shared" si="10"/>
        <v>1</v>
      </c>
      <c r="S239" t="s">
        <v>99</v>
      </c>
      <c r="T239" s="46">
        <v>0</v>
      </c>
      <c r="U239">
        <v>3</v>
      </c>
      <c r="V239">
        <v>2</v>
      </c>
      <c r="W239" s="39">
        <v>132</v>
      </c>
      <c r="X239" s="42">
        <f t="shared" si="11"/>
        <v>0.66666666666666663</v>
      </c>
      <c r="Y239">
        <v>2.4243611260319402</v>
      </c>
      <c r="Z239">
        <v>-6.1231250936924018E-2</v>
      </c>
    </row>
    <row r="240" spans="1:26" x14ac:dyDescent="0.25">
      <c r="A240" s="18" t="s">
        <v>343</v>
      </c>
      <c r="B240" s="1" t="s">
        <v>47</v>
      </c>
      <c r="C240" t="s">
        <v>344</v>
      </c>
      <c r="D240" t="s">
        <v>345</v>
      </c>
      <c r="E240" t="s">
        <v>533</v>
      </c>
      <c r="F240">
        <v>3</v>
      </c>
      <c r="G240">
        <v>9</v>
      </c>
      <c r="H240">
        <v>92</v>
      </c>
      <c r="I240" s="20" t="s">
        <v>42</v>
      </c>
      <c r="J240">
        <v>4</v>
      </c>
      <c r="K240" s="1" t="s">
        <v>43</v>
      </c>
      <c r="L240" s="1" t="s">
        <v>79</v>
      </c>
      <c r="M240" s="44">
        <v>0</v>
      </c>
      <c r="N240" t="s">
        <v>239</v>
      </c>
      <c r="O240" s="39">
        <f t="shared" si="9"/>
        <v>1</v>
      </c>
      <c r="P240" s="40">
        <v>0</v>
      </c>
      <c r="Q240" t="s">
        <v>239</v>
      </c>
      <c r="R240" s="39">
        <f t="shared" si="10"/>
        <v>1</v>
      </c>
      <c r="S240" t="s">
        <v>99</v>
      </c>
      <c r="T240" s="46">
        <v>0</v>
      </c>
      <c r="U240">
        <v>5</v>
      </c>
      <c r="V240">
        <v>3</v>
      </c>
      <c r="W240" s="39">
        <v>154</v>
      </c>
      <c r="X240" s="42">
        <f t="shared" si="11"/>
        <v>0.6</v>
      </c>
      <c r="Y240">
        <v>2.4363827037180799</v>
      </c>
      <c r="Z240">
        <v>4.0442770884386442E-2</v>
      </c>
    </row>
    <row r="241" spans="1:26" x14ac:dyDescent="0.25">
      <c r="A241" s="18">
        <v>8210</v>
      </c>
      <c r="B241" s="1" t="s">
        <v>61</v>
      </c>
      <c r="C241" t="s">
        <v>492</v>
      </c>
      <c r="D241" t="s">
        <v>493</v>
      </c>
      <c r="E241" t="s">
        <v>531</v>
      </c>
      <c r="F241">
        <v>6</v>
      </c>
      <c r="G241">
        <v>8</v>
      </c>
      <c r="H241">
        <v>82</v>
      </c>
      <c r="I241" s="20" t="s">
        <v>42</v>
      </c>
      <c r="J241">
        <v>4</v>
      </c>
      <c r="K241" s="1" t="s">
        <v>43</v>
      </c>
      <c r="L241" s="1" t="s">
        <v>79</v>
      </c>
      <c r="M241" s="44">
        <v>0</v>
      </c>
      <c r="N241" t="s">
        <v>239</v>
      </c>
      <c r="O241" s="39">
        <f t="shared" si="9"/>
        <v>1</v>
      </c>
      <c r="P241" s="39">
        <v>0</v>
      </c>
      <c r="Q241" t="s">
        <v>239</v>
      </c>
      <c r="R241" s="39">
        <f t="shared" si="10"/>
        <v>1</v>
      </c>
      <c r="S241" t="s">
        <v>99</v>
      </c>
      <c r="T241" s="46">
        <v>0</v>
      </c>
      <c r="U241">
        <v>4</v>
      </c>
      <c r="V241">
        <v>3</v>
      </c>
      <c r="W241" s="39">
        <v>532</v>
      </c>
      <c r="X241" s="42">
        <f t="shared" si="11"/>
        <v>0.75</v>
      </c>
      <c r="Y241">
        <v>2.4369384841487989</v>
      </c>
      <c r="Z241">
        <v>-6.9429803868453072E-2</v>
      </c>
    </row>
    <row r="242" spans="1:26" x14ac:dyDescent="0.25">
      <c r="A242" s="18">
        <v>6430</v>
      </c>
      <c r="B242" s="1" t="s">
        <v>61</v>
      </c>
      <c r="C242" t="s">
        <v>366</v>
      </c>
      <c r="D242" t="s">
        <v>367</v>
      </c>
      <c r="E242" t="s">
        <v>532</v>
      </c>
      <c r="F242">
        <v>3</v>
      </c>
      <c r="G242">
        <v>6</v>
      </c>
      <c r="H242">
        <v>64</v>
      </c>
      <c r="I242" s="20" t="s">
        <v>42</v>
      </c>
      <c r="J242">
        <v>4</v>
      </c>
      <c r="K242" s="1" t="s">
        <v>43</v>
      </c>
      <c r="L242" s="1" t="s">
        <v>79</v>
      </c>
      <c r="M242" s="44">
        <v>0</v>
      </c>
      <c r="N242" t="s">
        <v>239</v>
      </c>
      <c r="O242" s="39">
        <f t="shared" si="9"/>
        <v>1</v>
      </c>
      <c r="P242" s="39">
        <v>0</v>
      </c>
      <c r="Q242" t="s">
        <v>239</v>
      </c>
      <c r="R242" s="39">
        <f t="shared" si="10"/>
        <v>1</v>
      </c>
      <c r="S242" t="s">
        <v>99</v>
      </c>
      <c r="T242" s="46">
        <v>0</v>
      </c>
      <c r="U242">
        <v>4</v>
      </c>
      <c r="V242">
        <v>3</v>
      </c>
      <c r="W242" s="39">
        <v>912</v>
      </c>
      <c r="X242" s="42">
        <f t="shared" si="11"/>
        <v>0.75</v>
      </c>
      <c r="Y242">
        <v>2.4614756665706068</v>
      </c>
      <c r="Z242">
        <v>3.6253728882755319E-2</v>
      </c>
    </row>
    <row r="243" spans="1:26" x14ac:dyDescent="0.25">
      <c r="A243" s="18">
        <v>8220</v>
      </c>
      <c r="B243" s="1" t="s">
        <v>61</v>
      </c>
      <c r="C243" t="s">
        <v>381</v>
      </c>
      <c r="D243" t="s">
        <v>382</v>
      </c>
      <c r="E243" t="s">
        <v>530</v>
      </c>
      <c r="F243">
        <v>6</v>
      </c>
      <c r="G243">
        <v>8</v>
      </c>
      <c r="H243">
        <v>82</v>
      </c>
      <c r="I243" s="20" t="s">
        <v>42</v>
      </c>
      <c r="J243">
        <v>4</v>
      </c>
      <c r="K243" s="1" t="s">
        <v>43</v>
      </c>
      <c r="L243" s="1" t="s">
        <v>79</v>
      </c>
      <c r="M243" s="44">
        <v>0</v>
      </c>
      <c r="N243" t="s">
        <v>239</v>
      </c>
      <c r="O243" s="39">
        <f t="shared" si="9"/>
        <v>1</v>
      </c>
      <c r="P243" s="39">
        <v>0</v>
      </c>
      <c r="Q243" t="s">
        <v>239</v>
      </c>
      <c r="R243" s="39">
        <f t="shared" si="10"/>
        <v>1</v>
      </c>
      <c r="S243" t="s">
        <v>99</v>
      </c>
      <c r="T243" s="46">
        <v>0</v>
      </c>
      <c r="U243">
        <v>6</v>
      </c>
      <c r="V243">
        <v>3</v>
      </c>
      <c r="W243" s="39">
        <v>328</v>
      </c>
      <c r="X243" s="42">
        <f t="shared" si="11"/>
        <v>0.5</v>
      </c>
      <c r="Y243">
        <v>2.4635196563564343</v>
      </c>
      <c r="Z243">
        <v>0.23216795655824776</v>
      </c>
    </row>
    <row r="244" spans="1:26" x14ac:dyDescent="0.25">
      <c r="A244" s="18">
        <v>5210</v>
      </c>
      <c r="B244" s="1" t="s">
        <v>55</v>
      </c>
      <c r="C244" t="s">
        <v>271</v>
      </c>
      <c r="D244" t="s">
        <v>272</v>
      </c>
      <c r="E244" t="s">
        <v>534</v>
      </c>
      <c r="F244">
        <v>5</v>
      </c>
      <c r="G244">
        <v>5</v>
      </c>
      <c r="H244">
        <v>52</v>
      </c>
      <c r="I244" s="20" t="s">
        <v>42</v>
      </c>
      <c r="J244">
        <v>4</v>
      </c>
      <c r="K244" s="1" t="s">
        <v>43</v>
      </c>
      <c r="L244" s="1" t="s">
        <v>79</v>
      </c>
      <c r="M244" s="44">
        <v>0</v>
      </c>
      <c r="N244" t="s">
        <v>239</v>
      </c>
      <c r="O244" s="39">
        <f t="shared" si="9"/>
        <v>1</v>
      </c>
      <c r="P244" s="39">
        <v>0</v>
      </c>
      <c r="Q244" t="s">
        <v>239</v>
      </c>
      <c r="R244" s="39">
        <f t="shared" si="10"/>
        <v>1</v>
      </c>
      <c r="S244" t="s">
        <v>99</v>
      </c>
      <c r="T244" s="46">
        <v>0</v>
      </c>
      <c r="U244">
        <v>5</v>
      </c>
      <c r="V244">
        <v>3</v>
      </c>
      <c r="W244" s="39">
        <v>1646</v>
      </c>
      <c r="X244" s="42">
        <f t="shared" si="11"/>
        <v>0.6</v>
      </c>
      <c r="Y244">
        <v>2.5327234304900181</v>
      </c>
      <c r="Z244">
        <v>0.45538969421281478</v>
      </c>
    </row>
    <row r="245" spans="1:26" x14ac:dyDescent="0.25">
      <c r="A245" s="18">
        <v>9540</v>
      </c>
      <c r="B245" s="1" t="s">
        <v>38</v>
      </c>
      <c r="C245" t="s">
        <v>538</v>
      </c>
      <c r="D245" t="s">
        <v>539</v>
      </c>
      <c r="E245" t="s">
        <v>540</v>
      </c>
      <c r="F245">
        <v>4</v>
      </c>
      <c r="G245">
        <v>9</v>
      </c>
      <c r="H245">
        <v>95</v>
      </c>
      <c r="I245" s="20" t="s">
        <v>42</v>
      </c>
      <c r="J245">
        <v>4</v>
      </c>
      <c r="K245" s="1" t="s">
        <v>43</v>
      </c>
      <c r="L245" s="1" t="s">
        <v>79</v>
      </c>
      <c r="M245" s="44">
        <v>0</v>
      </c>
      <c r="N245" t="s">
        <v>239</v>
      </c>
      <c r="O245" s="39">
        <f t="shared" si="9"/>
        <v>1</v>
      </c>
      <c r="P245" s="39">
        <v>0</v>
      </c>
      <c r="Q245" t="s">
        <v>239</v>
      </c>
      <c r="R245" s="39">
        <f t="shared" si="10"/>
        <v>1</v>
      </c>
      <c r="S245" t="s">
        <v>99</v>
      </c>
      <c r="T245" s="46">
        <v>0</v>
      </c>
      <c r="U245">
        <v>7</v>
      </c>
      <c r="V245">
        <v>3</v>
      </c>
      <c r="W245" s="39">
        <v>1604</v>
      </c>
      <c r="X245" s="42">
        <f t="shared" si="11"/>
        <v>0.42857142857142855</v>
      </c>
      <c r="Y245">
        <v>2.557271150603607</v>
      </c>
      <c r="Z245">
        <v>0.68942302942312705</v>
      </c>
    </row>
    <row r="246" spans="1:26" x14ac:dyDescent="0.25">
      <c r="A246" s="18">
        <v>8320</v>
      </c>
      <c r="B246" s="1" t="s">
        <v>47</v>
      </c>
      <c r="C246" t="s">
        <v>541</v>
      </c>
      <c r="D246" t="s">
        <v>542</v>
      </c>
      <c r="E246" t="s">
        <v>543</v>
      </c>
      <c r="F246">
        <v>6</v>
      </c>
      <c r="G246">
        <v>8</v>
      </c>
      <c r="H246">
        <v>83</v>
      </c>
      <c r="I246" s="20" t="s">
        <v>42</v>
      </c>
      <c r="J246">
        <v>4</v>
      </c>
      <c r="K246" s="1" t="s">
        <v>43</v>
      </c>
      <c r="L246" s="1" t="s">
        <v>79</v>
      </c>
      <c r="M246" s="44">
        <v>0</v>
      </c>
      <c r="N246" t="s">
        <v>239</v>
      </c>
      <c r="O246" s="39">
        <f t="shared" si="9"/>
        <v>1</v>
      </c>
      <c r="P246" s="39">
        <v>0</v>
      </c>
      <c r="Q246" t="s">
        <v>239</v>
      </c>
      <c r="R246" s="39">
        <f t="shared" si="10"/>
        <v>1</v>
      </c>
      <c r="S246" t="s">
        <v>99</v>
      </c>
      <c r="T246" s="46">
        <v>0</v>
      </c>
      <c r="U246">
        <v>6</v>
      </c>
      <c r="V246">
        <v>4</v>
      </c>
      <c r="W246" s="39">
        <v>2285</v>
      </c>
      <c r="X246" s="42">
        <f t="shared" si="11"/>
        <v>0.66666666666666663</v>
      </c>
      <c r="Y246">
        <v>2.5633836359112858</v>
      </c>
      <c r="Z246">
        <v>0.5375493964666318</v>
      </c>
    </row>
    <row r="247" spans="1:26" x14ac:dyDescent="0.25">
      <c r="A247" s="18">
        <v>1250</v>
      </c>
      <c r="B247" s="1" t="s">
        <v>47</v>
      </c>
      <c r="C247" t="s">
        <v>535</v>
      </c>
      <c r="D247" t="s">
        <v>536</v>
      </c>
      <c r="E247" t="s">
        <v>537</v>
      </c>
      <c r="F247">
        <v>6</v>
      </c>
      <c r="G247">
        <v>1</v>
      </c>
      <c r="H247">
        <v>12</v>
      </c>
      <c r="I247" s="20" t="s">
        <v>42</v>
      </c>
      <c r="J247">
        <v>4</v>
      </c>
      <c r="K247" s="1" t="s">
        <v>43</v>
      </c>
      <c r="L247" s="1" t="s">
        <v>79</v>
      </c>
      <c r="M247" s="44">
        <v>0</v>
      </c>
      <c r="N247" t="s">
        <v>239</v>
      </c>
      <c r="O247" s="39">
        <f t="shared" si="9"/>
        <v>1</v>
      </c>
      <c r="P247" s="39">
        <v>0</v>
      </c>
      <c r="Q247" t="s">
        <v>239</v>
      </c>
      <c r="R247" s="39">
        <f t="shared" si="10"/>
        <v>1</v>
      </c>
      <c r="S247" t="s">
        <v>99</v>
      </c>
      <c r="T247" s="46">
        <v>0</v>
      </c>
      <c r="U247">
        <v>6</v>
      </c>
      <c r="V247">
        <v>4</v>
      </c>
      <c r="W247" s="39">
        <v>2386</v>
      </c>
      <c r="X247" s="42">
        <f t="shared" si="11"/>
        <v>0.66666666666666663</v>
      </c>
      <c r="Y247">
        <v>2.5699053607128719</v>
      </c>
      <c r="Z247">
        <v>0.56563896701366356</v>
      </c>
    </row>
    <row r="248" spans="1:26" x14ac:dyDescent="0.25">
      <c r="A248" s="18">
        <v>4030</v>
      </c>
      <c r="B248" s="1" t="s">
        <v>61</v>
      </c>
      <c r="C248" t="s">
        <v>431</v>
      </c>
      <c r="D248" t="s">
        <v>432</v>
      </c>
      <c r="E248" t="s">
        <v>544</v>
      </c>
      <c r="F248">
        <v>2</v>
      </c>
      <c r="G248">
        <v>4</v>
      </c>
      <c r="H248">
        <v>40</v>
      </c>
      <c r="I248" s="20" t="s">
        <v>42</v>
      </c>
      <c r="J248">
        <v>4</v>
      </c>
      <c r="K248" s="1" t="s">
        <v>43</v>
      </c>
      <c r="L248" s="1" t="s">
        <v>79</v>
      </c>
      <c r="M248" s="44">
        <v>0</v>
      </c>
      <c r="N248" s="16" t="s">
        <v>239</v>
      </c>
      <c r="O248" s="39">
        <f t="shared" si="9"/>
        <v>1</v>
      </c>
      <c r="P248" s="39">
        <v>0</v>
      </c>
      <c r="Q248" s="16" t="s">
        <v>239</v>
      </c>
      <c r="R248" s="39">
        <f t="shared" si="10"/>
        <v>1</v>
      </c>
      <c r="S248" s="16" t="s">
        <v>99</v>
      </c>
      <c r="T248" s="46">
        <v>0</v>
      </c>
      <c r="U248">
        <v>8</v>
      </c>
      <c r="V248">
        <v>4</v>
      </c>
      <c r="W248" s="39">
        <v>2043</v>
      </c>
      <c r="X248" s="42">
        <f t="shared" si="11"/>
        <v>0.5</v>
      </c>
      <c r="Y248">
        <v>2.5742598349180117</v>
      </c>
      <c r="Z248">
        <v>0.70913442673804361</v>
      </c>
    </row>
  </sheetData>
  <autoFilter ref="N1:N248" xr:uid="{A9EA1605-B0DE-43F1-94C2-1B794C5CF9F7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909D-F79C-4C37-87BF-687FB1F87767}">
  <dimension ref="A1:U248"/>
  <sheetViews>
    <sheetView workbookViewId="0">
      <selection activeCell="F5" sqref="F5"/>
    </sheetView>
  </sheetViews>
  <sheetFormatPr baseColWidth="10" defaultRowHeight="15" x14ac:dyDescent="0.25"/>
  <cols>
    <col min="3" max="3" width="68.85546875" customWidth="1"/>
    <col min="10" max="10" width="17.28515625" customWidth="1"/>
    <col min="13" max="13" width="11.42578125" style="39"/>
    <col min="14" max="14" width="14.42578125" style="39" customWidth="1"/>
    <col min="15" max="16" width="11.42578125" style="39"/>
    <col min="17" max="17" width="14.140625" style="39" customWidth="1"/>
    <col min="18" max="18" width="11.42578125" style="39"/>
    <col min="19" max="19" width="11.42578125" style="42"/>
  </cols>
  <sheetData>
    <row r="1" spans="1:21" x14ac:dyDescent="0.25">
      <c r="A1" s="2" t="s">
        <v>552</v>
      </c>
      <c r="B1" s="2" t="s">
        <v>551</v>
      </c>
      <c r="C1" s="2" t="s">
        <v>3</v>
      </c>
      <c r="D1" s="2" t="s">
        <v>4</v>
      </c>
      <c r="E1" s="2" t="s">
        <v>5</v>
      </c>
      <c r="F1" s="2" t="s">
        <v>739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8" t="s">
        <v>704</v>
      </c>
      <c r="N1" s="38" t="s">
        <v>703</v>
      </c>
      <c r="O1" s="38" t="s">
        <v>705</v>
      </c>
      <c r="P1" s="38" t="s">
        <v>706</v>
      </c>
      <c r="Q1" s="45" t="s">
        <v>707</v>
      </c>
      <c r="R1" s="41" t="s">
        <v>35</v>
      </c>
      <c r="S1" s="41" t="s">
        <v>708</v>
      </c>
      <c r="T1" s="48" t="s">
        <v>568</v>
      </c>
      <c r="U1" s="48" t="s">
        <v>569</v>
      </c>
    </row>
    <row r="2" spans="1:21" x14ac:dyDescent="0.25">
      <c r="A2" s="18">
        <v>5220</v>
      </c>
      <c r="B2" s="1" t="s">
        <v>38</v>
      </c>
      <c r="C2" t="s">
        <v>39</v>
      </c>
      <c r="D2" t="s">
        <v>40</v>
      </c>
      <c r="E2" t="s">
        <v>41</v>
      </c>
      <c r="F2">
        <v>5</v>
      </c>
      <c r="G2">
        <v>5</v>
      </c>
      <c r="H2">
        <v>52</v>
      </c>
      <c r="I2" s="20" t="s">
        <v>42</v>
      </c>
      <c r="J2">
        <v>4</v>
      </c>
      <c r="K2" s="1" t="s">
        <v>43</v>
      </c>
      <c r="L2" s="9" t="s">
        <v>44</v>
      </c>
      <c r="M2" s="43">
        <v>1</v>
      </c>
      <c r="N2" s="39">
        <v>-2</v>
      </c>
      <c r="O2" s="39">
        <v>1</v>
      </c>
      <c r="P2" s="39">
        <v>-2</v>
      </c>
      <c r="Q2" s="46">
        <v>3</v>
      </c>
      <c r="R2" s="39">
        <v>1</v>
      </c>
      <c r="S2" s="42">
        <v>1</v>
      </c>
      <c r="T2" s="31">
        <v>-4.5302230355083895</v>
      </c>
      <c r="U2" s="31">
        <v>-0.13231650124339589</v>
      </c>
    </row>
    <row r="3" spans="1:21" x14ac:dyDescent="0.25">
      <c r="A3" s="18">
        <v>1150</v>
      </c>
      <c r="B3" s="1" t="s">
        <v>47</v>
      </c>
      <c r="C3" t="s">
        <v>48</v>
      </c>
      <c r="D3" t="s">
        <v>49</v>
      </c>
      <c r="E3" t="s">
        <v>50</v>
      </c>
      <c r="F3">
        <v>1</v>
      </c>
      <c r="G3">
        <v>1</v>
      </c>
      <c r="H3">
        <v>11</v>
      </c>
      <c r="I3" s="20" t="s">
        <v>42</v>
      </c>
      <c r="J3">
        <v>4</v>
      </c>
      <c r="K3" s="1" t="s">
        <v>43</v>
      </c>
      <c r="L3" s="1" t="s">
        <v>79</v>
      </c>
      <c r="M3" s="44">
        <v>0</v>
      </c>
      <c r="N3" s="39">
        <v>-2</v>
      </c>
      <c r="O3" s="40">
        <v>1</v>
      </c>
      <c r="P3" s="39">
        <v>-2</v>
      </c>
      <c r="Q3" s="46">
        <v>2</v>
      </c>
      <c r="R3" s="39">
        <v>1</v>
      </c>
      <c r="S3" s="42">
        <v>0.44444444444444442</v>
      </c>
      <c r="T3" s="32">
        <v>-3.6059371814742227</v>
      </c>
      <c r="U3" s="32">
        <v>1.5382769404795202</v>
      </c>
    </row>
    <row r="4" spans="1:21" x14ac:dyDescent="0.25">
      <c r="A4" s="18">
        <v>3150</v>
      </c>
      <c r="B4" s="1" t="s">
        <v>38</v>
      </c>
      <c r="C4" t="s">
        <v>127</v>
      </c>
      <c r="D4" t="s">
        <v>128</v>
      </c>
      <c r="E4" t="s">
        <v>129</v>
      </c>
      <c r="F4">
        <v>3</v>
      </c>
      <c r="G4">
        <v>3</v>
      </c>
      <c r="H4">
        <v>31</v>
      </c>
      <c r="I4" s="20" t="s">
        <v>42</v>
      </c>
      <c r="J4">
        <v>4</v>
      </c>
      <c r="K4" s="1" t="s">
        <v>43</v>
      </c>
      <c r="L4" s="1" t="s">
        <v>79</v>
      </c>
      <c r="M4" s="44">
        <v>0</v>
      </c>
      <c r="N4" s="39">
        <v>-2</v>
      </c>
      <c r="O4" s="39">
        <v>0</v>
      </c>
      <c r="P4" s="39">
        <v>-2</v>
      </c>
      <c r="Q4" s="46">
        <v>2</v>
      </c>
      <c r="R4" s="39">
        <v>0.5</v>
      </c>
      <c r="S4" s="42">
        <v>1</v>
      </c>
      <c r="T4" s="32">
        <v>-2.6319624009160907</v>
      </c>
      <c r="U4" s="32">
        <v>-0.13879550571362348</v>
      </c>
    </row>
    <row r="5" spans="1:21" x14ac:dyDescent="0.25">
      <c r="A5" s="18">
        <v>1150</v>
      </c>
      <c r="B5" s="1" t="s">
        <v>38</v>
      </c>
      <c r="C5" t="s">
        <v>48</v>
      </c>
      <c r="D5" t="s">
        <v>49</v>
      </c>
      <c r="E5" t="s">
        <v>52</v>
      </c>
      <c r="F5">
        <v>1</v>
      </c>
      <c r="G5">
        <v>1</v>
      </c>
      <c r="H5">
        <v>11</v>
      </c>
      <c r="I5" s="20" t="s">
        <v>42</v>
      </c>
      <c r="J5">
        <v>4</v>
      </c>
      <c r="K5" s="1" t="s">
        <v>43</v>
      </c>
      <c r="L5" s="9" t="s">
        <v>44</v>
      </c>
      <c r="M5" s="43">
        <v>1</v>
      </c>
      <c r="N5" s="39">
        <v>-2</v>
      </c>
      <c r="O5" s="39">
        <v>1</v>
      </c>
      <c r="P5" s="39">
        <v>-2</v>
      </c>
      <c r="Q5" s="46">
        <v>1</v>
      </c>
      <c r="R5" s="39">
        <v>1</v>
      </c>
      <c r="S5" s="42">
        <v>0.5</v>
      </c>
      <c r="T5" s="32">
        <v>-3.134352342195077</v>
      </c>
      <c r="U5" s="32">
        <v>6.8150048426419557E-3</v>
      </c>
    </row>
    <row r="6" spans="1:21" x14ac:dyDescent="0.25">
      <c r="A6" s="18">
        <v>9580</v>
      </c>
      <c r="B6" s="1" t="s">
        <v>55</v>
      </c>
      <c r="C6" t="s">
        <v>56</v>
      </c>
      <c r="D6" t="s">
        <v>57</v>
      </c>
      <c r="E6" t="s">
        <v>58</v>
      </c>
      <c r="F6">
        <v>4</v>
      </c>
      <c r="G6">
        <v>9</v>
      </c>
      <c r="H6">
        <v>95</v>
      </c>
      <c r="I6" s="20" t="s">
        <v>42</v>
      </c>
      <c r="J6">
        <v>4</v>
      </c>
      <c r="K6" s="1" t="s">
        <v>43</v>
      </c>
      <c r="L6" s="1" t="s">
        <v>79</v>
      </c>
      <c r="M6" s="44">
        <v>0</v>
      </c>
      <c r="N6" s="39">
        <v>-2</v>
      </c>
      <c r="O6" s="39">
        <v>0</v>
      </c>
      <c r="P6" s="39">
        <v>-2</v>
      </c>
      <c r="Q6" s="46">
        <v>2</v>
      </c>
      <c r="R6" s="39">
        <v>1</v>
      </c>
      <c r="S6" s="42">
        <v>0.75</v>
      </c>
      <c r="T6" s="32">
        <v>-3.1577248063581393</v>
      </c>
      <c r="U6" s="32">
        <v>-0.57101247250004106</v>
      </c>
    </row>
    <row r="7" spans="1:21" x14ac:dyDescent="0.25">
      <c r="A7" s="18">
        <v>9580</v>
      </c>
      <c r="B7" s="1" t="s">
        <v>61</v>
      </c>
      <c r="C7" t="s">
        <v>56</v>
      </c>
      <c r="D7" t="s">
        <v>57</v>
      </c>
      <c r="E7" t="s">
        <v>62</v>
      </c>
      <c r="F7">
        <v>4</v>
      </c>
      <c r="G7">
        <v>9</v>
      </c>
      <c r="H7">
        <v>95</v>
      </c>
      <c r="I7" s="20" t="s">
        <v>42</v>
      </c>
      <c r="J7">
        <v>4</v>
      </c>
      <c r="K7" s="1" t="s">
        <v>43</v>
      </c>
      <c r="L7" s="1" t="s">
        <v>79</v>
      </c>
      <c r="M7" s="44">
        <v>0</v>
      </c>
      <c r="N7" s="39">
        <v>-2</v>
      </c>
      <c r="O7" s="39">
        <v>0</v>
      </c>
      <c r="P7" s="39">
        <v>-2</v>
      </c>
      <c r="Q7" s="46">
        <v>2</v>
      </c>
      <c r="R7" s="39">
        <v>1</v>
      </c>
      <c r="S7" s="42">
        <v>0.5</v>
      </c>
      <c r="T7" s="32">
        <v>-3.1434501604343592</v>
      </c>
      <c r="U7" s="32">
        <v>-0.28589240201359156</v>
      </c>
    </row>
    <row r="8" spans="1:21" x14ac:dyDescent="0.25">
      <c r="A8" s="18">
        <v>3170</v>
      </c>
      <c r="B8" s="1" t="s">
        <v>55</v>
      </c>
      <c r="C8" t="s">
        <v>141</v>
      </c>
      <c r="D8" t="s">
        <v>142</v>
      </c>
      <c r="E8" t="s">
        <v>143</v>
      </c>
      <c r="F8">
        <v>3</v>
      </c>
      <c r="G8">
        <v>3</v>
      </c>
      <c r="H8">
        <v>31</v>
      </c>
      <c r="I8" s="20" t="s">
        <v>42</v>
      </c>
      <c r="J8">
        <v>4</v>
      </c>
      <c r="K8" s="1" t="s">
        <v>43</v>
      </c>
      <c r="L8" s="1" t="s">
        <v>79</v>
      </c>
      <c r="M8" s="44">
        <v>0</v>
      </c>
      <c r="N8" s="39">
        <v>-2</v>
      </c>
      <c r="O8" s="39">
        <v>0</v>
      </c>
      <c r="P8" s="39">
        <v>-2</v>
      </c>
      <c r="Q8" s="46">
        <v>2</v>
      </c>
      <c r="R8" s="39">
        <v>0.5</v>
      </c>
      <c r="S8" s="42">
        <v>0.42857142857142855</v>
      </c>
      <c r="T8" s="32">
        <v>-2.5993346388045939</v>
      </c>
      <c r="U8" s="32">
        <v>0.51290751254111822</v>
      </c>
    </row>
    <row r="9" spans="1:21" x14ac:dyDescent="0.25">
      <c r="A9" s="18">
        <v>9560</v>
      </c>
      <c r="B9" s="1" t="s">
        <v>38</v>
      </c>
      <c r="C9" t="s">
        <v>64</v>
      </c>
      <c r="D9" t="s">
        <v>65</v>
      </c>
      <c r="E9" t="s">
        <v>66</v>
      </c>
      <c r="F9">
        <v>4</v>
      </c>
      <c r="G9">
        <v>9</v>
      </c>
      <c r="H9">
        <v>95</v>
      </c>
      <c r="I9" s="20" t="s">
        <v>42</v>
      </c>
      <c r="J9">
        <v>4</v>
      </c>
      <c r="K9" s="1" t="s">
        <v>43</v>
      </c>
      <c r="L9" s="1" t="s">
        <v>79</v>
      </c>
      <c r="M9" s="44">
        <v>0</v>
      </c>
      <c r="N9" s="39">
        <v>-1</v>
      </c>
      <c r="O9" s="39">
        <v>0</v>
      </c>
      <c r="P9" s="39">
        <v>-1</v>
      </c>
      <c r="Q9" s="46">
        <v>3</v>
      </c>
      <c r="R9" s="39">
        <v>0.5</v>
      </c>
      <c r="S9" s="42">
        <v>0.66666666666666663</v>
      </c>
      <c r="T9" s="32">
        <v>-2.0294934934326858</v>
      </c>
      <c r="U9" s="32">
        <v>0.58799371441767745</v>
      </c>
    </row>
    <row r="10" spans="1:21" x14ac:dyDescent="0.25">
      <c r="A10" s="18">
        <v>1150</v>
      </c>
      <c r="B10" s="1" t="s">
        <v>55</v>
      </c>
      <c r="C10" t="s">
        <v>48</v>
      </c>
      <c r="D10" t="s">
        <v>49</v>
      </c>
      <c r="E10" t="s">
        <v>63</v>
      </c>
      <c r="F10">
        <v>1</v>
      </c>
      <c r="G10">
        <v>1</v>
      </c>
      <c r="H10">
        <v>11</v>
      </c>
      <c r="I10" s="20" t="s">
        <v>42</v>
      </c>
      <c r="J10">
        <v>4</v>
      </c>
      <c r="K10" s="1" t="s">
        <v>43</v>
      </c>
      <c r="L10" s="9" t="s">
        <v>44</v>
      </c>
      <c r="M10" s="43">
        <v>1</v>
      </c>
      <c r="N10" s="39">
        <v>-2</v>
      </c>
      <c r="O10" s="39">
        <v>0</v>
      </c>
      <c r="P10" s="39">
        <v>-2</v>
      </c>
      <c r="Q10" s="46">
        <v>1</v>
      </c>
      <c r="R10" s="39">
        <v>1</v>
      </c>
      <c r="S10" s="42">
        <v>0.2857142857142857</v>
      </c>
      <c r="T10" s="32">
        <v>-2.6564577668247842</v>
      </c>
      <c r="U10" s="32">
        <v>-1.509605690141286</v>
      </c>
    </row>
    <row r="11" spans="1:21" x14ac:dyDescent="0.25">
      <c r="A11" s="18">
        <v>1520</v>
      </c>
      <c r="B11" s="1" t="s">
        <v>38</v>
      </c>
      <c r="C11" t="s">
        <v>72</v>
      </c>
      <c r="D11" t="s">
        <v>73</v>
      </c>
      <c r="E11" t="s">
        <v>74</v>
      </c>
      <c r="F11">
        <v>5</v>
      </c>
      <c r="G11">
        <v>1</v>
      </c>
      <c r="H11">
        <v>15</v>
      </c>
      <c r="I11" s="20" t="s">
        <v>42</v>
      </c>
      <c r="J11">
        <v>4</v>
      </c>
      <c r="K11" s="1" t="s">
        <v>43</v>
      </c>
      <c r="L11" s="9" t="s">
        <v>44</v>
      </c>
      <c r="M11" s="43">
        <v>1</v>
      </c>
      <c r="N11" s="39">
        <v>-2</v>
      </c>
      <c r="O11" s="39">
        <v>0</v>
      </c>
      <c r="P11" s="39">
        <v>-1</v>
      </c>
      <c r="Q11" s="46">
        <v>2</v>
      </c>
      <c r="R11" s="39">
        <v>0.5</v>
      </c>
      <c r="S11" s="42">
        <v>0.42857142857142855</v>
      </c>
      <c r="T11" s="32">
        <v>-2.1152448726945323</v>
      </c>
      <c r="U11" s="32">
        <v>-0.81063794898841712</v>
      </c>
    </row>
    <row r="12" spans="1:21" x14ac:dyDescent="0.25">
      <c r="A12" s="18">
        <v>9580</v>
      </c>
      <c r="B12" s="1" t="s">
        <v>38</v>
      </c>
      <c r="C12" t="s">
        <v>56</v>
      </c>
      <c r="D12" t="s">
        <v>57</v>
      </c>
      <c r="E12" t="s">
        <v>75</v>
      </c>
      <c r="F12">
        <v>4</v>
      </c>
      <c r="G12">
        <v>9</v>
      </c>
      <c r="H12">
        <v>95</v>
      </c>
      <c r="I12" s="20" t="s">
        <v>42</v>
      </c>
      <c r="J12">
        <v>4</v>
      </c>
      <c r="K12" s="1" t="s">
        <v>43</v>
      </c>
      <c r="L12" s="9" t="s">
        <v>44</v>
      </c>
      <c r="M12" s="43">
        <v>1</v>
      </c>
      <c r="N12" s="39">
        <v>-1</v>
      </c>
      <c r="O12" s="40">
        <v>1</v>
      </c>
      <c r="P12" s="39">
        <v>-1</v>
      </c>
      <c r="Q12" s="46">
        <v>2</v>
      </c>
      <c r="R12" s="39">
        <v>1</v>
      </c>
      <c r="S12" s="42">
        <v>0.4</v>
      </c>
      <c r="T12" s="32">
        <v>-2.5452064375738668</v>
      </c>
      <c r="U12" s="32">
        <v>0.46749215918658993</v>
      </c>
    </row>
    <row r="13" spans="1:21" x14ac:dyDescent="0.25">
      <c r="A13" s="18">
        <v>3240</v>
      </c>
      <c r="B13" s="1" t="s">
        <v>38</v>
      </c>
      <c r="C13" t="s">
        <v>76</v>
      </c>
      <c r="D13" t="s">
        <v>77</v>
      </c>
      <c r="E13" t="s">
        <v>78</v>
      </c>
      <c r="F13">
        <v>3</v>
      </c>
      <c r="G13">
        <v>3</v>
      </c>
      <c r="H13">
        <v>32</v>
      </c>
      <c r="I13" s="20" t="s">
        <v>42</v>
      </c>
      <c r="J13">
        <v>4</v>
      </c>
      <c r="K13" s="1" t="s">
        <v>43</v>
      </c>
      <c r="L13" s="1" t="s">
        <v>79</v>
      </c>
      <c r="M13" s="44">
        <v>0</v>
      </c>
      <c r="N13" s="39">
        <v>-2</v>
      </c>
      <c r="O13" s="39">
        <v>0</v>
      </c>
      <c r="P13" s="39">
        <v>-1</v>
      </c>
      <c r="Q13" s="46">
        <v>2</v>
      </c>
      <c r="R13" s="39">
        <v>0.75</v>
      </c>
      <c r="S13" s="42">
        <v>1</v>
      </c>
      <c r="T13" s="32">
        <v>-2.2089874425738305</v>
      </c>
      <c r="U13" s="32">
        <v>-0.56846188334980019</v>
      </c>
    </row>
    <row r="14" spans="1:21" x14ac:dyDescent="0.25">
      <c r="A14" s="18">
        <v>5230</v>
      </c>
      <c r="B14" s="1" t="s">
        <v>38</v>
      </c>
      <c r="C14" t="s">
        <v>80</v>
      </c>
      <c r="D14" t="s">
        <v>81</v>
      </c>
      <c r="E14" t="s">
        <v>82</v>
      </c>
      <c r="F14">
        <v>5</v>
      </c>
      <c r="G14">
        <v>5</v>
      </c>
      <c r="H14">
        <v>52</v>
      </c>
      <c r="I14" s="20" t="s">
        <v>42</v>
      </c>
      <c r="J14">
        <v>4</v>
      </c>
      <c r="K14" s="1" t="s">
        <v>43</v>
      </c>
      <c r="L14" s="1" t="s">
        <v>79</v>
      </c>
      <c r="M14" s="44">
        <v>0</v>
      </c>
      <c r="N14" s="39">
        <v>-2</v>
      </c>
      <c r="O14" s="39">
        <v>0</v>
      </c>
      <c r="P14" s="39">
        <v>-1</v>
      </c>
      <c r="Q14" s="46">
        <v>2</v>
      </c>
      <c r="R14" s="39">
        <v>1</v>
      </c>
      <c r="S14" s="42">
        <v>0.75</v>
      </c>
      <c r="T14" s="32">
        <v>-2.4647313223329648</v>
      </c>
      <c r="U14" s="32">
        <v>-0.64201033149978426</v>
      </c>
    </row>
    <row r="15" spans="1:21" x14ac:dyDescent="0.25">
      <c r="A15" s="18">
        <v>1120</v>
      </c>
      <c r="B15" s="1" t="s">
        <v>67</v>
      </c>
      <c r="C15" t="s">
        <v>68</v>
      </c>
      <c r="D15" t="s">
        <v>69</v>
      </c>
      <c r="E15" t="s">
        <v>70</v>
      </c>
      <c r="F15">
        <v>0</v>
      </c>
      <c r="G15">
        <v>1</v>
      </c>
      <c r="H15">
        <v>11</v>
      </c>
      <c r="I15" s="19" t="s">
        <v>71</v>
      </c>
      <c r="J15">
        <v>3</v>
      </c>
      <c r="K15" s="1" t="s">
        <v>43</v>
      </c>
      <c r="L15" s="1" t="s">
        <v>79</v>
      </c>
      <c r="M15" s="44">
        <v>0</v>
      </c>
      <c r="N15" s="39">
        <v>-1</v>
      </c>
      <c r="O15" s="39">
        <v>1</v>
      </c>
      <c r="P15" s="39">
        <v>-1</v>
      </c>
      <c r="Q15" s="46">
        <v>2</v>
      </c>
      <c r="R15" s="39">
        <v>0.75</v>
      </c>
      <c r="S15" s="42">
        <v>0.75</v>
      </c>
      <c r="T15" s="32">
        <v>-2.0862686982691323</v>
      </c>
      <c r="U15" s="32">
        <v>1.6795401816717865</v>
      </c>
    </row>
    <row r="16" spans="1:21" x14ac:dyDescent="0.25">
      <c r="A16" s="18">
        <v>4020</v>
      </c>
      <c r="B16" s="1" t="s">
        <v>61</v>
      </c>
      <c r="C16" t="s">
        <v>96</v>
      </c>
      <c r="D16" t="s">
        <v>97</v>
      </c>
      <c r="E16" t="s">
        <v>98</v>
      </c>
      <c r="F16">
        <v>1</v>
      </c>
      <c r="G16">
        <v>4</v>
      </c>
      <c r="H16">
        <v>40</v>
      </c>
      <c r="I16" s="20" t="s">
        <v>42</v>
      </c>
      <c r="J16">
        <v>4</v>
      </c>
      <c r="K16" s="1" t="s">
        <v>43</v>
      </c>
      <c r="L16" s="1" t="s">
        <v>79</v>
      </c>
      <c r="M16" s="44">
        <v>0</v>
      </c>
      <c r="N16" s="39">
        <v>-2</v>
      </c>
      <c r="O16" s="39">
        <v>0</v>
      </c>
      <c r="P16" s="39">
        <v>-1</v>
      </c>
      <c r="Q16" s="46">
        <v>2</v>
      </c>
      <c r="R16" s="39">
        <v>0.5</v>
      </c>
      <c r="S16" s="42">
        <v>0.5</v>
      </c>
      <c r="T16" s="32">
        <v>-1.9104196250433563</v>
      </c>
      <c r="U16" s="32">
        <v>0.36044677625953236</v>
      </c>
    </row>
    <row r="17" spans="1:21" x14ac:dyDescent="0.25">
      <c r="A17" s="18">
        <v>2110</v>
      </c>
      <c r="B17" s="1" t="s">
        <v>38</v>
      </c>
      <c r="C17" t="s">
        <v>83</v>
      </c>
      <c r="D17" t="s">
        <v>84</v>
      </c>
      <c r="E17" t="s">
        <v>85</v>
      </c>
      <c r="F17">
        <v>6</v>
      </c>
      <c r="G17">
        <v>2</v>
      </c>
      <c r="H17">
        <v>21</v>
      </c>
      <c r="I17" s="20" t="s">
        <v>42</v>
      </c>
      <c r="J17">
        <v>4</v>
      </c>
      <c r="K17" s="1" t="s">
        <v>43</v>
      </c>
      <c r="L17" s="1" t="s">
        <v>79</v>
      </c>
      <c r="M17" s="44">
        <v>0</v>
      </c>
      <c r="N17" s="39">
        <v>-2</v>
      </c>
      <c r="O17" s="39">
        <v>0</v>
      </c>
      <c r="P17" s="39">
        <v>-1</v>
      </c>
      <c r="Q17" s="46">
        <v>2</v>
      </c>
      <c r="R17" s="39">
        <v>0.75</v>
      </c>
      <c r="S17" s="42">
        <v>0.5</v>
      </c>
      <c r="T17" s="32">
        <v>-2.1804381507262707</v>
      </c>
      <c r="U17" s="32">
        <v>1.7782576230987585E-3</v>
      </c>
    </row>
    <row r="18" spans="1:21" x14ac:dyDescent="0.25">
      <c r="A18" s="18">
        <v>2110</v>
      </c>
      <c r="B18" s="1" t="s">
        <v>55</v>
      </c>
      <c r="C18" t="s">
        <v>83</v>
      </c>
      <c r="D18" t="s">
        <v>84</v>
      </c>
      <c r="E18" t="s">
        <v>86</v>
      </c>
      <c r="F18">
        <v>6</v>
      </c>
      <c r="G18">
        <v>2</v>
      </c>
      <c r="H18">
        <v>21</v>
      </c>
      <c r="I18" s="20" t="s">
        <v>42</v>
      </c>
      <c r="J18">
        <v>4</v>
      </c>
      <c r="K18" s="1" t="s">
        <v>43</v>
      </c>
      <c r="L18" s="1" t="s">
        <v>79</v>
      </c>
      <c r="M18" s="44">
        <v>0</v>
      </c>
      <c r="N18" s="39">
        <v>-1</v>
      </c>
      <c r="O18" s="39">
        <v>1</v>
      </c>
      <c r="P18" s="39">
        <v>-1</v>
      </c>
      <c r="Q18" s="46">
        <v>2</v>
      </c>
      <c r="R18" s="39">
        <v>0.75</v>
      </c>
      <c r="S18" s="42">
        <v>0.5</v>
      </c>
      <c r="T18" s="32">
        <v>-2.0719940523453522</v>
      </c>
      <c r="U18" s="32">
        <v>1.9646602521582361</v>
      </c>
    </row>
    <row r="19" spans="1:21" x14ac:dyDescent="0.25">
      <c r="A19" s="18">
        <v>7220</v>
      </c>
      <c r="B19" s="1" t="s">
        <v>61</v>
      </c>
      <c r="C19" t="s">
        <v>87</v>
      </c>
      <c r="D19" t="s">
        <v>88</v>
      </c>
      <c r="E19" t="s">
        <v>89</v>
      </c>
      <c r="F19">
        <v>1</v>
      </c>
      <c r="G19">
        <v>7</v>
      </c>
      <c r="H19">
        <v>72</v>
      </c>
      <c r="I19" s="20" t="s">
        <v>42</v>
      </c>
      <c r="J19">
        <v>4</v>
      </c>
      <c r="K19" s="1" t="s">
        <v>43</v>
      </c>
      <c r="L19" s="1" t="s">
        <v>79</v>
      </c>
      <c r="M19" s="44">
        <v>0</v>
      </c>
      <c r="N19" s="39">
        <v>-1</v>
      </c>
      <c r="O19" s="39">
        <v>1</v>
      </c>
      <c r="P19" s="39">
        <v>-1</v>
      </c>
      <c r="Q19" s="46">
        <v>2</v>
      </c>
      <c r="R19" s="39">
        <v>0.75</v>
      </c>
      <c r="S19" s="42">
        <v>0.5</v>
      </c>
      <c r="T19" s="32">
        <v>-2.0719940523453522</v>
      </c>
      <c r="U19" s="32">
        <v>1.9646602521582361</v>
      </c>
    </row>
    <row r="20" spans="1:21" x14ac:dyDescent="0.25">
      <c r="A20" s="18">
        <v>9160</v>
      </c>
      <c r="B20" s="1" t="s">
        <v>55</v>
      </c>
      <c r="C20" t="s">
        <v>90</v>
      </c>
      <c r="D20" t="s">
        <v>91</v>
      </c>
      <c r="E20" t="s">
        <v>92</v>
      </c>
      <c r="F20">
        <v>3</v>
      </c>
      <c r="G20">
        <v>9</v>
      </c>
      <c r="H20">
        <v>91</v>
      </c>
      <c r="I20" s="20" t="s">
        <v>42</v>
      </c>
      <c r="J20">
        <v>4</v>
      </c>
      <c r="K20" s="1" t="s">
        <v>43</v>
      </c>
      <c r="L20" s="1" t="s">
        <v>79</v>
      </c>
      <c r="M20" s="44">
        <v>0</v>
      </c>
      <c r="N20" s="39">
        <v>-1</v>
      </c>
      <c r="O20" s="39">
        <v>1</v>
      </c>
      <c r="P20" s="39">
        <v>-1</v>
      </c>
      <c r="Q20" s="46">
        <v>2</v>
      </c>
      <c r="R20" s="39">
        <v>1</v>
      </c>
      <c r="S20" s="42">
        <v>0.4</v>
      </c>
      <c r="T20" s="32">
        <v>-2.3363027196587547</v>
      </c>
      <c r="U20" s="32">
        <v>1.7200397617163823</v>
      </c>
    </row>
    <row r="21" spans="1:21" x14ac:dyDescent="0.25">
      <c r="A21" s="18">
        <v>8340</v>
      </c>
      <c r="B21" s="1" t="s">
        <v>61</v>
      </c>
      <c r="C21" t="s">
        <v>101</v>
      </c>
      <c r="D21" t="s">
        <v>102</v>
      </c>
      <c r="E21" t="s">
        <v>103</v>
      </c>
      <c r="F21">
        <v>6</v>
      </c>
      <c r="G21">
        <v>8</v>
      </c>
      <c r="H21">
        <v>83</v>
      </c>
      <c r="I21" s="20" t="s">
        <v>42</v>
      </c>
      <c r="J21">
        <v>4</v>
      </c>
      <c r="K21" s="1" t="s">
        <v>43</v>
      </c>
      <c r="L21" s="1" t="s">
        <v>79</v>
      </c>
      <c r="M21" s="44">
        <v>0</v>
      </c>
      <c r="N21" s="39">
        <v>-1</v>
      </c>
      <c r="O21" s="39">
        <v>1</v>
      </c>
      <c r="P21" s="39">
        <v>-1</v>
      </c>
      <c r="Q21" s="46">
        <v>2</v>
      </c>
      <c r="R21" s="39">
        <v>1</v>
      </c>
      <c r="S21" s="42">
        <v>0.33333333333333331</v>
      </c>
      <c r="T21" s="32">
        <v>-2.3324961474124133</v>
      </c>
      <c r="U21" s="32">
        <v>1.7960717805127691</v>
      </c>
    </row>
    <row r="22" spans="1:21" x14ac:dyDescent="0.25">
      <c r="A22" s="18">
        <v>3140</v>
      </c>
      <c r="B22" s="1" t="s">
        <v>38</v>
      </c>
      <c r="C22" t="s">
        <v>251</v>
      </c>
      <c r="D22" t="s">
        <v>252</v>
      </c>
      <c r="E22" t="s">
        <v>253</v>
      </c>
      <c r="F22">
        <v>3</v>
      </c>
      <c r="G22">
        <v>3</v>
      </c>
      <c r="H22">
        <v>31</v>
      </c>
      <c r="I22" s="20" t="s">
        <v>42</v>
      </c>
      <c r="J22">
        <v>4</v>
      </c>
      <c r="K22" s="1" t="s">
        <v>43</v>
      </c>
      <c r="L22" s="1" t="s">
        <v>79</v>
      </c>
      <c r="M22" s="44">
        <v>0</v>
      </c>
      <c r="N22" s="39">
        <v>-2</v>
      </c>
      <c r="O22" s="39">
        <v>0</v>
      </c>
      <c r="P22" s="39">
        <v>-2</v>
      </c>
      <c r="Q22" s="46">
        <v>1</v>
      </c>
      <c r="R22" s="39">
        <v>0.75</v>
      </c>
      <c r="S22" s="42">
        <v>0.375</v>
      </c>
      <c r="T22" s="32">
        <v>-2.1826336110566791</v>
      </c>
      <c r="U22" s="32">
        <v>-2.1816557736387132E-4</v>
      </c>
    </row>
    <row r="23" spans="1:21" x14ac:dyDescent="0.25">
      <c r="A23" s="18">
        <v>6110</v>
      </c>
      <c r="B23" s="1" t="s">
        <v>38</v>
      </c>
      <c r="C23" t="s">
        <v>117</v>
      </c>
      <c r="D23" t="s">
        <v>118</v>
      </c>
      <c r="E23" t="s">
        <v>119</v>
      </c>
      <c r="F23">
        <v>2</v>
      </c>
      <c r="G23">
        <v>6</v>
      </c>
      <c r="H23">
        <v>61</v>
      </c>
      <c r="I23" s="20" t="s">
        <v>42</v>
      </c>
      <c r="J23">
        <v>4</v>
      </c>
      <c r="K23" s="1" t="s">
        <v>43</v>
      </c>
      <c r="L23" s="1" t="s">
        <v>79</v>
      </c>
      <c r="M23" s="44">
        <v>0</v>
      </c>
      <c r="N23" s="39">
        <v>-1</v>
      </c>
      <c r="O23" s="39">
        <v>1</v>
      </c>
      <c r="P23" s="39">
        <v>-1</v>
      </c>
      <c r="Q23" s="46">
        <v>2</v>
      </c>
      <c r="R23" s="39">
        <v>0.5</v>
      </c>
      <c r="S23" s="42">
        <v>0.375</v>
      </c>
      <c r="T23" s="32">
        <v>-1.7948382037005481</v>
      </c>
      <c r="U23" s="32">
        <v>2.4658888060378943</v>
      </c>
    </row>
    <row r="24" spans="1:21" x14ac:dyDescent="0.25">
      <c r="A24" s="18">
        <v>3170</v>
      </c>
      <c r="B24" s="1" t="s">
        <v>38</v>
      </c>
      <c r="C24" t="s">
        <v>141</v>
      </c>
      <c r="D24" t="s">
        <v>142</v>
      </c>
      <c r="E24" t="s">
        <v>229</v>
      </c>
      <c r="F24">
        <v>3</v>
      </c>
      <c r="G24">
        <v>3</v>
      </c>
      <c r="H24">
        <v>31</v>
      </c>
      <c r="I24" s="20" t="s">
        <v>42</v>
      </c>
      <c r="J24">
        <v>4</v>
      </c>
      <c r="K24" s="1" t="s">
        <v>43</v>
      </c>
      <c r="L24" s="1" t="s">
        <v>79</v>
      </c>
      <c r="M24" s="44">
        <v>0</v>
      </c>
      <c r="N24" s="39">
        <v>-2</v>
      </c>
      <c r="O24" s="39">
        <v>1</v>
      </c>
      <c r="P24" s="39">
        <v>-1</v>
      </c>
      <c r="Q24" s="46">
        <v>1</v>
      </c>
      <c r="R24" s="39">
        <v>0.5</v>
      </c>
      <c r="S24" s="42">
        <v>1</v>
      </c>
      <c r="T24" s="32">
        <v>-1.7209673807365216</v>
      </c>
      <c r="U24" s="32">
        <v>1.3354616446726593</v>
      </c>
    </row>
    <row r="25" spans="1:21" x14ac:dyDescent="0.25">
      <c r="A25" s="18">
        <v>9530</v>
      </c>
      <c r="B25" s="1" t="s">
        <v>38</v>
      </c>
      <c r="C25" t="s">
        <v>93</v>
      </c>
      <c r="D25" t="s">
        <v>94</v>
      </c>
      <c r="E25" t="s">
        <v>95</v>
      </c>
      <c r="F25">
        <v>4</v>
      </c>
      <c r="G25">
        <v>9</v>
      </c>
      <c r="H25">
        <v>95</v>
      </c>
      <c r="I25" s="20" t="s">
        <v>42</v>
      </c>
      <c r="J25">
        <v>4</v>
      </c>
      <c r="K25" s="1" t="s">
        <v>43</v>
      </c>
      <c r="L25" s="1" t="s">
        <v>79</v>
      </c>
      <c r="M25" s="44">
        <v>0</v>
      </c>
      <c r="N25" s="39">
        <v>-1</v>
      </c>
      <c r="O25" s="39">
        <v>1</v>
      </c>
      <c r="P25" s="39">
        <v>-1</v>
      </c>
      <c r="Q25" s="46">
        <v>2</v>
      </c>
      <c r="R25" s="39">
        <v>0.75</v>
      </c>
      <c r="S25" s="42">
        <v>0.42857142857142855</v>
      </c>
      <c r="T25" s="32">
        <v>-2.0679155820814152</v>
      </c>
      <c r="U25" s="32">
        <v>2.0461231294400788</v>
      </c>
    </row>
    <row r="26" spans="1:21" x14ac:dyDescent="0.25">
      <c r="A26" s="18">
        <v>9320</v>
      </c>
      <c r="B26" s="1" t="s">
        <v>38</v>
      </c>
      <c r="C26" t="s">
        <v>107</v>
      </c>
      <c r="D26" t="s">
        <v>108</v>
      </c>
      <c r="E26" t="s">
        <v>109</v>
      </c>
      <c r="F26">
        <v>4</v>
      </c>
      <c r="G26">
        <v>9</v>
      </c>
      <c r="H26">
        <v>93</v>
      </c>
      <c r="I26" s="20" t="s">
        <v>42</v>
      </c>
      <c r="J26">
        <v>4</v>
      </c>
      <c r="K26" s="1" t="s">
        <v>43</v>
      </c>
      <c r="L26" s="1" t="s">
        <v>79</v>
      </c>
      <c r="M26" s="44">
        <v>0</v>
      </c>
      <c r="N26" s="39">
        <v>-2</v>
      </c>
      <c r="O26" s="40">
        <v>1</v>
      </c>
      <c r="P26" s="39">
        <v>-1</v>
      </c>
      <c r="Q26" s="46">
        <v>1</v>
      </c>
      <c r="R26" s="39">
        <v>0.5</v>
      </c>
      <c r="S26" s="42">
        <v>0.375</v>
      </c>
      <c r="T26" s="32">
        <v>-1.6852807659270719</v>
      </c>
      <c r="U26" s="32">
        <v>2.0482618208887828</v>
      </c>
    </row>
    <row r="27" spans="1:21" x14ac:dyDescent="0.25">
      <c r="A27" s="18">
        <v>1210</v>
      </c>
      <c r="B27" s="1" t="s">
        <v>47</v>
      </c>
      <c r="C27" t="s">
        <v>121</v>
      </c>
      <c r="D27" t="s">
        <v>122</v>
      </c>
      <c r="E27" t="s">
        <v>123</v>
      </c>
      <c r="F27">
        <v>6</v>
      </c>
      <c r="G27">
        <v>1</v>
      </c>
      <c r="H27">
        <v>12</v>
      </c>
      <c r="I27" s="20" t="s">
        <v>42</v>
      </c>
      <c r="J27">
        <v>4</v>
      </c>
      <c r="K27" s="1" t="s">
        <v>43</v>
      </c>
      <c r="L27" s="9" t="s">
        <v>44</v>
      </c>
      <c r="M27" s="43">
        <v>1</v>
      </c>
      <c r="N27" s="39">
        <v>-1</v>
      </c>
      <c r="O27" s="39">
        <v>0</v>
      </c>
      <c r="P27" s="39">
        <v>-1</v>
      </c>
      <c r="Q27" s="46">
        <v>2</v>
      </c>
      <c r="R27" s="39">
        <v>0.75</v>
      </c>
      <c r="S27" s="42">
        <v>1</v>
      </c>
      <c r="T27" s="32">
        <v>-1.8437878975295432</v>
      </c>
      <c r="U27" s="32">
        <v>-1.6189368181739117</v>
      </c>
    </row>
    <row r="28" spans="1:21" x14ac:dyDescent="0.25">
      <c r="A28" s="18" t="s">
        <v>113</v>
      </c>
      <c r="B28" s="1" t="s">
        <v>38</v>
      </c>
      <c r="C28" t="s">
        <v>114</v>
      </c>
      <c r="D28" t="s">
        <v>115</v>
      </c>
      <c r="E28" t="s">
        <v>116</v>
      </c>
      <c r="F28">
        <v>3</v>
      </c>
      <c r="G28">
        <v>9</v>
      </c>
      <c r="H28">
        <v>91</v>
      </c>
      <c r="I28" s="20" t="s">
        <v>42</v>
      </c>
      <c r="J28">
        <v>4</v>
      </c>
      <c r="K28" s="1" t="s">
        <v>43</v>
      </c>
      <c r="L28" s="9" t="s">
        <v>44</v>
      </c>
      <c r="M28" s="43">
        <v>1</v>
      </c>
      <c r="N28" s="39">
        <v>-1</v>
      </c>
      <c r="O28" s="39">
        <v>0</v>
      </c>
      <c r="P28" s="39">
        <v>-1</v>
      </c>
      <c r="Q28" s="46">
        <v>2</v>
      </c>
      <c r="R28" s="39">
        <v>0.25</v>
      </c>
      <c r="S28" s="42">
        <v>1</v>
      </c>
      <c r="T28" s="32">
        <v>-1.3037508461637146</v>
      </c>
      <c r="U28" s="32">
        <v>-0.90159978090104465</v>
      </c>
    </row>
    <row r="29" spans="1:21" x14ac:dyDescent="0.25">
      <c r="A29" s="18">
        <v>6170</v>
      </c>
      <c r="B29" s="1" t="s">
        <v>61</v>
      </c>
      <c r="C29" t="s">
        <v>130</v>
      </c>
      <c r="D29" t="s">
        <v>131</v>
      </c>
      <c r="E29" t="s">
        <v>132</v>
      </c>
      <c r="F29">
        <v>2</v>
      </c>
      <c r="G29">
        <v>6</v>
      </c>
      <c r="H29">
        <v>61</v>
      </c>
      <c r="I29" s="20" t="s">
        <v>42</v>
      </c>
      <c r="J29">
        <v>4</v>
      </c>
      <c r="K29" s="1" t="s">
        <v>43</v>
      </c>
      <c r="L29" s="9" t="s">
        <v>44</v>
      </c>
      <c r="M29" s="43">
        <v>1</v>
      </c>
      <c r="N29" s="39">
        <v>-1</v>
      </c>
      <c r="O29" s="39">
        <v>0</v>
      </c>
      <c r="P29" s="39">
        <v>-1</v>
      </c>
      <c r="Q29" s="46">
        <v>2</v>
      </c>
      <c r="R29" s="39">
        <v>0.5</v>
      </c>
      <c r="S29" s="42">
        <v>0.66666666666666663</v>
      </c>
      <c r="T29" s="32">
        <v>-1.5547365106149225</v>
      </c>
      <c r="U29" s="32">
        <v>-0.88010820555554536</v>
      </c>
    </row>
    <row r="30" spans="1:21" x14ac:dyDescent="0.25">
      <c r="A30" s="18">
        <v>9530</v>
      </c>
      <c r="B30" s="1" t="s">
        <v>61</v>
      </c>
      <c r="C30" t="s">
        <v>93</v>
      </c>
      <c r="D30" t="s">
        <v>94</v>
      </c>
      <c r="E30" t="s">
        <v>100</v>
      </c>
      <c r="F30">
        <v>4</v>
      </c>
      <c r="G30">
        <v>9</v>
      </c>
      <c r="H30">
        <v>95</v>
      </c>
      <c r="I30" s="20" t="s">
        <v>42</v>
      </c>
      <c r="J30">
        <v>4</v>
      </c>
      <c r="K30" s="1" t="s">
        <v>43</v>
      </c>
      <c r="L30" s="9" t="s">
        <v>44</v>
      </c>
      <c r="M30" s="43">
        <v>1</v>
      </c>
      <c r="N30" s="39">
        <v>-1</v>
      </c>
      <c r="O30" s="39">
        <v>0</v>
      </c>
      <c r="P30" s="39">
        <v>-1</v>
      </c>
      <c r="Q30" s="46">
        <v>2</v>
      </c>
      <c r="R30" s="39">
        <v>0.75</v>
      </c>
      <c r="S30" s="42">
        <v>0.66666666666666663</v>
      </c>
      <c r="T30" s="32">
        <v>-1.8247550362978366</v>
      </c>
      <c r="U30" s="32">
        <v>-1.2387767241919789</v>
      </c>
    </row>
    <row r="31" spans="1:21" x14ac:dyDescent="0.25">
      <c r="A31" s="18">
        <v>4040</v>
      </c>
      <c r="B31" s="1" t="s">
        <v>55</v>
      </c>
      <c r="C31" t="s">
        <v>104</v>
      </c>
      <c r="D31" t="s">
        <v>105</v>
      </c>
      <c r="E31" t="s">
        <v>106</v>
      </c>
      <c r="F31">
        <v>2</v>
      </c>
      <c r="G31">
        <v>4</v>
      </c>
      <c r="H31">
        <v>40</v>
      </c>
      <c r="I31" s="20" t="s">
        <v>42</v>
      </c>
      <c r="J31">
        <v>4</v>
      </c>
      <c r="K31" s="1" t="s">
        <v>43</v>
      </c>
      <c r="L31" s="9" t="s">
        <v>44</v>
      </c>
      <c r="M31" s="43">
        <v>1</v>
      </c>
      <c r="N31" s="39">
        <v>-1</v>
      </c>
      <c r="O31" s="39">
        <v>0</v>
      </c>
      <c r="P31" s="39">
        <v>-1</v>
      </c>
      <c r="Q31" s="46">
        <v>2</v>
      </c>
      <c r="R31" s="39">
        <v>1</v>
      </c>
      <c r="S31" s="42">
        <v>0.8</v>
      </c>
      <c r="T31" s="32">
        <v>-2.1023867064734336</v>
      </c>
      <c r="U31" s="32">
        <v>-1.7495092804211856</v>
      </c>
    </row>
    <row r="32" spans="1:21" x14ac:dyDescent="0.25">
      <c r="A32" s="18">
        <v>3260</v>
      </c>
      <c r="B32" s="1" t="s">
        <v>38</v>
      </c>
      <c r="C32" t="s">
        <v>110</v>
      </c>
      <c r="D32" t="s">
        <v>111</v>
      </c>
      <c r="E32" t="s">
        <v>112</v>
      </c>
      <c r="F32">
        <v>3</v>
      </c>
      <c r="G32">
        <v>3</v>
      </c>
      <c r="H32">
        <v>32</v>
      </c>
      <c r="I32" s="20" t="s">
        <v>42</v>
      </c>
      <c r="J32">
        <v>4</v>
      </c>
      <c r="K32" s="1" t="s">
        <v>43</v>
      </c>
      <c r="L32" s="9" t="s">
        <v>44</v>
      </c>
      <c r="M32" s="43">
        <v>1</v>
      </c>
      <c r="N32" s="39">
        <v>-1</v>
      </c>
      <c r="O32" s="39">
        <v>0</v>
      </c>
      <c r="P32" s="39">
        <v>-1</v>
      </c>
      <c r="Q32" s="46">
        <v>2</v>
      </c>
      <c r="R32" s="39">
        <v>0.5</v>
      </c>
      <c r="S32" s="42">
        <v>0.42857142857142855</v>
      </c>
      <c r="T32" s="32">
        <v>-1.5411416097351323</v>
      </c>
      <c r="U32" s="32">
        <v>-0.60856528128273635</v>
      </c>
    </row>
    <row r="33" spans="1:21" x14ac:dyDescent="0.25">
      <c r="A33" s="18">
        <v>2270</v>
      </c>
      <c r="B33" s="1" t="s">
        <v>38</v>
      </c>
      <c r="C33" t="s">
        <v>124</v>
      </c>
      <c r="D33" t="s">
        <v>125</v>
      </c>
      <c r="E33" t="s">
        <v>126</v>
      </c>
      <c r="F33">
        <v>6</v>
      </c>
      <c r="G33">
        <v>2</v>
      </c>
      <c r="H33">
        <v>22</v>
      </c>
      <c r="I33" s="20" t="s">
        <v>42</v>
      </c>
      <c r="J33">
        <v>4</v>
      </c>
      <c r="K33" s="1" t="s">
        <v>43</v>
      </c>
      <c r="L33" s="9" t="s">
        <v>44</v>
      </c>
      <c r="M33" s="43">
        <v>1</v>
      </c>
      <c r="N33" s="39">
        <v>-1</v>
      </c>
      <c r="O33" s="39">
        <v>0</v>
      </c>
      <c r="P33" s="39">
        <v>-1</v>
      </c>
      <c r="Q33" s="46">
        <v>2</v>
      </c>
      <c r="R33" s="39">
        <v>1</v>
      </c>
      <c r="S33" s="42">
        <v>0.42857142857142855</v>
      </c>
      <c r="T33" s="32">
        <v>-2.0811786611009606</v>
      </c>
      <c r="U33" s="32">
        <v>-1.3259023185556036</v>
      </c>
    </row>
    <row r="34" spans="1:21" x14ac:dyDescent="0.25">
      <c r="A34" s="18">
        <v>7220</v>
      </c>
      <c r="B34" s="1" t="s">
        <v>38</v>
      </c>
      <c r="C34" t="s">
        <v>87</v>
      </c>
      <c r="D34" t="s">
        <v>88</v>
      </c>
      <c r="E34" t="s">
        <v>120</v>
      </c>
      <c r="F34">
        <v>1</v>
      </c>
      <c r="G34">
        <v>7</v>
      </c>
      <c r="H34">
        <v>72</v>
      </c>
      <c r="I34" s="20" t="s">
        <v>42</v>
      </c>
      <c r="J34">
        <v>4</v>
      </c>
      <c r="K34" s="1" t="s">
        <v>43</v>
      </c>
      <c r="L34" s="1" t="s">
        <v>79</v>
      </c>
      <c r="M34" s="44">
        <v>0</v>
      </c>
      <c r="N34" s="39">
        <v>-1</v>
      </c>
      <c r="O34" s="39">
        <v>0</v>
      </c>
      <c r="P34" s="39">
        <v>-1</v>
      </c>
      <c r="Q34" s="46">
        <v>2</v>
      </c>
      <c r="R34" s="39">
        <v>0.75</v>
      </c>
      <c r="S34" s="42">
        <v>1</v>
      </c>
      <c r="T34" s="32">
        <v>-1.6348841796144307</v>
      </c>
      <c r="U34" s="32">
        <v>-0.36638921564411941</v>
      </c>
    </row>
    <row r="35" spans="1:21" x14ac:dyDescent="0.25">
      <c r="A35" s="18">
        <v>6210</v>
      </c>
      <c r="B35" s="1" t="s">
        <v>38</v>
      </c>
      <c r="C35" t="s">
        <v>155</v>
      </c>
      <c r="D35" t="s">
        <v>156</v>
      </c>
      <c r="E35" t="s">
        <v>157</v>
      </c>
      <c r="F35">
        <v>2</v>
      </c>
      <c r="G35">
        <v>6</v>
      </c>
      <c r="H35">
        <v>62</v>
      </c>
      <c r="I35" s="20" t="s">
        <v>42</v>
      </c>
      <c r="J35">
        <v>4</v>
      </c>
      <c r="K35" s="1" t="s">
        <v>43</v>
      </c>
      <c r="L35" s="1" t="s">
        <v>79</v>
      </c>
      <c r="M35" s="44">
        <v>0</v>
      </c>
      <c r="N35" s="39">
        <v>-1</v>
      </c>
      <c r="O35" s="39">
        <v>0</v>
      </c>
      <c r="P35" s="39">
        <v>-1</v>
      </c>
      <c r="Q35" s="46">
        <v>2</v>
      </c>
      <c r="R35" s="39">
        <v>0.5</v>
      </c>
      <c r="S35" s="42">
        <v>1</v>
      </c>
      <c r="T35" s="32">
        <v>-1.3648656539315165</v>
      </c>
      <c r="U35" s="32">
        <v>-7.7206970076858505E-3</v>
      </c>
    </row>
    <row r="36" spans="1:21" x14ac:dyDescent="0.25">
      <c r="A36" s="18">
        <v>3230</v>
      </c>
      <c r="B36" s="1" t="s">
        <v>38</v>
      </c>
      <c r="C36" t="s">
        <v>133</v>
      </c>
      <c r="D36" t="s">
        <v>134</v>
      </c>
      <c r="E36" t="s">
        <v>135</v>
      </c>
      <c r="F36">
        <v>3</v>
      </c>
      <c r="G36">
        <v>3</v>
      </c>
      <c r="H36">
        <v>32</v>
      </c>
      <c r="I36" s="20" t="s">
        <v>42</v>
      </c>
      <c r="J36">
        <v>4</v>
      </c>
      <c r="K36" s="1" t="s">
        <v>43</v>
      </c>
      <c r="L36" s="9" t="s">
        <v>44</v>
      </c>
      <c r="M36" s="43">
        <v>1</v>
      </c>
      <c r="N36" s="39">
        <v>-2</v>
      </c>
      <c r="O36" s="39">
        <v>0</v>
      </c>
      <c r="P36" s="39">
        <v>0</v>
      </c>
      <c r="Q36" s="46">
        <v>2</v>
      </c>
      <c r="R36" s="39">
        <v>1</v>
      </c>
      <c r="S36" s="42">
        <v>0.66666666666666663</v>
      </c>
      <c r="T36" s="32">
        <v>-1.9758833409149759</v>
      </c>
      <c r="U36" s="32">
        <v>-1.8705157695338364</v>
      </c>
    </row>
    <row r="37" spans="1:21" x14ac:dyDescent="0.25">
      <c r="A37" s="18" t="s">
        <v>136</v>
      </c>
      <c r="B37" s="1" t="s">
        <v>55</v>
      </c>
      <c r="C37" t="s">
        <v>137</v>
      </c>
      <c r="D37" t="s">
        <v>138</v>
      </c>
      <c r="E37" t="s">
        <v>139</v>
      </c>
      <c r="F37">
        <v>3</v>
      </c>
      <c r="G37">
        <v>9</v>
      </c>
      <c r="H37">
        <v>92</v>
      </c>
      <c r="I37" s="20" t="s">
        <v>42</v>
      </c>
      <c r="J37">
        <v>4</v>
      </c>
      <c r="K37" s="1" t="s">
        <v>43</v>
      </c>
      <c r="L37" s="9" t="s">
        <v>44</v>
      </c>
      <c r="M37" s="43">
        <v>1</v>
      </c>
      <c r="N37" s="39">
        <v>-1</v>
      </c>
      <c r="O37" s="39">
        <v>1</v>
      </c>
      <c r="P37" s="39">
        <v>-1</v>
      </c>
      <c r="Q37" s="46">
        <v>1</v>
      </c>
      <c r="R37" s="39">
        <v>0.25</v>
      </c>
      <c r="S37" s="42">
        <v>1</v>
      </c>
      <c r="T37" s="32">
        <v>-1.0857493100093203</v>
      </c>
      <c r="U37" s="32">
        <v>0.64365522848498125</v>
      </c>
    </row>
    <row r="38" spans="1:21" x14ac:dyDescent="0.25">
      <c r="A38" s="18" t="s">
        <v>113</v>
      </c>
      <c r="B38" s="1" t="s">
        <v>61</v>
      </c>
      <c r="C38" t="s">
        <v>114</v>
      </c>
      <c r="D38" t="s">
        <v>115</v>
      </c>
      <c r="E38" t="s">
        <v>140</v>
      </c>
      <c r="F38">
        <v>3</v>
      </c>
      <c r="G38">
        <v>9</v>
      </c>
      <c r="H38">
        <v>91</v>
      </c>
      <c r="I38" s="20" t="s">
        <v>42</v>
      </c>
      <c r="J38">
        <v>4</v>
      </c>
      <c r="K38" s="1" t="s">
        <v>43</v>
      </c>
      <c r="L38" s="1" t="s">
        <v>79</v>
      </c>
      <c r="M38" s="44">
        <v>0</v>
      </c>
      <c r="N38" s="39">
        <v>-1</v>
      </c>
      <c r="O38" s="39">
        <v>0</v>
      </c>
      <c r="P38" s="39">
        <v>-1</v>
      </c>
      <c r="Q38" s="46">
        <v>2</v>
      </c>
      <c r="R38" s="39">
        <v>0.25</v>
      </c>
      <c r="S38" s="42">
        <v>1</v>
      </c>
      <c r="T38" s="32">
        <v>-1.0948471282486021</v>
      </c>
      <c r="U38" s="32">
        <v>0.3509478216287476</v>
      </c>
    </row>
    <row r="39" spans="1:21" x14ac:dyDescent="0.25">
      <c r="A39" s="18">
        <v>3250</v>
      </c>
      <c r="B39" s="1" t="s">
        <v>38</v>
      </c>
      <c r="C39" t="s">
        <v>144</v>
      </c>
      <c r="D39" t="s">
        <v>145</v>
      </c>
      <c r="E39" t="s">
        <v>146</v>
      </c>
      <c r="F39">
        <v>3</v>
      </c>
      <c r="G39">
        <v>3</v>
      </c>
      <c r="H39">
        <v>32</v>
      </c>
      <c r="I39" s="20" t="s">
        <v>42</v>
      </c>
      <c r="J39">
        <v>4</v>
      </c>
      <c r="K39" s="1" t="s">
        <v>43</v>
      </c>
      <c r="L39" s="9" t="s">
        <v>44</v>
      </c>
      <c r="M39" s="43">
        <v>1</v>
      </c>
      <c r="N39" s="39">
        <v>-2</v>
      </c>
      <c r="O39" s="39">
        <v>0</v>
      </c>
      <c r="P39" s="39">
        <v>-1</v>
      </c>
      <c r="Q39" s="46">
        <v>1</v>
      </c>
      <c r="R39" s="39">
        <v>0.75</v>
      </c>
      <c r="S39" s="42">
        <v>0.5</v>
      </c>
      <c r="T39" s="32">
        <v>-1.7056811679085073</v>
      </c>
      <c r="U39" s="32">
        <v>-1.4663236623501239</v>
      </c>
    </row>
    <row r="40" spans="1:21" x14ac:dyDescent="0.25">
      <c r="A40" s="18">
        <v>1510</v>
      </c>
      <c r="B40" s="1" t="s">
        <v>38</v>
      </c>
      <c r="C40" t="s">
        <v>152</v>
      </c>
      <c r="D40" t="s">
        <v>153</v>
      </c>
      <c r="E40" t="s">
        <v>154</v>
      </c>
      <c r="F40">
        <v>5</v>
      </c>
      <c r="G40">
        <v>1</v>
      </c>
      <c r="H40">
        <v>15</v>
      </c>
      <c r="I40" s="20" t="s">
        <v>42</v>
      </c>
      <c r="J40">
        <v>4</v>
      </c>
      <c r="K40" s="1" t="s">
        <v>43</v>
      </c>
      <c r="L40" s="9" t="s">
        <v>44</v>
      </c>
      <c r="M40" s="43">
        <v>1</v>
      </c>
      <c r="N40" s="39">
        <v>-2</v>
      </c>
      <c r="O40" s="39">
        <v>0</v>
      </c>
      <c r="P40" s="39">
        <v>-2</v>
      </c>
      <c r="Q40" s="46">
        <v>0</v>
      </c>
      <c r="R40" s="39">
        <v>0.75</v>
      </c>
      <c r="S40" s="42">
        <v>0.75</v>
      </c>
      <c r="T40" s="32">
        <v>-1.7292885971245853</v>
      </c>
      <c r="U40" s="32">
        <v>-1.8960001912802609</v>
      </c>
    </row>
    <row r="41" spans="1:21" x14ac:dyDescent="0.25">
      <c r="A41" s="18">
        <v>9150</v>
      </c>
      <c r="B41" s="1" t="s">
        <v>38</v>
      </c>
      <c r="C41" t="s">
        <v>164</v>
      </c>
      <c r="D41" t="s">
        <v>165</v>
      </c>
      <c r="E41" t="s">
        <v>166</v>
      </c>
      <c r="F41">
        <v>4</v>
      </c>
      <c r="G41">
        <v>9</v>
      </c>
      <c r="H41">
        <v>91</v>
      </c>
      <c r="I41" s="20" t="s">
        <v>42</v>
      </c>
      <c r="J41">
        <v>4</v>
      </c>
      <c r="K41" s="1" t="s">
        <v>43</v>
      </c>
      <c r="L41" s="1" t="s">
        <v>79</v>
      </c>
      <c r="M41" s="44">
        <v>0</v>
      </c>
      <c r="N41" s="39">
        <v>-1</v>
      </c>
      <c r="O41" s="39">
        <v>0</v>
      </c>
      <c r="P41" s="39">
        <v>-1</v>
      </c>
      <c r="Q41" s="46">
        <v>2</v>
      </c>
      <c r="R41" s="39">
        <v>0.75</v>
      </c>
      <c r="S41" s="42">
        <v>0.66666666666666663</v>
      </c>
      <c r="T41" s="32">
        <v>-1.6158513183827241</v>
      </c>
      <c r="U41" s="32">
        <v>1.3770878337813236E-2</v>
      </c>
    </row>
    <row r="42" spans="1:21" x14ac:dyDescent="0.25">
      <c r="A42" s="18">
        <v>2120</v>
      </c>
      <c r="B42" s="1" t="s">
        <v>38</v>
      </c>
      <c r="C42" t="s">
        <v>167</v>
      </c>
      <c r="D42" t="s">
        <v>168</v>
      </c>
      <c r="E42" t="s">
        <v>169</v>
      </c>
      <c r="F42">
        <v>6</v>
      </c>
      <c r="G42">
        <v>2</v>
      </c>
      <c r="H42">
        <v>21</v>
      </c>
      <c r="I42" s="20" t="s">
        <v>42</v>
      </c>
      <c r="J42">
        <v>4</v>
      </c>
      <c r="K42" s="1" t="s">
        <v>43</v>
      </c>
      <c r="L42" s="1" t="s">
        <v>79</v>
      </c>
      <c r="M42" s="44">
        <v>0</v>
      </c>
      <c r="N42" s="39">
        <v>-1</v>
      </c>
      <c r="O42" s="39">
        <v>0</v>
      </c>
      <c r="P42" s="39">
        <v>-1</v>
      </c>
      <c r="Q42" s="46">
        <v>2</v>
      </c>
      <c r="R42" s="39">
        <v>0.75</v>
      </c>
      <c r="S42" s="42">
        <v>0.75</v>
      </c>
      <c r="T42" s="32">
        <v>-1.6206095336906507</v>
      </c>
      <c r="U42" s="32">
        <v>-8.1269145157669975E-2</v>
      </c>
    </row>
    <row r="43" spans="1:21" x14ac:dyDescent="0.25">
      <c r="A43" s="18">
        <v>2130</v>
      </c>
      <c r="B43" s="1" t="s">
        <v>38</v>
      </c>
      <c r="C43" t="s">
        <v>170</v>
      </c>
      <c r="D43" t="s">
        <v>171</v>
      </c>
      <c r="E43" t="s">
        <v>172</v>
      </c>
      <c r="F43">
        <v>6</v>
      </c>
      <c r="G43">
        <v>2</v>
      </c>
      <c r="H43">
        <v>21</v>
      </c>
      <c r="I43" s="20" t="s">
        <v>42</v>
      </c>
      <c r="J43">
        <v>4</v>
      </c>
      <c r="K43" s="1" t="s">
        <v>43</v>
      </c>
      <c r="L43" s="1" t="s">
        <v>79</v>
      </c>
      <c r="M43" s="44">
        <v>0</v>
      </c>
      <c r="N43" s="39">
        <v>-1</v>
      </c>
      <c r="O43" s="39">
        <v>0</v>
      </c>
      <c r="P43" s="39">
        <v>-1</v>
      </c>
      <c r="Q43" s="46">
        <v>2</v>
      </c>
      <c r="R43" s="39">
        <v>0.5</v>
      </c>
      <c r="S43" s="42">
        <v>0.66666666666666663</v>
      </c>
      <c r="T43" s="32">
        <v>-1.3458327926998099</v>
      </c>
      <c r="U43" s="32">
        <v>0.37243939697424683</v>
      </c>
    </row>
    <row r="44" spans="1:21" x14ac:dyDescent="0.25">
      <c r="A44" s="18">
        <v>5230</v>
      </c>
      <c r="B44" s="1" t="s">
        <v>55</v>
      </c>
      <c r="C44" t="s">
        <v>80</v>
      </c>
      <c r="D44" t="s">
        <v>81</v>
      </c>
      <c r="E44" t="s">
        <v>147</v>
      </c>
      <c r="F44">
        <v>5</v>
      </c>
      <c r="G44">
        <v>5</v>
      </c>
      <c r="H44">
        <v>52</v>
      </c>
      <c r="I44" s="20" t="s">
        <v>42</v>
      </c>
      <c r="J44">
        <v>4</v>
      </c>
      <c r="K44" s="1" t="s">
        <v>43</v>
      </c>
      <c r="L44" s="1" t="s">
        <v>79</v>
      </c>
      <c r="M44" s="44">
        <v>0</v>
      </c>
      <c r="N44" s="39">
        <v>-1</v>
      </c>
      <c r="O44" s="39">
        <v>0</v>
      </c>
      <c r="P44" s="39">
        <v>-1</v>
      </c>
      <c r="Q44" s="46">
        <v>2</v>
      </c>
      <c r="R44" s="39">
        <v>1</v>
      </c>
      <c r="S44" s="42">
        <v>0.75</v>
      </c>
      <c r="T44" s="32">
        <v>-1.8906280593735649</v>
      </c>
      <c r="U44" s="32">
        <v>-0.43993766379410348</v>
      </c>
    </row>
    <row r="45" spans="1:21" x14ac:dyDescent="0.25">
      <c r="A45" s="18">
        <v>1140</v>
      </c>
      <c r="B45" s="1" t="s">
        <v>148</v>
      </c>
      <c r="C45" t="s">
        <v>149</v>
      </c>
      <c r="D45" t="s">
        <v>150</v>
      </c>
      <c r="E45" t="s">
        <v>151</v>
      </c>
      <c r="F45">
        <v>1</v>
      </c>
      <c r="G45">
        <v>1</v>
      </c>
      <c r="H45">
        <v>11</v>
      </c>
      <c r="I45" s="19" t="s">
        <v>71</v>
      </c>
      <c r="J45">
        <v>3</v>
      </c>
      <c r="K45" s="1" t="s">
        <v>43</v>
      </c>
      <c r="L45" s="1" t="s">
        <v>79</v>
      </c>
      <c r="M45" s="44">
        <v>0</v>
      </c>
      <c r="N45" s="39">
        <v>-1</v>
      </c>
      <c r="O45" s="39">
        <v>0</v>
      </c>
      <c r="P45" s="39">
        <v>-1</v>
      </c>
      <c r="Q45" s="46">
        <v>2</v>
      </c>
      <c r="R45" s="39">
        <v>1</v>
      </c>
      <c r="S45" s="42">
        <v>0.75</v>
      </c>
      <c r="T45" s="32">
        <v>-1.8906280593735649</v>
      </c>
      <c r="U45" s="32">
        <v>-0.43993766379410348</v>
      </c>
    </row>
    <row r="46" spans="1:21" x14ac:dyDescent="0.25">
      <c r="A46" s="18">
        <v>9260</v>
      </c>
      <c r="B46" s="1" t="s">
        <v>61</v>
      </c>
      <c r="C46" t="s">
        <v>176</v>
      </c>
      <c r="D46" t="s">
        <v>177</v>
      </c>
      <c r="E46" t="s">
        <v>178</v>
      </c>
      <c r="F46">
        <v>4</v>
      </c>
      <c r="G46">
        <v>9</v>
      </c>
      <c r="H46">
        <v>92</v>
      </c>
      <c r="I46" s="20" t="s">
        <v>42</v>
      </c>
      <c r="J46">
        <v>4</v>
      </c>
      <c r="K46" s="1" t="s">
        <v>43</v>
      </c>
      <c r="L46" s="1" t="s">
        <v>79</v>
      </c>
      <c r="M46" s="44">
        <v>0</v>
      </c>
      <c r="N46" s="39">
        <v>-1</v>
      </c>
      <c r="O46" s="39">
        <v>0</v>
      </c>
      <c r="P46" s="39">
        <v>-1</v>
      </c>
      <c r="Q46" s="46">
        <v>2</v>
      </c>
      <c r="R46" s="39">
        <v>0.5</v>
      </c>
      <c r="S46" s="42">
        <v>1</v>
      </c>
      <c r="T46" s="32">
        <v>-1.3648656539315165</v>
      </c>
      <c r="U46" s="32">
        <v>-7.7206970076858505E-3</v>
      </c>
    </row>
    <row r="47" spans="1:21" x14ac:dyDescent="0.25">
      <c r="A47" s="18">
        <v>9330</v>
      </c>
      <c r="B47" s="1" t="s">
        <v>38</v>
      </c>
      <c r="C47" t="s">
        <v>187</v>
      </c>
      <c r="D47" t="s">
        <v>188</v>
      </c>
      <c r="E47" t="s">
        <v>189</v>
      </c>
      <c r="F47">
        <v>4</v>
      </c>
      <c r="G47">
        <v>9</v>
      </c>
      <c r="H47">
        <v>93</v>
      </c>
      <c r="I47" s="20" t="s">
        <v>42</v>
      </c>
      <c r="J47">
        <v>4</v>
      </c>
      <c r="K47" s="1" t="s">
        <v>43</v>
      </c>
      <c r="L47" s="1" t="s">
        <v>79</v>
      </c>
      <c r="M47" s="44">
        <v>0</v>
      </c>
      <c r="N47" s="39">
        <v>-1</v>
      </c>
      <c r="O47" s="39">
        <v>0</v>
      </c>
      <c r="P47" s="39">
        <v>-1</v>
      </c>
      <c r="Q47" s="46">
        <v>2</v>
      </c>
      <c r="R47" s="39">
        <v>0.5</v>
      </c>
      <c r="S47" s="42">
        <v>1</v>
      </c>
      <c r="T47" s="32">
        <v>-1.3648656539315165</v>
      </c>
      <c r="U47" s="32">
        <v>-7.7206970076858505E-3</v>
      </c>
    </row>
    <row r="48" spans="1:21" x14ac:dyDescent="0.25">
      <c r="A48" s="18">
        <v>6510</v>
      </c>
      <c r="B48" s="1" t="s">
        <v>61</v>
      </c>
      <c r="C48" t="s">
        <v>226</v>
      </c>
      <c r="D48" t="s">
        <v>227</v>
      </c>
      <c r="E48" t="s">
        <v>228</v>
      </c>
      <c r="F48">
        <v>2</v>
      </c>
      <c r="G48">
        <v>6</v>
      </c>
      <c r="H48">
        <v>65</v>
      </c>
      <c r="I48" s="20" t="s">
        <v>42</v>
      </c>
      <c r="J48">
        <v>4</v>
      </c>
      <c r="K48" s="1" t="s">
        <v>43</v>
      </c>
      <c r="L48" s="1" t="s">
        <v>79</v>
      </c>
      <c r="M48" s="44">
        <v>0</v>
      </c>
      <c r="N48" s="39">
        <v>-1</v>
      </c>
      <c r="O48" s="39">
        <v>0</v>
      </c>
      <c r="P48" s="39">
        <v>-1</v>
      </c>
      <c r="Q48" s="46">
        <v>2</v>
      </c>
      <c r="R48" s="39">
        <v>0.5</v>
      </c>
      <c r="S48" s="42">
        <v>0.5</v>
      </c>
      <c r="T48" s="32">
        <v>-1.3363163620839567</v>
      </c>
      <c r="U48" s="32">
        <v>0.56251944396521314</v>
      </c>
    </row>
    <row r="49" spans="1:21" x14ac:dyDescent="0.25">
      <c r="A49" s="18">
        <v>7210</v>
      </c>
      <c r="B49" s="1" t="s">
        <v>38</v>
      </c>
      <c r="C49" t="s">
        <v>173</v>
      </c>
      <c r="D49" t="s">
        <v>174</v>
      </c>
      <c r="E49" t="s">
        <v>175</v>
      </c>
      <c r="F49">
        <v>1</v>
      </c>
      <c r="G49">
        <v>7</v>
      </c>
      <c r="H49">
        <v>72</v>
      </c>
      <c r="I49" s="20" t="s">
        <v>42</v>
      </c>
      <c r="J49">
        <v>4</v>
      </c>
      <c r="K49" s="1" t="s">
        <v>43</v>
      </c>
      <c r="L49" s="1" t="s">
        <v>79</v>
      </c>
      <c r="M49" s="44">
        <v>0</v>
      </c>
      <c r="N49" s="39">
        <v>-1</v>
      </c>
      <c r="O49" s="39">
        <v>0</v>
      </c>
      <c r="P49" s="39">
        <v>-1</v>
      </c>
      <c r="Q49" s="46">
        <v>2</v>
      </c>
      <c r="R49" s="39">
        <v>0.75</v>
      </c>
      <c r="S49" s="42">
        <v>1</v>
      </c>
      <c r="T49" s="32">
        <v>-1.6348841796144307</v>
      </c>
      <c r="U49" s="32">
        <v>-0.36638921564411941</v>
      </c>
    </row>
    <row r="50" spans="1:21" x14ac:dyDescent="0.25">
      <c r="A50" s="18">
        <v>3160</v>
      </c>
      <c r="B50" s="1" t="s">
        <v>38</v>
      </c>
      <c r="C50" t="s">
        <v>201</v>
      </c>
      <c r="D50" t="s">
        <v>202</v>
      </c>
      <c r="E50" t="s">
        <v>203</v>
      </c>
      <c r="F50">
        <v>3</v>
      </c>
      <c r="G50">
        <v>3</v>
      </c>
      <c r="H50">
        <v>31</v>
      </c>
      <c r="I50" s="20" t="s">
        <v>42</v>
      </c>
      <c r="J50">
        <v>4</v>
      </c>
      <c r="K50" s="1" t="s">
        <v>43</v>
      </c>
      <c r="L50" s="1" t="s">
        <v>79</v>
      </c>
      <c r="M50" s="44">
        <v>0</v>
      </c>
      <c r="N50" s="39">
        <v>-1</v>
      </c>
      <c r="O50" s="39">
        <v>0</v>
      </c>
      <c r="P50" s="39">
        <v>-1</v>
      </c>
      <c r="Q50" s="46">
        <v>2</v>
      </c>
      <c r="R50" s="39">
        <v>1</v>
      </c>
      <c r="S50" s="42">
        <v>0.75</v>
      </c>
      <c r="T50" s="32">
        <v>-1.8906280593735649</v>
      </c>
      <c r="U50" s="32">
        <v>-0.43993766379410348</v>
      </c>
    </row>
    <row r="51" spans="1:21" x14ac:dyDescent="0.25">
      <c r="A51" s="18">
        <v>9120</v>
      </c>
      <c r="B51" s="1" t="s">
        <v>38</v>
      </c>
      <c r="C51" t="s">
        <v>179</v>
      </c>
      <c r="D51" t="s">
        <v>180</v>
      </c>
      <c r="E51" t="s">
        <v>181</v>
      </c>
      <c r="F51">
        <v>4</v>
      </c>
      <c r="G51">
        <v>9</v>
      </c>
      <c r="H51">
        <v>91</v>
      </c>
      <c r="I51" s="20" t="s">
        <v>42</v>
      </c>
      <c r="J51">
        <v>4</v>
      </c>
      <c r="K51" s="1" t="s">
        <v>43</v>
      </c>
      <c r="L51" s="1" t="s">
        <v>79</v>
      </c>
      <c r="M51" s="44">
        <v>0</v>
      </c>
      <c r="N51" s="39">
        <v>-1</v>
      </c>
      <c r="O51" s="39">
        <v>0</v>
      </c>
      <c r="P51" s="39">
        <v>-1</v>
      </c>
      <c r="Q51" s="46">
        <v>2</v>
      </c>
      <c r="R51" s="39">
        <v>0.75</v>
      </c>
      <c r="S51" s="42">
        <v>0.42857142857142855</v>
      </c>
      <c r="T51" s="32">
        <v>-1.6022564175029339</v>
      </c>
      <c r="U51" s="32">
        <v>0.28531380261062228</v>
      </c>
    </row>
    <row r="52" spans="1:21" x14ac:dyDescent="0.25">
      <c r="A52" s="18">
        <v>9430</v>
      </c>
      <c r="B52" s="1" t="s">
        <v>38</v>
      </c>
      <c r="C52" t="s">
        <v>183</v>
      </c>
      <c r="D52" t="s">
        <v>184</v>
      </c>
      <c r="E52" t="s">
        <v>185</v>
      </c>
      <c r="F52">
        <v>4</v>
      </c>
      <c r="G52">
        <v>9</v>
      </c>
      <c r="H52">
        <v>94</v>
      </c>
      <c r="I52" s="20" t="s">
        <v>42</v>
      </c>
      <c r="J52">
        <v>4</v>
      </c>
      <c r="K52" s="1" t="s">
        <v>43</v>
      </c>
      <c r="L52" s="1" t="s">
        <v>79</v>
      </c>
      <c r="M52" s="44">
        <v>0</v>
      </c>
      <c r="N52" s="39">
        <v>-1</v>
      </c>
      <c r="O52" s="39">
        <v>0</v>
      </c>
      <c r="P52" s="39">
        <v>-1</v>
      </c>
      <c r="Q52" s="46">
        <v>2</v>
      </c>
      <c r="R52" s="39">
        <v>1</v>
      </c>
      <c r="S52" s="42">
        <v>0.375</v>
      </c>
      <c r="T52" s="32">
        <v>-1.8692160904878952</v>
      </c>
      <c r="U52" s="32">
        <v>-1.2257558064429241E-2</v>
      </c>
    </row>
    <row r="53" spans="1:21" x14ac:dyDescent="0.25">
      <c r="A53" s="18" t="s">
        <v>190</v>
      </c>
      <c r="B53" s="1" t="s">
        <v>38</v>
      </c>
      <c r="C53" t="s">
        <v>191</v>
      </c>
      <c r="D53" t="s">
        <v>192</v>
      </c>
      <c r="E53" t="s">
        <v>193</v>
      </c>
      <c r="F53">
        <v>3</v>
      </c>
      <c r="G53">
        <v>9</v>
      </c>
      <c r="H53">
        <v>92</v>
      </c>
      <c r="I53" s="20" t="s">
        <v>42</v>
      </c>
      <c r="J53">
        <v>4</v>
      </c>
      <c r="K53" s="1" t="s">
        <v>43</v>
      </c>
      <c r="L53" s="1" t="s">
        <v>79</v>
      </c>
      <c r="M53" s="44">
        <v>0</v>
      </c>
      <c r="N53" s="39">
        <v>-1</v>
      </c>
      <c r="O53" s="39">
        <v>0</v>
      </c>
      <c r="P53" s="39">
        <v>-1</v>
      </c>
      <c r="Q53" s="46">
        <v>2</v>
      </c>
      <c r="R53" s="39">
        <v>1</v>
      </c>
      <c r="S53" s="42">
        <v>0.375</v>
      </c>
      <c r="T53" s="32">
        <v>-1.8692160904878952</v>
      </c>
      <c r="U53" s="32">
        <v>-1.2257558064429241E-2</v>
      </c>
    </row>
    <row r="54" spans="1:21" x14ac:dyDescent="0.25">
      <c r="A54" s="18">
        <v>6160</v>
      </c>
      <c r="B54" s="1" t="s">
        <v>38</v>
      </c>
      <c r="C54" t="s">
        <v>194</v>
      </c>
      <c r="D54" t="s">
        <v>195</v>
      </c>
      <c r="E54" t="s">
        <v>196</v>
      </c>
      <c r="F54">
        <v>2</v>
      </c>
      <c r="G54">
        <v>6</v>
      </c>
      <c r="H54">
        <v>61</v>
      </c>
      <c r="I54" s="20" t="s">
        <v>42</v>
      </c>
      <c r="J54">
        <v>4</v>
      </c>
      <c r="K54" s="1" t="s">
        <v>43</v>
      </c>
      <c r="L54" s="1" t="s">
        <v>79</v>
      </c>
      <c r="M54" s="44">
        <v>0</v>
      </c>
      <c r="N54" s="39">
        <v>-1</v>
      </c>
      <c r="O54" s="39">
        <v>0</v>
      </c>
      <c r="P54" s="39">
        <v>-1</v>
      </c>
      <c r="Q54" s="46">
        <v>2</v>
      </c>
      <c r="R54" s="39">
        <v>0.75</v>
      </c>
      <c r="S54" s="42">
        <v>0.6</v>
      </c>
      <c r="T54" s="32">
        <v>-1.6120447461363829</v>
      </c>
      <c r="U54" s="32">
        <v>8.9802897134199769E-2</v>
      </c>
    </row>
    <row r="55" spans="1:21" x14ac:dyDescent="0.25">
      <c r="A55" s="18">
        <v>3150</v>
      </c>
      <c r="B55" s="1" t="s">
        <v>55</v>
      </c>
      <c r="C55" t="s">
        <v>127</v>
      </c>
      <c r="D55" t="s">
        <v>128</v>
      </c>
      <c r="E55" t="s">
        <v>329</v>
      </c>
      <c r="F55">
        <v>3</v>
      </c>
      <c r="G55">
        <v>3</v>
      </c>
      <c r="H55">
        <v>31</v>
      </c>
      <c r="I55" s="20" t="s">
        <v>42</v>
      </c>
      <c r="J55">
        <v>4</v>
      </c>
      <c r="K55" s="1" t="s">
        <v>43</v>
      </c>
      <c r="L55" s="9" t="s">
        <v>44</v>
      </c>
      <c r="M55" s="43">
        <v>1</v>
      </c>
      <c r="N55" s="39">
        <v>-2</v>
      </c>
      <c r="O55" s="39">
        <v>1</v>
      </c>
      <c r="P55" s="39">
        <v>0</v>
      </c>
      <c r="Q55" s="46">
        <v>1</v>
      </c>
      <c r="R55" s="39">
        <v>0.5</v>
      </c>
      <c r="S55" s="42">
        <v>0.5</v>
      </c>
      <c r="T55" s="32">
        <v>-1.2083283227788999</v>
      </c>
      <c r="U55" s="32">
        <v>0.58215632411602269</v>
      </c>
    </row>
    <row r="56" spans="1:21" x14ac:dyDescent="0.25">
      <c r="A56" s="18">
        <v>3140</v>
      </c>
      <c r="B56" s="1" t="s">
        <v>55</v>
      </c>
      <c r="C56" t="s">
        <v>251</v>
      </c>
      <c r="D56" t="s">
        <v>252</v>
      </c>
      <c r="E56" t="s">
        <v>337</v>
      </c>
      <c r="F56">
        <v>3</v>
      </c>
      <c r="G56">
        <v>3</v>
      </c>
      <c r="H56">
        <v>31</v>
      </c>
      <c r="I56" s="20" t="s">
        <v>42</v>
      </c>
      <c r="J56">
        <v>4</v>
      </c>
      <c r="K56" s="1" t="s">
        <v>43</v>
      </c>
      <c r="L56" s="1" t="s">
        <v>79</v>
      </c>
      <c r="M56" s="44">
        <v>0</v>
      </c>
      <c r="N56" s="39">
        <v>-2</v>
      </c>
      <c r="O56" s="39">
        <v>0</v>
      </c>
      <c r="P56" s="39">
        <v>-1</v>
      </c>
      <c r="Q56" s="46">
        <v>1</v>
      </c>
      <c r="R56" s="39">
        <v>0.75</v>
      </c>
      <c r="S56" s="42">
        <v>0.75</v>
      </c>
      <c r="T56" s="32">
        <v>-1.5110520959171745</v>
      </c>
      <c r="U56" s="32">
        <v>-0.49889613030678126</v>
      </c>
    </row>
    <row r="57" spans="1:21" x14ac:dyDescent="0.25">
      <c r="A57" s="18">
        <v>1110</v>
      </c>
      <c r="B57" s="1" t="s">
        <v>67</v>
      </c>
      <c r="C57" t="s">
        <v>158</v>
      </c>
      <c r="D57" t="s">
        <v>159</v>
      </c>
      <c r="E57" t="s">
        <v>160</v>
      </c>
      <c r="F57">
        <v>0</v>
      </c>
      <c r="G57">
        <v>1</v>
      </c>
      <c r="H57">
        <v>11</v>
      </c>
      <c r="I57" s="19" t="s">
        <v>71</v>
      </c>
      <c r="J57">
        <v>3</v>
      </c>
      <c r="K57" s="1" t="s">
        <v>43</v>
      </c>
      <c r="L57" s="1" t="s">
        <v>79</v>
      </c>
      <c r="M57" s="44">
        <v>0</v>
      </c>
      <c r="N57" s="39">
        <v>-1</v>
      </c>
      <c r="O57" s="39">
        <v>0</v>
      </c>
      <c r="P57" s="39">
        <v>-1</v>
      </c>
      <c r="Q57" s="46">
        <v>2</v>
      </c>
      <c r="R57" s="39">
        <v>0.25</v>
      </c>
      <c r="S57" s="42">
        <v>0.75</v>
      </c>
      <c r="T57" s="32">
        <v>-1.0805724823248222</v>
      </c>
      <c r="U57" s="32">
        <v>0.6360678921151971</v>
      </c>
    </row>
    <row r="58" spans="1:21" x14ac:dyDescent="0.25">
      <c r="A58" s="18">
        <v>1110</v>
      </c>
      <c r="B58" s="1" t="s">
        <v>161</v>
      </c>
      <c r="C58" t="s">
        <v>158</v>
      </c>
      <c r="D58" t="s">
        <v>159</v>
      </c>
      <c r="E58" t="s">
        <v>162</v>
      </c>
      <c r="F58">
        <v>0</v>
      </c>
      <c r="G58">
        <v>1</v>
      </c>
      <c r="H58">
        <v>11</v>
      </c>
      <c r="I58" s="19" t="s">
        <v>71</v>
      </c>
      <c r="J58">
        <v>3</v>
      </c>
      <c r="K58" s="1" t="s">
        <v>43</v>
      </c>
      <c r="L58" s="1" t="s">
        <v>79</v>
      </c>
      <c r="M58" s="44">
        <v>0</v>
      </c>
      <c r="N58" s="39">
        <v>-1</v>
      </c>
      <c r="O58" s="39">
        <v>0</v>
      </c>
      <c r="P58" s="39">
        <v>-1</v>
      </c>
      <c r="Q58" s="46">
        <v>2</v>
      </c>
      <c r="R58" s="39">
        <v>0.25</v>
      </c>
      <c r="S58" s="42">
        <v>0.33333333333333331</v>
      </c>
      <c r="T58" s="32">
        <v>-1.0567814057851892</v>
      </c>
      <c r="U58" s="32">
        <v>1.1112680095926128</v>
      </c>
    </row>
    <row r="59" spans="1:21" x14ac:dyDescent="0.25">
      <c r="A59" s="18">
        <v>1110</v>
      </c>
      <c r="B59" s="1" t="s">
        <v>148</v>
      </c>
      <c r="C59" t="s">
        <v>158</v>
      </c>
      <c r="D59" t="s">
        <v>159</v>
      </c>
      <c r="E59" t="s">
        <v>163</v>
      </c>
      <c r="F59">
        <v>0</v>
      </c>
      <c r="G59">
        <v>1</v>
      </c>
      <c r="H59">
        <v>11</v>
      </c>
      <c r="I59" s="19" t="s">
        <v>71</v>
      </c>
      <c r="J59">
        <v>3</v>
      </c>
      <c r="K59" s="1" t="s">
        <v>43</v>
      </c>
      <c r="L59" s="1" t="s">
        <v>79</v>
      </c>
      <c r="M59" s="44">
        <v>0</v>
      </c>
      <c r="N59" s="39">
        <v>-2</v>
      </c>
      <c r="O59" s="39">
        <v>0</v>
      </c>
      <c r="P59" s="39">
        <v>-1</v>
      </c>
      <c r="Q59" s="46">
        <v>1</v>
      </c>
      <c r="R59" s="39">
        <v>0.25</v>
      </c>
      <c r="S59" s="42">
        <v>0.5</v>
      </c>
      <c r="T59" s="32">
        <v>-0.95674039862756621</v>
      </c>
      <c r="U59" s="32">
        <v>0.50356097745253525</v>
      </c>
    </row>
    <row r="60" spans="1:21" x14ac:dyDescent="0.25">
      <c r="A60" s="18">
        <v>9160</v>
      </c>
      <c r="B60" s="1" t="s">
        <v>61</v>
      </c>
      <c r="C60" t="s">
        <v>90</v>
      </c>
      <c r="D60" t="s">
        <v>91</v>
      </c>
      <c r="E60" t="s">
        <v>200</v>
      </c>
      <c r="F60">
        <v>3</v>
      </c>
      <c r="G60">
        <v>9</v>
      </c>
      <c r="H60">
        <v>91</v>
      </c>
      <c r="I60" s="20" t="s">
        <v>42</v>
      </c>
      <c r="J60">
        <v>4</v>
      </c>
      <c r="K60" s="1" t="s">
        <v>43</v>
      </c>
      <c r="L60" s="1" t="s">
        <v>79</v>
      </c>
      <c r="M60" s="44">
        <v>0</v>
      </c>
      <c r="N60" s="39">
        <v>-2</v>
      </c>
      <c r="O60" s="40">
        <v>0</v>
      </c>
      <c r="P60" s="39">
        <v>-1</v>
      </c>
      <c r="Q60" s="46">
        <v>1</v>
      </c>
      <c r="R60" s="39">
        <v>1</v>
      </c>
      <c r="S60" s="42">
        <v>0.375</v>
      </c>
      <c r="T60" s="32">
        <v>-1.7596586527144189</v>
      </c>
      <c r="U60" s="32">
        <v>-0.42988454321354058</v>
      </c>
    </row>
    <row r="61" spans="1:21" x14ac:dyDescent="0.25">
      <c r="A61" s="18">
        <v>3110</v>
      </c>
      <c r="B61" s="1" t="s">
        <v>38</v>
      </c>
      <c r="C61" t="s">
        <v>204</v>
      </c>
      <c r="D61" t="s">
        <v>205</v>
      </c>
      <c r="E61" t="s">
        <v>206</v>
      </c>
      <c r="F61">
        <v>3</v>
      </c>
      <c r="G61">
        <v>3</v>
      </c>
      <c r="H61">
        <v>31</v>
      </c>
      <c r="I61" s="20" t="s">
        <v>42</v>
      </c>
      <c r="J61">
        <v>4</v>
      </c>
      <c r="K61" s="1" t="s">
        <v>43</v>
      </c>
      <c r="L61" s="9" t="s">
        <v>44</v>
      </c>
      <c r="M61" s="43">
        <v>1</v>
      </c>
      <c r="N61" s="39">
        <v>-2</v>
      </c>
      <c r="O61" s="40">
        <v>1</v>
      </c>
      <c r="P61" s="39">
        <v>0</v>
      </c>
      <c r="Q61" s="46">
        <v>1</v>
      </c>
      <c r="R61" s="39">
        <v>1</v>
      </c>
      <c r="S61" s="42">
        <v>0.4</v>
      </c>
      <c r="T61" s="32">
        <v>-1.7426555157752164</v>
      </c>
      <c r="U61" s="32">
        <v>-2.1132684962264586E-2</v>
      </c>
    </row>
    <row r="62" spans="1:21" x14ac:dyDescent="0.25">
      <c r="A62" s="18">
        <v>4020</v>
      </c>
      <c r="B62" s="1" t="s">
        <v>55</v>
      </c>
      <c r="C62" t="s">
        <v>96</v>
      </c>
      <c r="D62" t="s">
        <v>97</v>
      </c>
      <c r="E62" t="s">
        <v>182</v>
      </c>
      <c r="F62">
        <v>1</v>
      </c>
      <c r="G62">
        <v>4</v>
      </c>
      <c r="H62">
        <v>40</v>
      </c>
      <c r="I62" s="20" t="s">
        <v>42</v>
      </c>
      <c r="J62">
        <v>4</v>
      </c>
      <c r="K62" s="1" t="s">
        <v>43</v>
      </c>
      <c r="L62" s="1" t="s">
        <v>79</v>
      </c>
      <c r="M62" s="44">
        <v>0</v>
      </c>
      <c r="N62" s="39">
        <v>-1</v>
      </c>
      <c r="O62" s="39">
        <v>1</v>
      </c>
      <c r="P62" s="39">
        <v>-1</v>
      </c>
      <c r="Q62" s="46">
        <v>1</v>
      </c>
      <c r="R62" s="39">
        <v>0.5</v>
      </c>
      <c r="S62" s="42">
        <v>0.2</v>
      </c>
      <c r="T62" s="32">
        <v>-1.1011852508210265</v>
      </c>
      <c r="U62" s="32">
        <v>2.4499185379349782</v>
      </c>
    </row>
    <row r="63" spans="1:21" x14ac:dyDescent="0.25">
      <c r="A63" s="18">
        <v>1320</v>
      </c>
      <c r="B63" s="1" t="s">
        <v>55</v>
      </c>
      <c r="C63" t="s">
        <v>211</v>
      </c>
      <c r="D63" t="s">
        <v>212</v>
      </c>
      <c r="E63" t="s">
        <v>213</v>
      </c>
      <c r="F63">
        <v>1</v>
      </c>
      <c r="G63">
        <v>1</v>
      </c>
      <c r="H63">
        <v>13</v>
      </c>
      <c r="I63" s="20" t="s">
        <v>42</v>
      </c>
      <c r="J63">
        <v>4</v>
      </c>
      <c r="K63" s="1" t="s">
        <v>43</v>
      </c>
      <c r="L63" s="1" t="s">
        <v>79</v>
      </c>
      <c r="M63" s="44">
        <v>0</v>
      </c>
      <c r="N63" s="39">
        <v>-2</v>
      </c>
      <c r="O63" s="39">
        <v>0</v>
      </c>
      <c r="P63" s="39">
        <v>0</v>
      </c>
      <c r="Q63" s="46">
        <v>2</v>
      </c>
      <c r="R63" s="39">
        <v>1</v>
      </c>
      <c r="S63" s="42">
        <v>0.75</v>
      </c>
      <c r="T63" s="32">
        <v>-1.77173783830779</v>
      </c>
      <c r="U63" s="32">
        <v>-0.71300819049952746</v>
      </c>
    </row>
    <row r="64" spans="1:21" x14ac:dyDescent="0.25">
      <c r="A64" s="18">
        <v>7140</v>
      </c>
      <c r="B64" s="1" t="s">
        <v>61</v>
      </c>
      <c r="C64" t="s">
        <v>214</v>
      </c>
      <c r="D64" t="s">
        <v>215</v>
      </c>
      <c r="E64" t="s">
        <v>216</v>
      </c>
      <c r="F64">
        <v>1</v>
      </c>
      <c r="G64">
        <v>7</v>
      </c>
      <c r="H64">
        <v>71</v>
      </c>
      <c r="I64" s="20" t="s">
        <v>42</v>
      </c>
      <c r="J64">
        <v>4</v>
      </c>
      <c r="K64" s="1" t="s">
        <v>43</v>
      </c>
      <c r="L64" s="9" t="s">
        <v>44</v>
      </c>
      <c r="M64" s="43">
        <v>1</v>
      </c>
      <c r="N64" s="39">
        <v>-1</v>
      </c>
      <c r="O64" s="39">
        <v>0</v>
      </c>
      <c r="P64" s="39">
        <v>-1</v>
      </c>
      <c r="Q64" s="46">
        <v>1</v>
      </c>
      <c r="R64" s="39">
        <v>0.75</v>
      </c>
      <c r="S64" s="42">
        <v>1</v>
      </c>
      <c r="T64" s="32">
        <v>-1.1601271967966673</v>
      </c>
      <c r="U64" s="32">
        <v>-1.8344911356173421</v>
      </c>
    </row>
    <row r="65" spans="1:21" x14ac:dyDescent="0.25">
      <c r="A65" s="18">
        <v>7110</v>
      </c>
      <c r="B65" s="1" t="s">
        <v>38</v>
      </c>
      <c r="C65" t="s">
        <v>222</v>
      </c>
      <c r="D65" t="s">
        <v>223</v>
      </c>
      <c r="E65" t="s">
        <v>224</v>
      </c>
      <c r="F65">
        <v>1</v>
      </c>
      <c r="G65">
        <v>7</v>
      </c>
      <c r="H65">
        <v>71</v>
      </c>
      <c r="I65" s="20" t="s">
        <v>42</v>
      </c>
      <c r="J65">
        <v>4</v>
      </c>
      <c r="K65" s="1" t="s">
        <v>43</v>
      </c>
      <c r="L65" s="9" t="s">
        <v>44</v>
      </c>
      <c r="M65" s="43">
        <v>1</v>
      </c>
      <c r="N65" s="39">
        <v>-1</v>
      </c>
      <c r="O65" s="39">
        <v>0</v>
      </c>
      <c r="P65" s="39">
        <v>-1</v>
      </c>
      <c r="Q65" s="46">
        <v>1</v>
      </c>
      <c r="R65" s="39">
        <v>0.75</v>
      </c>
      <c r="S65" s="42">
        <v>1</v>
      </c>
      <c r="T65" s="32">
        <v>-1.1601271967966673</v>
      </c>
      <c r="U65" s="32">
        <v>-1.8344911356173421</v>
      </c>
    </row>
    <row r="66" spans="1:21" x14ac:dyDescent="0.25">
      <c r="A66" s="18">
        <v>1210</v>
      </c>
      <c r="B66" s="1" t="s">
        <v>38</v>
      </c>
      <c r="C66" t="s">
        <v>121</v>
      </c>
      <c r="D66" t="s">
        <v>122</v>
      </c>
      <c r="E66" t="s">
        <v>249</v>
      </c>
      <c r="F66">
        <v>6</v>
      </c>
      <c r="G66">
        <v>1</v>
      </c>
      <c r="H66">
        <v>12</v>
      </c>
      <c r="I66" s="20" t="s">
        <v>42</v>
      </c>
      <c r="J66">
        <v>4</v>
      </c>
      <c r="K66" s="1" t="s">
        <v>43</v>
      </c>
      <c r="L66" s="9" t="s">
        <v>44</v>
      </c>
      <c r="M66" s="43">
        <v>1</v>
      </c>
      <c r="N66" s="39">
        <v>0</v>
      </c>
      <c r="O66" s="39">
        <v>1</v>
      </c>
      <c r="P66" s="39">
        <v>0</v>
      </c>
      <c r="Q66" s="46">
        <v>2</v>
      </c>
      <c r="R66" s="39">
        <v>0.75</v>
      </c>
      <c r="S66" s="42">
        <v>1</v>
      </c>
      <c r="T66" s="32">
        <v>-1.0423503151234503</v>
      </c>
      <c r="U66" s="32">
        <v>0.27294731736148237</v>
      </c>
    </row>
    <row r="67" spans="1:21" x14ac:dyDescent="0.25">
      <c r="A67" s="18">
        <v>1140</v>
      </c>
      <c r="B67" s="1" t="s">
        <v>67</v>
      </c>
      <c r="C67" t="s">
        <v>149</v>
      </c>
      <c r="D67" t="s">
        <v>150</v>
      </c>
      <c r="E67" t="s">
        <v>186</v>
      </c>
      <c r="F67">
        <v>1</v>
      </c>
      <c r="G67">
        <v>1</v>
      </c>
      <c r="H67">
        <v>11</v>
      </c>
      <c r="I67" s="19" t="s">
        <v>71</v>
      </c>
      <c r="J67">
        <v>3</v>
      </c>
      <c r="K67" s="1" t="s">
        <v>43</v>
      </c>
      <c r="L67" s="9" t="s">
        <v>44</v>
      </c>
      <c r="M67" s="43">
        <v>1</v>
      </c>
      <c r="N67" s="39">
        <v>-1</v>
      </c>
      <c r="O67" s="39">
        <v>0</v>
      </c>
      <c r="P67" s="39">
        <v>-1</v>
      </c>
      <c r="Q67" s="46">
        <v>1</v>
      </c>
      <c r="R67" s="39">
        <v>1</v>
      </c>
      <c r="S67" s="42">
        <v>0.42857142857142855</v>
      </c>
      <c r="T67" s="32">
        <v>-1.3975179603680847</v>
      </c>
      <c r="U67" s="32">
        <v>-1.541456635999034</v>
      </c>
    </row>
    <row r="68" spans="1:21" x14ac:dyDescent="0.25">
      <c r="A68" s="18">
        <v>9260</v>
      </c>
      <c r="B68" s="1" t="s">
        <v>55</v>
      </c>
      <c r="C68" t="s">
        <v>176</v>
      </c>
      <c r="D68" t="s">
        <v>177</v>
      </c>
      <c r="E68" t="s">
        <v>234</v>
      </c>
      <c r="F68">
        <v>4</v>
      </c>
      <c r="G68">
        <v>9</v>
      </c>
      <c r="H68">
        <v>92</v>
      </c>
      <c r="I68" s="20" t="s">
        <v>42</v>
      </c>
      <c r="J68">
        <v>4</v>
      </c>
      <c r="K68" s="1" t="s">
        <v>43</v>
      </c>
      <c r="L68" s="9" t="s">
        <v>44</v>
      </c>
      <c r="M68" s="43">
        <v>1</v>
      </c>
      <c r="N68" s="39">
        <v>-2</v>
      </c>
      <c r="O68" s="39">
        <v>0</v>
      </c>
      <c r="P68" s="39">
        <v>0</v>
      </c>
      <c r="Q68" s="46">
        <v>1</v>
      </c>
      <c r="R68" s="39">
        <v>0.5</v>
      </c>
      <c r="S68" s="42">
        <v>1</v>
      </c>
      <c r="T68" s="32">
        <v>-0.77121845004797818</v>
      </c>
      <c r="U68" s="32">
        <v>-1.7488931436863324</v>
      </c>
    </row>
    <row r="69" spans="1:21" x14ac:dyDescent="0.25">
      <c r="A69" s="18">
        <v>1420</v>
      </c>
      <c r="B69" s="1" t="s">
        <v>55</v>
      </c>
      <c r="C69" t="s">
        <v>235</v>
      </c>
      <c r="D69" t="s">
        <v>236</v>
      </c>
      <c r="E69" t="s">
        <v>237</v>
      </c>
      <c r="F69">
        <v>1</v>
      </c>
      <c r="G69">
        <v>1</v>
      </c>
      <c r="H69">
        <v>14</v>
      </c>
      <c r="I69" s="20" t="s">
        <v>42</v>
      </c>
      <c r="J69">
        <v>4</v>
      </c>
      <c r="K69" s="1" t="s">
        <v>43</v>
      </c>
      <c r="L69" s="9" t="s">
        <v>44</v>
      </c>
      <c r="M69" s="43">
        <v>1</v>
      </c>
      <c r="N69" s="39">
        <v>-2</v>
      </c>
      <c r="O69" s="39">
        <v>0</v>
      </c>
      <c r="P69" s="39">
        <v>0</v>
      </c>
      <c r="Q69" s="46">
        <v>1</v>
      </c>
      <c r="R69" s="39">
        <v>0.5</v>
      </c>
      <c r="S69" s="42">
        <v>0.33333333333333331</v>
      </c>
      <c r="T69" s="32">
        <v>-0.73315272758456518</v>
      </c>
      <c r="U69" s="32">
        <v>-0.98857295572246706</v>
      </c>
    </row>
    <row r="70" spans="1:21" x14ac:dyDescent="0.25">
      <c r="A70" s="18">
        <v>2260</v>
      </c>
      <c r="B70" s="1" t="s">
        <v>38</v>
      </c>
      <c r="C70" t="s">
        <v>240</v>
      </c>
      <c r="D70" t="s">
        <v>241</v>
      </c>
      <c r="E70" t="s">
        <v>242</v>
      </c>
      <c r="F70">
        <v>6</v>
      </c>
      <c r="G70">
        <v>2</v>
      </c>
      <c r="H70">
        <v>22</v>
      </c>
      <c r="I70" s="20" t="s">
        <v>42</v>
      </c>
      <c r="J70">
        <v>4</v>
      </c>
      <c r="K70" s="1" t="s">
        <v>43</v>
      </c>
      <c r="L70" s="9" t="s">
        <v>44</v>
      </c>
      <c r="M70" s="43">
        <v>1</v>
      </c>
      <c r="N70" s="39">
        <v>-1</v>
      </c>
      <c r="O70" s="39">
        <v>1</v>
      </c>
      <c r="P70" s="39">
        <v>0</v>
      </c>
      <c r="Q70" s="46">
        <v>1</v>
      </c>
      <c r="R70" s="39">
        <v>0.75</v>
      </c>
      <c r="S70" s="42">
        <v>0.5</v>
      </c>
      <c r="T70" s="32">
        <v>-0.90424358550241435</v>
      </c>
      <c r="U70" s="32">
        <v>0.42556047318527002</v>
      </c>
    </row>
    <row r="71" spans="1:21" x14ac:dyDescent="0.25">
      <c r="A71" s="18">
        <v>3290</v>
      </c>
      <c r="B71" s="1" t="s">
        <v>38</v>
      </c>
      <c r="C71" t="s">
        <v>197</v>
      </c>
      <c r="D71" t="s">
        <v>198</v>
      </c>
      <c r="E71" t="s">
        <v>199</v>
      </c>
      <c r="F71">
        <v>3</v>
      </c>
      <c r="G71">
        <v>3</v>
      </c>
      <c r="H71">
        <v>32</v>
      </c>
      <c r="I71" s="20" t="s">
        <v>42</v>
      </c>
      <c r="J71">
        <v>4</v>
      </c>
      <c r="K71" s="1" t="s">
        <v>43</v>
      </c>
      <c r="L71" s="9" t="s">
        <v>44</v>
      </c>
      <c r="M71" s="43">
        <v>1</v>
      </c>
      <c r="N71" s="39">
        <v>-2</v>
      </c>
      <c r="O71" s="39">
        <v>0</v>
      </c>
      <c r="P71" s="39">
        <v>-1</v>
      </c>
      <c r="Q71" s="46">
        <v>0</v>
      </c>
      <c r="R71" s="39">
        <v>1</v>
      </c>
      <c r="S71" s="42">
        <v>0.5</v>
      </c>
      <c r="T71" s="32">
        <v>-1.2920389928585456</v>
      </c>
      <c r="U71" s="32">
        <v>-2.0405464984299879</v>
      </c>
    </row>
    <row r="72" spans="1:21" x14ac:dyDescent="0.25">
      <c r="A72" s="18">
        <v>9260</v>
      </c>
      <c r="B72" s="1" t="s">
        <v>38</v>
      </c>
      <c r="C72" t="s">
        <v>176</v>
      </c>
      <c r="D72" t="s">
        <v>177</v>
      </c>
      <c r="E72" t="s">
        <v>254</v>
      </c>
      <c r="F72">
        <v>4</v>
      </c>
      <c r="G72">
        <v>9</v>
      </c>
      <c r="H72">
        <v>92</v>
      </c>
      <c r="I72" s="20" t="s">
        <v>42</v>
      </c>
      <c r="J72">
        <v>4</v>
      </c>
      <c r="K72" s="1" t="s">
        <v>43</v>
      </c>
      <c r="L72" s="1" t="s">
        <v>79</v>
      </c>
      <c r="M72" s="44">
        <v>0</v>
      </c>
      <c r="N72" s="39">
        <v>-1</v>
      </c>
      <c r="O72" s="40">
        <v>0</v>
      </c>
      <c r="P72" s="39">
        <v>-1</v>
      </c>
      <c r="Q72" s="46">
        <v>1</v>
      </c>
      <c r="R72" s="39">
        <v>0.5</v>
      </c>
      <c r="S72" s="42">
        <v>0.6</v>
      </c>
      <c r="T72" s="32">
        <v>-0.65836551972059254</v>
      </c>
      <c r="U72" s="32">
        <v>0.23291709832720281</v>
      </c>
    </row>
    <row r="73" spans="1:21" x14ac:dyDescent="0.25">
      <c r="A73" s="18">
        <v>9330</v>
      </c>
      <c r="B73" s="1" t="s">
        <v>55</v>
      </c>
      <c r="C73" t="s">
        <v>187</v>
      </c>
      <c r="D73" t="s">
        <v>188</v>
      </c>
      <c r="E73" t="s">
        <v>244</v>
      </c>
      <c r="F73">
        <v>4</v>
      </c>
      <c r="G73">
        <v>9</v>
      </c>
      <c r="H73">
        <v>93</v>
      </c>
      <c r="I73" s="20" t="s">
        <v>42</v>
      </c>
      <c r="J73">
        <v>4</v>
      </c>
      <c r="K73" s="1" t="s">
        <v>43</v>
      </c>
      <c r="L73" s="1" t="s">
        <v>79</v>
      </c>
      <c r="M73" s="44">
        <v>0</v>
      </c>
      <c r="N73" s="39">
        <v>-1</v>
      </c>
      <c r="O73" s="39">
        <v>0</v>
      </c>
      <c r="P73" s="39">
        <v>-1</v>
      </c>
      <c r="Q73" s="46">
        <v>1</v>
      </c>
      <c r="R73" s="39">
        <v>0.5</v>
      </c>
      <c r="S73" s="42">
        <v>0.33333333333333331</v>
      </c>
      <c r="T73" s="32">
        <v>-0.64313923073522739</v>
      </c>
      <c r="U73" s="32">
        <v>0.53704517351274894</v>
      </c>
    </row>
    <row r="74" spans="1:21" x14ac:dyDescent="0.25">
      <c r="A74" s="18">
        <v>9240</v>
      </c>
      <c r="B74" s="1" t="s">
        <v>38</v>
      </c>
      <c r="C74" t="s">
        <v>245</v>
      </c>
      <c r="D74" t="s">
        <v>246</v>
      </c>
      <c r="E74" t="s">
        <v>247</v>
      </c>
      <c r="F74">
        <v>4</v>
      </c>
      <c r="G74">
        <v>9</v>
      </c>
      <c r="H74">
        <v>92</v>
      </c>
      <c r="I74" s="20" t="s">
        <v>42</v>
      </c>
      <c r="J74">
        <v>4</v>
      </c>
      <c r="K74" s="1" t="s">
        <v>43</v>
      </c>
      <c r="L74" s="1" t="s">
        <v>79</v>
      </c>
      <c r="M74" s="44">
        <v>0</v>
      </c>
      <c r="N74" s="39">
        <v>-1</v>
      </c>
      <c r="O74" s="39">
        <v>0</v>
      </c>
      <c r="P74" s="39">
        <v>-1</v>
      </c>
      <c r="Q74" s="46">
        <v>1</v>
      </c>
      <c r="R74" s="39">
        <v>0.25</v>
      </c>
      <c r="S74" s="42">
        <v>0.33333333333333331</v>
      </c>
      <c r="T74" s="32">
        <v>-0.37312070505231315</v>
      </c>
      <c r="U74" s="32">
        <v>0.89571369214918239</v>
      </c>
    </row>
    <row r="75" spans="1:21" x14ac:dyDescent="0.25">
      <c r="A75" s="18">
        <v>9240</v>
      </c>
      <c r="B75" s="1" t="s">
        <v>61</v>
      </c>
      <c r="C75" t="s">
        <v>245</v>
      </c>
      <c r="D75" t="s">
        <v>246</v>
      </c>
      <c r="E75" t="s">
        <v>248</v>
      </c>
      <c r="F75">
        <v>4</v>
      </c>
      <c r="G75">
        <v>9</v>
      </c>
      <c r="H75">
        <v>92</v>
      </c>
      <c r="I75" s="20" t="s">
        <v>42</v>
      </c>
      <c r="J75">
        <v>4</v>
      </c>
      <c r="K75" s="1" t="s">
        <v>43</v>
      </c>
      <c r="L75" s="1" t="s">
        <v>79</v>
      </c>
      <c r="M75" s="44">
        <v>0</v>
      </c>
      <c r="N75" s="39">
        <v>-2</v>
      </c>
      <c r="O75" s="39">
        <v>0</v>
      </c>
      <c r="P75" s="39">
        <v>0</v>
      </c>
      <c r="Q75" s="46">
        <v>1</v>
      </c>
      <c r="R75" s="39">
        <v>0.25</v>
      </c>
      <c r="S75" s="42">
        <v>1</v>
      </c>
      <c r="T75" s="32">
        <v>-0.2922962064499513</v>
      </c>
      <c r="U75" s="32">
        <v>-0.13767702252010688</v>
      </c>
    </row>
    <row r="76" spans="1:21" x14ac:dyDescent="0.25">
      <c r="A76" s="18">
        <v>9570</v>
      </c>
      <c r="B76" s="1" t="s">
        <v>38</v>
      </c>
      <c r="C76" t="s">
        <v>207</v>
      </c>
      <c r="D76" t="s">
        <v>208</v>
      </c>
      <c r="E76" t="s">
        <v>209</v>
      </c>
      <c r="F76">
        <v>4</v>
      </c>
      <c r="G76">
        <v>9</v>
      </c>
      <c r="H76">
        <v>95</v>
      </c>
      <c r="I76" s="20" t="s">
        <v>42</v>
      </c>
      <c r="J76">
        <v>4</v>
      </c>
      <c r="K76" s="1" t="s">
        <v>43</v>
      </c>
      <c r="L76" s="1" t="s">
        <v>79</v>
      </c>
      <c r="M76" s="44">
        <v>0</v>
      </c>
      <c r="N76" s="39">
        <v>-2</v>
      </c>
      <c r="O76" s="39">
        <v>0</v>
      </c>
      <c r="P76" s="39">
        <v>0</v>
      </c>
      <c r="Q76" s="46">
        <v>1</v>
      </c>
      <c r="R76" s="39">
        <v>1</v>
      </c>
      <c r="S76" s="42">
        <v>1</v>
      </c>
      <c r="T76" s="32">
        <v>-1.102351783498694</v>
      </c>
      <c r="U76" s="32">
        <v>-1.2136825784294074</v>
      </c>
    </row>
    <row r="77" spans="1:21" x14ac:dyDescent="0.25">
      <c r="A77" s="18">
        <v>3260</v>
      </c>
      <c r="B77" s="1" t="s">
        <v>55</v>
      </c>
      <c r="C77" t="s">
        <v>110</v>
      </c>
      <c r="D77" t="s">
        <v>111</v>
      </c>
      <c r="E77" t="s">
        <v>218</v>
      </c>
      <c r="F77">
        <v>3</v>
      </c>
      <c r="G77">
        <v>3</v>
      </c>
      <c r="H77">
        <v>32</v>
      </c>
      <c r="I77" s="20" t="s">
        <v>42</v>
      </c>
      <c r="J77">
        <v>4</v>
      </c>
      <c r="K77" s="1" t="s">
        <v>43</v>
      </c>
      <c r="L77" s="1" t="s">
        <v>79</v>
      </c>
      <c r="M77" s="44">
        <v>0</v>
      </c>
      <c r="N77" s="39">
        <v>-1</v>
      </c>
      <c r="O77" s="39">
        <v>0</v>
      </c>
      <c r="P77" s="39">
        <v>-1</v>
      </c>
      <c r="Q77" s="46">
        <v>1</v>
      </c>
      <c r="R77" s="39">
        <v>0.5</v>
      </c>
      <c r="S77" s="42">
        <v>0.375</v>
      </c>
      <c r="T77" s="32">
        <v>-0.6455183383891907</v>
      </c>
      <c r="U77" s="32">
        <v>0.48952516176500732</v>
      </c>
    </row>
    <row r="78" spans="1:21" x14ac:dyDescent="0.25">
      <c r="A78" s="18">
        <v>7240</v>
      </c>
      <c r="B78" s="1" t="s">
        <v>61</v>
      </c>
      <c r="C78" t="s">
        <v>219</v>
      </c>
      <c r="D78" t="s">
        <v>220</v>
      </c>
      <c r="E78" t="s">
        <v>221</v>
      </c>
      <c r="F78">
        <v>1</v>
      </c>
      <c r="G78">
        <v>7</v>
      </c>
      <c r="H78">
        <v>72</v>
      </c>
      <c r="I78" s="20" t="s">
        <v>42</v>
      </c>
      <c r="J78">
        <v>4</v>
      </c>
      <c r="K78" s="1" t="s">
        <v>43</v>
      </c>
      <c r="L78" s="1" t="s">
        <v>79</v>
      </c>
      <c r="M78" s="44">
        <v>0</v>
      </c>
      <c r="N78" s="39">
        <v>-2</v>
      </c>
      <c r="O78" s="39">
        <v>0</v>
      </c>
      <c r="P78" s="39">
        <v>0</v>
      </c>
      <c r="Q78" s="46">
        <v>1</v>
      </c>
      <c r="R78" s="39">
        <v>1</v>
      </c>
      <c r="S78" s="42">
        <v>0.75</v>
      </c>
      <c r="T78" s="32">
        <v>-1.0880771375749141</v>
      </c>
      <c r="U78" s="32">
        <v>-0.92856250794295792</v>
      </c>
    </row>
    <row r="79" spans="1:21" x14ac:dyDescent="0.25">
      <c r="A79" s="18">
        <v>7110</v>
      </c>
      <c r="B79" s="1" t="s">
        <v>55</v>
      </c>
      <c r="C79" t="s">
        <v>222</v>
      </c>
      <c r="D79" t="s">
        <v>223</v>
      </c>
      <c r="E79" t="s">
        <v>225</v>
      </c>
      <c r="F79">
        <v>1</v>
      </c>
      <c r="G79">
        <v>7</v>
      </c>
      <c r="H79">
        <v>71</v>
      </c>
      <c r="I79" s="20" t="s">
        <v>42</v>
      </c>
      <c r="J79">
        <v>4</v>
      </c>
      <c r="K79" s="1" t="s">
        <v>43</v>
      </c>
      <c r="L79" s="1" t="s">
        <v>79</v>
      </c>
      <c r="M79" s="44">
        <v>0</v>
      </c>
      <c r="N79" s="39">
        <v>-2</v>
      </c>
      <c r="O79" s="39">
        <v>0</v>
      </c>
      <c r="P79" s="39">
        <v>0</v>
      </c>
      <c r="Q79" s="46">
        <v>1</v>
      </c>
      <c r="R79" s="39">
        <v>0.75</v>
      </c>
      <c r="S79" s="42">
        <v>0.5</v>
      </c>
      <c r="T79" s="32">
        <v>-0.8037839659682201</v>
      </c>
      <c r="U79" s="32">
        <v>-0.28477391882007497</v>
      </c>
    </row>
    <row r="80" spans="1:21" x14ac:dyDescent="0.25">
      <c r="A80" s="18">
        <v>6220</v>
      </c>
      <c r="B80" s="1" t="s">
        <v>38</v>
      </c>
      <c r="C80" t="s">
        <v>230</v>
      </c>
      <c r="D80" t="s">
        <v>231</v>
      </c>
      <c r="E80" t="s">
        <v>232</v>
      </c>
      <c r="F80">
        <v>2</v>
      </c>
      <c r="G80">
        <v>6</v>
      </c>
      <c r="H80">
        <v>62</v>
      </c>
      <c r="I80" s="20" t="s">
        <v>42</v>
      </c>
      <c r="J80">
        <v>4</v>
      </c>
      <c r="K80" s="1" t="s">
        <v>43</v>
      </c>
      <c r="L80" s="1" t="s">
        <v>79</v>
      </c>
      <c r="M80" s="44">
        <v>0</v>
      </c>
      <c r="N80" s="39">
        <v>-1</v>
      </c>
      <c r="O80" s="39">
        <v>1</v>
      </c>
      <c r="P80" s="39">
        <v>0</v>
      </c>
      <c r="Q80" s="46">
        <v>1</v>
      </c>
      <c r="R80" s="39">
        <v>0.25</v>
      </c>
      <c r="S80" s="42">
        <v>0.4</v>
      </c>
      <c r="T80" s="32">
        <v>-0.14959295785196128</v>
      </c>
      <c r="U80" s="32">
        <v>2.5094931411825092</v>
      </c>
    </row>
    <row r="81" spans="1:21" x14ac:dyDescent="0.25">
      <c r="A81" s="18">
        <v>6220</v>
      </c>
      <c r="B81" s="1" t="s">
        <v>55</v>
      </c>
      <c r="C81" t="s">
        <v>230</v>
      </c>
      <c r="D81" t="s">
        <v>231</v>
      </c>
      <c r="E81" t="s">
        <v>233</v>
      </c>
      <c r="F81">
        <v>2</v>
      </c>
      <c r="G81">
        <v>6</v>
      </c>
      <c r="H81">
        <v>62</v>
      </c>
      <c r="I81" s="20" t="s">
        <v>42</v>
      </c>
      <c r="J81">
        <v>4</v>
      </c>
      <c r="K81" s="1" t="s">
        <v>43</v>
      </c>
      <c r="L81" s="1" t="s">
        <v>79</v>
      </c>
      <c r="M81" s="44">
        <v>0</v>
      </c>
      <c r="N81" s="39">
        <v>0</v>
      </c>
      <c r="O81" s="39">
        <v>1</v>
      </c>
      <c r="P81" s="39">
        <v>0</v>
      </c>
      <c r="Q81" s="46">
        <v>2</v>
      </c>
      <c r="R81" s="39">
        <v>0.25</v>
      </c>
      <c r="S81" s="42">
        <v>0.42857142857142855</v>
      </c>
      <c r="T81" s="32">
        <v>-0.26078178373101241</v>
      </c>
      <c r="U81" s="32">
        <v>2.8945349754188832</v>
      </c>
    </row>
    <row r="82" spans="1:21" x14ac:dyDescent="0.25">
      <c r="A82" s="18">
        <v>9560</v>
      </c>
      <c r="B82" s="1" t="s">
        <v>61</v>
      </c>
      <c r="C82" t="s">
        <v>64</v>
      </c>
      <c r="D82" t="s">
        <v>65</v>
      </c>
      <c r="E82" t="s">
        <v>210</v>
      </c>
      <c r="F82">
        <v>4</v>
      </c>
      <c r="G82">
        <v>9</v>
      </c>
      <c r="H82">
        <v>95</v>
      </c>
      <c r="I82" s="20" t="s">
        <v>42</v>
      </c>
      <c r="J82">
        <v>4</v>
      </c>
      <c r="K82" s="1" t="s">
        <v>43</v>
      </c>
      <c r="L82" s="1" t="s">
        <v>79</v>
      </c>
      <c r="M82" s="44">
        <v>0</v>
      </c>
      <c r="N82" s="39">
        <v>-1</v>
      </c>
      <c r="O82" s="39">
        <v>1</v>
      </c>
      <c r="P82" s="39">
        <v>0</v>
      </c>
      <c r="Q82" s="46">
        <v>1</v>
      </c>
      <c r="R82" s="39">
        <v>0.5</v>
      </c>
      <c r="S82" s="42">
        <v>0.33333333333333331</v>
      </c>
      <c r="T82" s="32">
        <v>-0.41580491128853431</v>
      </c>
      <c r="U82" s="32">
        <v>2.226856641342462</v>
      </c>
    </row>
    <row r="83" spans="1:21" x14ac:dyDescent="0.25">
      <c r="A83" s="18">
        <v>7220</v>
      </c>
      <c r="B83" s="1" t="s">
        <v>55</v>
      </c>
      <c r="C83" t="s">
        <v>87</v>
      </c>
      <c r="D83" t="s">
        <v>88</v>
      </c>
      <c r="E83" t="s">
        <v>217</v>
      </c>
      <c r="F83">
        <v>1</v>
      </c>
      <c r="G83">
        <v>7</v>
      </c>
      <c r="H83">
        <v>72</v>
      </c>
      <c r="I83" s="20" t="s">
        <v>42</v>
      </c>
      <c r="J83">
        <v>4</v>
      </c>
      <c r="K83" s="1" t="s">
        <v>43</v>
      </c>
      <c r="L83" s="1" t="s">
        <v>79</v>
      </c>
      <c r="M83" s="44">
        <v>0</v>
      </c>
      <c r="N83" s="39">
        <v>-1</v>
      </c>
      <c r="O83" s="40">
        <v>1</v>
      </c>
      <c r="P83" s="39">
        <v>0</v>
      </c>
      <c r="Q83" s="46">
        <v>1</v>
      </c>
      <c r="R83" s="39">
        <v>0.75</v>
      </c>
      <c r="S83" s="42">
        <v>0.375</v>
      </c>
      <c r="T83" s="32">
        <v>-0.68820254462541175</v>
      </c>
      <c r="U83" s="32">
        <v>1.820668110958287</v>
      </c>
    </row>
    <row r="84" spans="1:21" x14ac:dyDescent="0.25">
      <c r="A84" s="18">
        <v>3240</v>
      </c>
      <c r="B84" s="1" t="s">
        <v>55</v>
      </c>
      <c r="C84" t="s">
        <v>76</v>
      </c>
      <c r="D84" t="s">
        <v>77</v>
      </c>
      <c r="E84" t="s">
        <v>238</v>
      </c>
      <c r="F84">
        <v>3</v>
      </c>
      <c r="G84">
        <v>3</v>
      </c>
      <c r="H84">
        <v>32</v>
      </c>
      <c r="I84" s="20" t="s">
        <v>42</v>
      </c>
      <c r="J84">
        <v>4</v>
      </c>
      <c r="K84" s="1" t="s">
        <v>43</v>
      </c>
      <c r="L84" s="1" t="s">
        <v>79</v>
      </c>
      <c r="M84" s="44">
        <v>0</v>
      </c>
      <c r="N84" s="39">
        <v>-1</v>
      </c>
      <c r="O84" s="39">
        <v>1</v>
      </c>
      <c r="P84" s="39">
        <v>0</v>
      </c>
      <c r="Q84" s="46">
        <v>1</v>
      </c>
      <c r="R84" s="39">
        <v>0.75</v>
      </c>
      <c r="S84" s="42">
        <v>0.25</v>
      </c>
      <c r="T84" s="32">
        <v>-0.6810652216635219</v>
      </c>
      <c r="U84" s="32">
        <v>1.9632281462015118</v>
      </c>
    </row>
    <row r="85" spans="1:21" x14ac:dyDescent="0.25">
      <c r="A85" s="18">
        <v>6510</v>
      </c>
      <c r="B85" s="1" t="s">
        <v>38</v>
      </c>
      <c r="C85" t="s">
        <v>226</v>
      </c>
      <c r="D85" t="s">
        <v>227</v>
      </c>
      <c r="E85" t="s">
        <v>258</v>
      </c>
      <c r="F85">
        <v>2</v>
      </c>
      <c r="G85">
        <v>6</v>
      </c>
      <c r="H85">
        <v>65</v>
      </c>
      <c r="I85" s="20" t="s">
        <v>42</v>
      </c>
      <c r="J85">
        <v>4</v>
      </c>
      <c r="K85" s="1" t="s">
        <v>43</v>
      </c>
      <c r="L85" s="1" t="s">
        <v>79</v>
      </c>
      <c r="M85" s="44">
        <v>0</v>
      </c>
      <c r="N85" s="39">
        <v>-1</v>
      </c>
      <c r="O85" s="40">
        <v>1</v>
      </c>
      <c r="P85" s="39">
        <v>0</v>
      </c>
      <c r="Q85" s="46">
        <v>1</v>
      </c>
      <c r="R85" s="39">
        <v>0.5</v>
      </c>
      <c r="S85" s="42">
        <v>0.44444444444444442</v>
      </c>
      <c r="T85" s="32">
        <v>-0.42214919836576975</v>
      </c>
      <c r="U85" s="32">
        <v>2.1001366100151513</v>
      </c>
    </row>
    <row r="86" spans="1:21" x14ac:dyDescent="0.25">
      <c r="A86" s="18">
        <v>6410</v>
      </c>
      <c r="B86" s="1" t="s">
        <v>38</v>
      </c>
      <c r="C86" t="s">
        <v>259</v>
      </c>
      <c r="D86" t="s">
        <v>260</v>
      </c>
      <c r="E86" t="s">
        <v>261</v>
      </c>
      <c r="F86">
        <v>2</v>
      </c>
      <c r="G86">
        <v>6</v>
      </c>
      <c r="H86">
        <v>64</v>
      </c>
      <c r="I86" s="20" t="s">
        <v>42</v>
      </c>
      <c r="J86">
        <v>4</v>
      </c>
      <c r="K86" s="1" t="s">
        <v>43</v>
      </c>
      <c r="L86" s="1" t="s">
        <v>79</v>
      </c>
      <c r="M86" s="44">
        <v>0</v>
      </c>
      <c r="N86" s="39">
        <v>-1</v>
      </c>
      <c r="O86" s="39">
        <v>1</v>
      </c>
      <c r="P86" s="39">
        <v>-1</v>
      </c>
      <c r="Q86" s="46">
        <v>0</v>
      </c>
      <c r="R86" s="39">
        <v>0.5</v>
      </c>
      <c r="S86" s="42">
        <v>0.25</v>
      </c>
      <c r="T86" s="32">
        <v>-0.42037947927290636</v>
      </c>
      <c r="U86" s="32">
        <v>2.1773402063942577</v>
      </c>
    </row>
    <row r="87" spans="1:21" x14ac:dyDescent="0.25">
      <c r="A87" s="18">
        <v>9340</v>
      </c>
      <c r="B87" s="1" t="s">
        <v>55</v>
      </c>
      <c r="C87" t="s">
        <v>265</v>
      </c>
      <c r="D87" t="s">
        <v>266</v>
      </c>
      <c r="E87" t="s">
        <v>267</v>
      </c>
      <c r="F87">
        <v>4</v>
      </c>
      <c r="G87">
        <v>9</v>
      </c>
      <c r="H87">
        <v>93</v>
      </c>
      <c r="I87" s="20" t="s">
        <v>42</v>
      </c>
      <c r="J87">
        <v>4</v>
      </c>
      <c r="K87" s="1" t="s">
        <v>43</v>
      </c>
      <c r="L87" s="1" t="s">
        <v>79</v>
      </c>
      <c r="M87" s="44">
        <v>0</v>
      </c>
      <c r="N87" s="39">
        <v>-1</v>
      </c>
      <c r="O87" s="39">
        <v>1</v>
      </c>
      <c r="P87" s="39">
        <v>0</v>
      </c>
      <c r="Q87" s="46">
        <v>1</v>
      </c>
      <c r="R87" s="39">
        <v>0.25</v>
      </c>
      <c r="S87" s="42">
        <v>0.375</v>
      </c>
      <c r="T87" s="32">
        <v>-0.14816549325958331</v>
      </c>
      <c r="U87" s="32">
        <v>2.5380051482311541</v>
      </c>
    </row>
    <row r="88" spans="1:21" x14ac:dyDescent="0.25">
      <c r="A88" s="18">
        <v>8130</v>
      </c>
      <c r="B88" s="1" t="s">
        <v>38</v>
      </c>
      <c r="C88" t="s">
        <v>268</v>
      </c>
      <c r="D88" t="s">
        <v>269</v>
      </c>
      <c r="E88" t="s">
        <v>270</v>
      </c>
      <c r="F88">
        <v>6</v>
      </c>
      <c r="G88">
        <v>8</v>
      </c>
      <c r="H88">
        <v>81</v>
      </c>
      <c r="I88" s="20" t="s">
        <v>42</v>
      </c>
      <c r="J88">
        <v>4</v>
      </c>
      <c r="K88" s="1" t="s">
        <v>43</v>
      </c>
      <c r="L88" s="1" t="s">
        <v>79</v>
      </c>
      <c r="M88" s="44">
        <v>0</v>
      </c>
      <c r="N88" s="39">
        <v>-2</v>
      </c>
      <c r="O88" s="39">
        <v>1</v>
      </c>
      <c r="P88" s="39">
        <v>0</v>
      </c>
      <c r="Q88" s="46">
        <v>0</v>
      </c>
      <c r="R88" s="39">
        <v>0.25</v>
      </c>
      <c r="S88" s="42">
        <v>0.4</v>
      </c>
      <c r="T88" s="32">
        <v>-4.003552007848514E-2</v>
      </c>
      <c r="U88" s="32">
        <v>2.0918661560333978</v>
      </c>
    </row>
    <row r="89" spans="1:21" x14ac:dyDescent="0.25">
      <c r="A89" s="18">
        <v>5210</v>
      </c>
      <c r="B89" s="1" t="s">
        <v>38</v>
      </c>
      <c r="C89" t="s">
        <v>271</v>
      </c>
      <c r="D89" t="s">
        <v>272</v>
      </c>
      <c r="E89" t="s">
        <v>273</v>
      </c>
      <c r="F89">
        <v>5</v>
      </c>
      <c r="G89">
        <v>5</v>
      </c>
      <c r="H89">
        <v>52</v>
      </c>
      <c r="I89" s="20" t="s">
        <v>42</v>
      </c>
      <c r="J89">
        <v>4</v>
      </c>
      <c r="K89" s="1" t="s">
        <v>43</v>
      </c>
      <c r="L89" s="1" t="s">
        <v>79</v>
      </c>
      <c r="M89" s="44">
        <v>0</v>
      </c>
      <c r="N89" s="39">
        <v>-1</v>
      </c>
      <c r="O89" s="39">
        <v>1</v>
      </c>
      <c r="P89" s="39">
        <v>0</v>
      </c>
      <c r="Q89" s="46">
        <v>1</v>
      </c>
      <c r="R89" s="39">
        <v>0.25</v>
      </c>
      <c r="S89" s="42">
        <v>0.42857142857142855</v>
      </c>
      <c r="T89" s="32">
        <v>-0.15122434595753612</v>
      </c>
      <c r="U89" s="32">
        <v>2.4769079902697722</v>
      </c>
    </row>
    <row r="90" spans="1:21" x14ac:dyDescent="0.25">
      <c r="A90" s="18">
        <v>1410</v>
      </c>
      <c r="B90" s="1" t="s">
        <v>38</v>
      </c>
      <c r="C90" t="s">
        <v>275</v>
      </c>
      <c r="D90" t="s">
        <v>276</v>
      </c>
      <c r="E90" t="s">
        <v>277</v>
      </c>
      <c r="F90">
        <v>1</v>
      </c>
      <c r="G90">
        <v>1</v>
      </c>
      <c r="H90">
        <v>14</v>
      </c>
      <c r="I90" s="20" t="s">
        <v>42</v>
      </c>
      <c r="J90">
        <v>4</v>
      </c>
      <c r="K90" s="1" t="s">
        <v>43</v>
      </c>
      <c r="L90" s="1" t="s">
        <v>79</v>
      </c>
      <c r="M90" s="44">
        <v>0</v>
      </c>
      <c r="N90" s="39">
        <v>0</v>
      </c>
      <c r="O90" s="39">
        <v>1</v>
      </c>
      <c r="P90" s="39">
        <v>0</v>
      </c>
      <c r="Q90" s="46">
        <v>2</v>
      </c>
      <c r="R90" s="39">
        <v>0.5</v>
      </c>
      <c r="S90" s="42">
        <v>0.6</v>
      </c>
      <c r="T90" s="32">
        <v>-0.54058863804737567</v>
      </c>
      <c r="U90" s="32">
        <v>2.3403555513060268</v>
      </c>
    </row>
    <row r="91" spans="1:21" x14ac:dyDescent="0.25">
      <c r="A91" s="18" t="s">
        <v>136</v>
      </c>
      <c r="B91" s="1" t="s">
        <v>61</v>
      </c>
      <c r="C91" t="s">
        <v>137</v>
      </c>
      <c r="D91" t="s">
        <v>138</v>
      </c>
      <c r="E91" t="s">
        <v>250</v>
      </c>
      <c r="F91">
        <v>3</v>
      </c>
      <c r="G91">
        <v>9</v>
      </c>
      <c r="H91">
        <v>92</v>
      </c>
      <c r="I91" s="20" t="s">
        <v>42</v>
      </c>
      <c r="J91">
        <v>4</v>
      </c>
      <c r="K91" s="1" t="s">
        <v>43</v>
      </c>
      <c r="L91" s="1" t="s">
        <v>79</v>
      </c>
      <c r="M91" s="44">
        <v>0</v>
      </c>
      <c r="N91" s="39">
        <v>0</v>
      </c>
      <c r="O91" s="39">
        <v>1</v>
      </c>
      <c r="P91" s="39">
        <v>0</v>
      </c>
      <c r="Q91" s="46">
        <v>2</v>
      </c>
      <c r="R91" s="39">
        <v>0.25</v>
      </c>
      <c r="S91" s="42">
        <v>0.6</v>
      </c>
      <c r="T91" s="32">
        <v>-0.27057011236446143</v>
      </c>
      <c r="U91" s="32">
        <v>2.6990240699424604</v>
      </c>
    </row>
    <row r="92" spans="1:21" x14ac:dyDescent="0.25">
      <c r="A92" s="18">
        <v>9230</v>
      </c>
      <c r="B92" s="1" t="s">
        <v>38</v>
      </c>
      <c r="C92" t="s">
        <v>278</v>
      </c>
      <c r="D92" t="s">
        <v>279</v>
      </c>
      <c r="E92" t="s">
        <v>280</v>
      </c>
      <c r="F92">
        <v>4</v>
      </c>
      <c r="G92">
        <v>9</v>
      </c>
      <c r="H92">
        <v>92</v>
      </c>
      <c r="I92" s="20" t="s">
        <v>42</v>
      </c>
      <c r="J92">
        <v>4</v>
      </c>
      <c r="K92" s="1" t="s">
        <v>43</v>
      </c>
      <c r="L92" s="1" t="s">
        <v>79</v>
      </c>
      <c r="M92" s="44">
        <v>0</v>
      </c>
      <c r="N92" s="39">
        <v>0</v>
      </c>
      <c r="O92" s="39">
        <v>1</v>
      </c>
      <c r="P92" s="39">
        <v>0</v>
      </c>
      <c r="Q92" s="46">
        <v>2</v>
      </c>
      <c r="R92" s="39">
        <v>0.25</v>
      </c>
      <c r="S92" s="42">
        <v>0.6</v>
      </c>
      <c r="T92" s="32">
        <v>-0.27057011236446143</v>
      </c>
      <c r="U92" s="32">
        <v>2.6990240699424604</v>
      </c>
    </row>
    <row r="93" spans="1:21" x14ac:dyDescent="0.25">
      <c r="A93" s="18">
        <v>9560</v>
      </c>
      <c r="B93" s="1" t="s">
        <v>47</v>
      </c>
      <c r="C93" t="s">
        <v>64</v>
      </c>
      <c r="D93" t="s">
        <v>65</v>
      </c>
      <c r="E93" t="s">
        <v>243</v>
      </c>
      <c r="F93">
        <v>4</v>
      </c>
      <c r="G93">
        <v>9</v>
      </c>
      <c r="H93">
        <v>95</v>
      </c>
      <c r="I93" s="20" t="s">
        <v>42</v>
      </c>
      <c r="J93">
        <v>4</v>
      </c>
      <c r="K93" s="1" t="s">
        <v>43</v>
      </c>
      <c r="L93" s="9" t="s">
        <v>44</v>
      </c>
      <c r="M93" s="43">
        <v>1</v>
      </c>
      <c r="N93" s="39">
        <v>-1</v>
      </c>
      <c r="O93" s="39">
        <v>0</v>
      </c>
      <c r="P93" s="39">
        <v>0</v>
      </c>
      <c r="Q93" s="46">
        <v>1</v>
      </c>
      <c r="R93" s="39">
        <v>0.5</v>
      </c>
      <c r="S93" s="42">
        <v>0.66666666666666663</v>
      </c>
      <c r="T93" s="32">
        <v>-0.17808232585687203</v>
      </c>
      <c r="U93" s="32">
        <v>-1.1666603819987189</v>
      </c>
    </row>
    <row r="94" spans="1:21" x14ac:dyDescent="0.25">
      <c r="A94" s="18" t="s">
        <v>136</v>
      </c>
      <c r="B94" s="1" t="s">
        <v>38</v>
      </c>
      <c r="C94" t="s">
        <v>137</v>
      </c>
      <c r="D94" t="s">
        <v>138</v>
      </c>
      <c r="E94" t="s">
        <v>256</v>
      </c>
      <c r="F94">
        <v>3</v>
      </c>
      <c r="G94">
        <v>9</v>
      </c>
      <c r="H94">
        <v>92</v>
      </c>
      <c r="I94" s="20" t="s">
        <v>42</v>
      </c>
      <c r="J94">
        <v>4</v>
      </c>
      <c r="K94" s="1" t="s">
        <v>43</v>
      </c>
      <c r="L94" s="9" t="s">
        <v>44</v>
      </c>
      <c r="M94" s="43">
        <v>1</v>
      </c>
      <c r="N94" s="39">
        <v>-1</v>
      </c>
      <c r="O94" s="39">
        <v>0</v>
      </c>
      <c r="P94" s="39">
        <v>0</v>
      </c>
      <c r="Q94" s="46">
        <v>1</v>
      </c>
      <c r="R94" s="39">
        <v>0.25</v>
      </c>
      <c r="S94" s="42">
        <v>0.75</v>
      </c>
      <c r="T94" s="32">
        <v>8.717798451811562E-2</v>
      </c>
      <c r="U94" s="32">
        <v>-0.9030318868577687</v>
      </c>
    </row>
    <row r="95" spans="1:21" x14ac:dyDescent="0.25">
      <c r="A95" s="18" t="s">
        <v>113</v>
      </c>
      <c r="B95" s="1" t="s">
        <v>55</v>
      </c>
      <c r="C95" t="s">
        <v>114</v>
      </c>
      <c r="D95" t="s">
        <v>115</v>
      </c>
      <c r="E95" t="s">
        <v>257</v>
      </c>
      <c r="F95">
        <v>3</v>
      </c>
      <c r="G95">
        <v>9</v>
      </c>
      <c r="H95">
        <v>91</v>
      </c>
      <c r="I95" s="20" t="s">
        <v>42</v>
      </c>
      <c r="J95">
        <v>4</v>
      </c>
      <c r="K95" s="1" t="s">
        <v>43</v>
      </c>
      <c r="L95" s="9" t="s">
        <v>44</v>
      </c>
      <c r="M95" s="43">
        <v>1</v>
      </c>
      <c r="N95" s="39">
        <v>-1</v>
      </c>
      <c r="O95" s="39">
        <v>0</v>
      </c>
      <c r="P95" s="39">
        <v>0</v>
      </c>
      <c r="Q95" s="46">
        <v>1</v>
      </c>
      <c r="R95" s="39">
        <v>0.25</v>
      </c>
      <c r="S95" s="42">
        <v>0.33333333333333331</v>
      </c>
      <c r="T95" s="32">
        <v>0.1109690610577487</v>
      </c>
      <c r="U95" s="32">
        <v>-0.42783176938035283</v>
      </c>
    </row>
    <row r="96" spans="1:21" x14ac:dyDescent="0.25">
      <c r="A96" s="18">
        <v>3280</v>
      </c>
      <c r="B96" s="1" t="s">
        <v>38</v>
      </c>
      <c r="C96" t="s">
        <v>262</v>
      </c>
      <c r="D96" t="s">
        <v>263</v>
      </c>
      <c r="E96" t="s">
        <v>264</v>
      </c>
      <c r="F96">
        <v>3</v>
      </c>
      <c r="G96">
        <v>3</v>
      </c>
      <c r="H96">
        <v>32</v>
      </c>
      <c r="I96" s="20" t="s">
        <v>42</v>
      </c>
      <c r="J96">
        <v>4</v>
      </c>
      <c r="K96" s="1" t="s">
        <v>43</v>
      </c>
      <c r="L96" s="9" t="s">
        <v>44</v>
      </c>
      <c r="M96" s="43">
        <v>1</v>
      </c>
      <c r="N96" s="39">
        <v>-1</v>
      </c>
      <c r="O96" s="39">
        <v>0</v>
      </c>
      <c r="P96" s="39">
        <v>0</v>
      </c>
      <c r="Q96" s="46">
        <v>1</v>
      </c>
      <c r="R96" s="39">
        <v>0.75</v>
      </c>
      <c r="S96" s="42">
        <v>0.2857142857142857</v>
      </c>
      <c r="T96" s="32">
        <v>-0.42634901013212173</v>
      </c>
      <c r="U96" s="32">
        <v>-1.090860221798658</v>
      </c>
    </row>
    <row r="97" spans="1:21" x14ac:dyDescent="0.25">
      <c r="A97" s="18">
        <v>3240</v>
      </c>
      <c r="B97" s="1" t="s">
        <v>61</v>
      </c>
      <c r="C97" t="s">
        <v>76</v>
      </c>
      <c r="D97" t="s">
        <v>77</v>
      </c>
      <c r="E97" t="s">
        <v>255</v>
      </c>
      <c r="F97">
        <v>3</v>
      </c>
      <c r="G97">
        <v>3</v>
      </c>
      <c r="H97">
        <v>32</v>
      </c>
      <c r="I97" s="20" t="s">
        <v>42</v>
      </c>
      <c r="J97">
        <v>4</v>
      </c>
      <c r="K97" s="1" t="s">
        <v>43</v>
      </c>
      <c r="L97" s="9" t="s">
        <v>44</v>
      </c>
      <c r="M97" s="43">
        <v>1</v>
      </c>
      <c r="N97" s="39">
        <v>-1</v>
      </c>
      <c r="O97" s="39">
        <v>0</v>
      </c>
      <c r="P97" s="39">
        <v>-1</v>
      </c>
      <c r="Q97" s="46">
        <v>0</v>
      </c>
      <c r="R97" s="39">
        <v>0.75</v>
      </c>
      <c r="S97" s="42">
        <v>0.2857142857142857</v>
      </c>
      <c r="T97" s="32">
        <v>-0.43568179342442032</v>
      </c>
      <c r="U97" s="32">
        <v>-1.2354166802423456</v>
      </c>
    </row>
    <row r="98" spans="1:21" x14ac:dyDescent="0.25">
      <c r="A98" s="18">
        <v>2210</v>
      </c>
      <c r="B98" s="1" t="s">
        <v>38</v>
      </c>
      <c r="C98" t="s">
        <v>281</v>
      </c>
      <c r="D98" t="s">
        <v>282</v>
      </c>
      <c r="E98" t="s">
        <v>283</v>
      </c>
      <c r="F98">
        <v>6</v>
      </c>
      <c r="G98">
        <v>2</v>
      </c>
      <c r="H98">
        <v>22</v>
      </c>
      <c r="I98" s="20" t="s">
        <v>42</v>
      </c>
      <c r="J98">
        <v>4</v>
      </c>
      <c r="K98" s="1" t="s">
        <v>43</v>
      </c>
      <c r="L98" s="9" t="s">
        <v>44</v>
      </c>
      <c r="M98" s="43">
        <v>1</v>
      </c>
      <c r="N98" s="39">
        <v>-1</v>
      </c>
      <c r="O98" s="39">
        <v>0</v>
      </c>
      <c r="P98" s="39">
        <v>0</v>
      </c>
      <c r="Q98" s="46">
        <v>1</v>
      </c>
      <c r="R98" s="39">
        <v>1</v>
      </c>
      <c r="S98" s="42">
        <v>0.42857142857142855</v>
      </c>
      <c r="T98" s="32">
        <v>-0.70452447634291016</v>
      </c>
      <c r="U98" s="32">
        <v>-1.6124544949987771</v>
      </c>
    </row>
    <row r="99" spans="1:21" x14ac:dyDescent="0.25">
      <c r="A99" s="18">
        <v>3110</v>
      </c>
      <c r="B99" s="1" t="s">
        <v>55</v>
      </c>
      <c r="C99" t="s">
        <v>204</v>
      </c>
      <c r="D99" t="s">
        <v>205</v>
      </c>
      <c r="E99" t="s">
        <v>274</v>
      </c>
      <c r="F99">
        <v>3</v>
      </c>
      <c r="G99">
        <v>3</v>
      </c>
      <c r="H99">
        <v>31</v>
      </c>
      <c r="I99" s="20" t="s">
        <v>42</v>
      </c>
      <c r="J99">
        <v>4</v>
      </c>
      <c r="K99" s="1" t="s">
        <v>43</v>
      </c>
      <c r="L99" s="1" t="s">
        <v>79</v>
      </c>
      <c r="M99" s="44">
        <v>0</v>
      </c>
      <c r="N99" s="39">
        <v>-1</v>
      </c>
      <c r="O99" s="39">
        <v>0</v>
      </c>
      <c r="P99" s="39">
        <v>0</v>
      </c>
      <c r="Q99" s="46">
        <v>1</v>
      </c>
      <c r="R99" s="39">
        <v>1</v>
      </c>
      <c r="S99" s="42">
        <v>1</v>
      </c>
      <c r="T99" s="32">
        <v>-0.52824852053929439</v>
      </c>
      <c r="U99" s="32">
        <v>-1.0116099107237266</v>
      </c>
    </row>
    <row r="100" spans="1:21" x14ac:dyDescent="0.25">
      <c r="A100" s="18">
        <v>3270</v>
      </c>
      <c r="B100" s="1" t="s">
        <v>38</v>
      </c>
      <c r="C100" t="s">
        <v>289</v>
      </c>
      <c r="D100" t="s">
        <v>290</v>
      </c>
      <c r="E100" t="s">
        <v>291</v>
      </c>
      <c r="F100">
        <v>3</v>
      </c>
      <c r="G100">
        <v>3</v>
      </c>
      <c r="H100">
        <v>32</v>
      </c>
      <c r="I100" s="20" t="s">
        <v>42</v>
      </c>
      <c r="J100">
        <v>4</v>
      </c>
      <c r="K100" s="1" t="s">
        <v>43</v>
      </c>
      <c r="L100" s="1" t="s">
        <v>79</v>
      </c>
      <c r="M100" s="44">
        <v>0</v>
      </c>
      <c r="N100" s="39">
        <v>-1</v>
      </c>
      <c r="O100" s="39">
        <v>0</v>
      </c>
      <c r="P100" s="39">
        <v>0</v>
      </c>
      <c r="Q100" s="46">
        <v>1</v>
      </c>
      <c r="R100" s="39">
        <v>0.5</v>
      </c>
      <c r="S100" s="42">
        <v>1</v>
      </c>
      <c r="T100" s="32">
        <v>1.1788530826534183E-2</v>
      </c>
      <c r="U100" s="32">
        <v>-0.29427287345085962</v>
      </c>
    </row>
    <row r="101" spans="1:21" x14ac:dyDescent="0.25">
      <c r="A101" s="18">
        <v>9340</v>
      </c>
      <c r="B101" s="1" t="s">
        <v>61</v>
      </c>
      <c r="C101" t="s">
        <v>265</v>
      </c>
      <c r="D101" t="s">
        <v>266</v>
      </c>
      <c r="E101" t="s">
        <v>288</v>
      </c>
      <c r="F101">
        <v>4</v>
      </c>
      <c r="G101">
        <v>9</v>
      </c>
      <c r="H101">
        <v>93</v>
      </c>
      <c r="I101" s="20" t="s">
        <v>42</v>
      </c>
      <c r="J101">
        <v>4</v>
      </c>
      <c r="K101" s="1" t="s">
        <v>43</v>
      </c>
      <c r="L101" s="1" t="s">
        <v>79</v>
      </c>
      <c r="M101" s="44">
        <v>0</v>
      </c>
      <c r="N101" s="39">
        <v>-1</v>
      </c>
      <c r="O101" s="39">
        <v>0</v>
      </c>
      <c r="P101" s="39">
        <v>-1</v>
      </c>
      <c r="Q101" s="46">
        <v>0</v>
      </c>
      <c r="R101" s="39">
        <v>0.25</v>
      </c>
      <c r="S101" s="42">
        <v>1</v>
      </c>
      <c r="T101" s="32">
        <v>0.27247427321714984</v>
      </c>
      <c r="U101" s="32">
        <v>-8.0160813258113528E-2</v>
      </c>
    </row>
    <row r="102" spans="1:21" x14ac:dyDescent="0.25">
      <c r="A102" s="18">
        <v>3260</v>
      </c>
      <c r="B102" s="1" t="s">
        <v>61</v>
      </c>
      <c r="C102" t="s">
        <v>110</v>
      </c>
      <c r="D102" t="s">
        <v>111</v>
      </c>
      <c r="E102" t="s">
        <v>287</v>
      </c>
      <c r="F102">
        <v>3</v>
      </c>
      <c r="G102">
        <v>3</v>
      </c>
      <c r="H102">
        <v>32</v>
      </c>
      <c r="I102" s="20" t="s">
        <v>42</v>
      </c>
      <c r="J102">
        <v>4</v>
      </c>
      <c r="K102" s="1" t="s">
        <v>43</v>
      </c>
      <c r="L102" s="1" t="s">
        <v>79</v>
      </c>
      <c r="M102" s="44">
        <v>0</v>
      </c>
      <c r="N102" s="39">
        <v>0</v>
      </c>
      <c r="O102" s="39">
        <v>1</v>
      </c>
      <c r="P102" s="39">
        <v>0</v>
      </c>
      <c r="Q102" s="46">
        <v>1</v>
      </c>
      <c r="R102" s="39">
        <v>0.5</v>
      </c>
      <c r="S102" s="42">
        <v>1</v>
      </c>
      <c r="T102" s="32">
        <v>0.12023262920745252</v>
      </c>
      <c r="U102" s="32">
        <v>1.6686091210842775</v>
      </c>
    </row>
    <row r="103" spans="1:21" x14ac:dyDescent="0.25">
      <c r="A103" s="18">
        <v>1320</v>
      </c>
      <c r="B103" s="1" t="s">
        <v>38</v>
      </c>
      <c r="C103" t="s">
        <v>211</v>
      </c>
      <c r="D103" t="s">
        <v>212</v>
      </c>
      <c r="E103" t="s">
        <v>295</v>
      </c>
      <c r="F103">
        <v>1</v>
      </c>
      <c r="G103">
        <v>1</v>
      </c>
      <c r="H103">
        <v>13</v>
      </c>
      <c r="I103" s="20" t="s">
        <v>42</v>
      </c>
      <c r="J103">
        <v>4</v>
      </c>
      <c r="K103" s="1" t="s">
        <v>43</v>
      </c>
      <c r="L103" s="1" t="s">
        <v>79</v>
      </c>
      <c r="M103" s="44">
        <v>0</v>
      </c>
      <c r="N103" s="39">
        <v>-1</v>
      </c>
      <c r="O103" s="40">
        <v>0</v>
      </c>
      <c r="P103" s="39">
        <v>0</v>
      </c>
      <c r="Q103" s="46">
        <v>1</v>
      </c>
      <c r="R103" s="39">
        <v>1</v>
      </c>
      <c r="S103" s="42">
        <v>0.6</v>
      </c>
      <c r="T103" s="32">
        <v>-0.50540908706124654</v>
      </c>
      <c r="U103" s="32">
        <v>-0.55541779794540758</v>
      </c>
    </row>
    <row r="104" spans="1:21" x14ac:dyDescent="0.25">
      <c r="A104" s="18">
        <v>3270</v>
      </c>
      <c r="B104" s="1" t="s">
        <v>55</v>
      </c>
      <c r="C104" t="s">
        <v>289</v>
      </c>
      <c r="D104" t="s">
        <v>290</v>
      </c>
      <c r="E104" t="s">
        <v>292</v>
      </c>
      <c r="F104">
        <v>3</v>
      </c>
      <c r="G104">
        <v>3</v>
      </c>
      <c r="H104">
        <v>32</v>
      </c>
      <c r="I104" s="20" t="s">
        <v>42</v>
      </c>
      <c r="J104">
        <v>4</v>
      </c>
      <c r="K104" s="1" t="s">
        <v>43</v>
      </c>
      <c r="L104" s="1" t="s">
        <v>79</v>
      </c>
      <c r="M104" s="44">
        <v>0</v>
      </c>
      <c r="N104" s="39">
        <v>-1</v>
      </c>
      <c r="O104" s="39">
        <v>0</v>
      </c>
      <c r="P104" s="39">
        <v>0</v>
      </c>
      <c r="Q104" s="46">
        <v>1</v>
      </c>
      <c r="R104" s="39">
        <v>0.5</v>
      </c>
      <c r="S104" s="42">
        <v>0.5</v>
      </c>
      <c r="T104" s="32">
        <v>4.0337822674093873E-2</v>
      </c>
      <c r="U104" s="32">
        <v>0.27596726752203937</v>
      </c>
    </row>
    <row r="105" spans="1:21" x14ac:dyDescent="0.25">
      <c r="A105" s="18">
        <v>9180</v>
      </c>
      <c r="B105" s="1" t="s">
        <v>61</v>
      </c>
      <c r="C105" t="s">
        <v>284</v>
      </c>
      <c r="D105" t="s">
        <v>285</v>
      </c>
      <c r="E105" t="s">
        <v>286</v>
      </c>
      <c r="F105">
        <v>4</v>
      </c>
      <c r="G105">
        <v>9</v>
      </c>
      <c r="H105">
        <v>91</v>
      </c>
      <c r="I105" s="20" t="s">
        <v>42</v>
      </c>
      <c r="J105">
        <v>4</v>
      </c>
      <c r="K105" s="1" t="s">
        <v>43</v>
      </c>
      <c r="L105" s="1" t="s">
        <v>79</v>
      </c>
      <c r="M105" s="44">
        <v>0</v>
      </c>
      <c r="N105" s="39">
        <v>-1</v>
      </c>
      <c r="O105" s="39">
        <v>0</v>
      </c>
      <c r="P105" s="39">
        <v>0</v>
      </c>
      <c r="Q105" s="46">
        <v>1</v>
      </c>
      <c r="R105" s="39">
        <v>0.75</v>
      </c>
      <c r="S105" s="42">
        <v>0.5</v>
      </c>
      <c r="T105" s="32">
        <v>-0.22968070300882037</v>
      </c>
      <c r="U105" s="32">
        <v>-8.2701251114394206E-2</v>
      </c>
    </row>
    <row r="106" spans="1:21" x14ac:dyDescent="0.25">
      <c r="A106" s="18">
        <v>3140</v>
      </c>
      <c r="B106" s="1" t="s">
        <v>61</v>
      </c>
      <c r="C106" t="s">
        <v>251</v>
      </c>
      <c r="D106" t="s">
        <v>252</v>
      </c>
      <c r="E106" t="s">
        <v>458</v>
      </c>
      <c r="F106">
        <v>3</v>
      </c>
      <c r="G106">
        <v>3</v>
      </c>
      <c r="H106">
        <v>31</v>
      </c>
      <c r="I106" s="20" t="s">
        <v>42</v>
      </c>
      <c r="J106">
        <v>4</v>
      </c>
      <c r="K106" s="1" t="s">
        <v>43</v>
      </c>
      <c r="L106" s="1" t="s">
        <v>79</v>
      </c>
      <c r="M106" s="44">
        <v>0</v>
      </c>
      <c r="N106" s="39">
        <v>-1</v>
      </c>
      <c r="O106" s="39">
        <v>0</v>
      </c>
      <c r="P106" s="39">
        <v>0</v>
      </c>
      <c r="Q106" s="46">
        <v>1</v>
      </c>
      <c r="R106" s="39">
        <v>0.75</v>
      </c>
      <c r="S106" s="42">
        <v>1</v>
      </c>
      <c r="T106" s="32">
        <v>-0.25822999485638004</v>
      </c>
      <c r="U106" s="32">
        <v>-0.65294139208729318</v>
      </c>
    </row>
    <row r="107" spans="1:21" x14ac:dyDescent="0.25">
      <c r="A107" s="18">
        <v>1420</v>
      </c>
      <c r="B107" s="1" t="s">
        <v>38</v>
      </c>
      <c r="C107" t="s">
        <v>235</v>
      </c>
      <c r="D107" t="s">
        <v>236</v>
      </c>
      <c r="E107" t="s">
        <v>302</v>
      </c>
      <c r="F107">
        <v>1</v>
      </c>
      <c r="G107">
        <v>1</v>
      </c>
      <c r="H107">
        <v>14</v>
      </c>
      <c r="I107" s="20" t="s">
        <v>42</v>
      </c>
      <c r="J107">
        <v>4</v>
      </c>
      <c r="K107" s="1" t="s">
        <v>43</v>
      </c>
      <c r="L107" s="1" t="s">
        <v>79</v>
      </c>
      <c r="M107" s="44">
        <v>0</v>
      </c>
      <c r="N107" s="39">
        <v>-1</v>
      </c>
      <c r="O107" s="39">
        <v>0</v>
      </c>
      <c r="P107" s="39">
        <v>0</v>
      </c>
      <c r="Q107" s="46">
        <v>1</v>
      </c>
      <c r="R107" s="39">
        <v>0.5</v>
      </c>
      <c r="S107" s="42">
        <v>0.5</v>
      </c>
      <c r="T107" s="32">
        <v>4.0337822674093873E-2</v>
      </c>
      <c r="U107" s="32">
        <v>0.27596726752203937</v>
      </c>
    </row>
    <row r="108" spans="1:21" x14ac:dyDescent="0.25">
      <c r="A108" s="18">
        <v>6160</v>
      </c>
      <c r="B108" s="1" t="s">
        <v>55</v>
      </c>
      <c r="C108" t="s">
        <v>194</v>
      </c>
      <c r="D108" t="s">
        <v>195</v>
      </c>
      <c r="E108" t="s">
        <v>306</v>
      </c>
      <c r="F108">
        <v>2</v>
      </c>
      <c r="G108">
        <v>6</v>
      </c>
      <c r="H108">
        <v>61</v>
      </c>
      <c r="I108" s="20" t="s">
        <v>42</v>
      </c>
      <c r="J108">
        <v>4</v>
      </c>
      <c r="K108" s="1" t="s">
        <v>43</v>
      </c>
      <c r="L108" s="1" t="s">
        <v>79</v>
      </c>
      <c r="M108" s="44">
        <v>0</v>
      </c>
      <c r="N108" s="39">
        <v>-1</v>
      </c>
      <c r="O108" s="39">
        <v>0</v>
      </c>
      <c r="P108" s="39">
        <v>-1</v>
      </c>
      <c r="Q108" s="46">
        <v>0</v>
      </c>
      <c r="R108" s="39">
        <v>0.75</v>
      </c>
      <c r="S108" s="42">
        <v>0.75</v>
      </c>
      <c r="T108" s="32">
        <v>-0.25328813222489882</v>
      </c>
      <c r="U108" s="32">
        <v>-0.51237778004453105</v>
      </c>
    </row>
    <row r="109" spans="1:21" x14ac:dyDescent="0.25">
      <c r="A109" s="18">
        <v>1310</v>
      </c>
      <c r="B109" s="1" t="s">
        <v>55</v>
      </c>
      <c r="C109" t="s">
        <v>315</v>
      </c>
      <c r="D109" t="s">
        <v>316</v>
      </c>
      <c r="E109" t="s">
        <v>317</v>
      </c>
      <c r="F109">
        <v>1</v>
      </c>
      <c r="G109">
        <v>1</v>
      </c>
      <c r="H109">
        <v>13</v>
      </c>
      <c r="I109" s="20" t="s">
        <v>42</v>
      </c>
      <c r="J109">
        <v>4</v>
      </c>
      <c r="K109" s="1" t="s">
        <v>43</v>
      </c>
      <c r="L109" s="9" t="s">
        <v>44</v>
      </c>
      <c r="M109" s="43">
        <v>1</v>
      </c>
      <c r="N109" s="39">
        <v>-1</v>
      </c>
      <c r="O109" s="39">
        <v>0</v>
      </c>
      <c r="P109" s="39">
        <v>0</v>
      </c>
      <c r="Q109" s="46">
        <v>1</v>
      </c>
      <c r="R109" s="39">
        <v>0.75</v>
      </c>
      <c r="S109" s="42">
        <v>0.6</v>
      </c>
      <c r="T109" s="32">
        <v>-0.44429427929344495</v>
      </c>
      <c r="U109" s="32">
        <v>-1.4492968818387659</v>
      </c>
    </row>
    <row r="110" spans="1:21" x14ac:dyDescent="0.25">
      <c r="A110" s="18">
        <v>6230</v>
      </c>
      <c r="B110" s="1" t="s">
        <v>38</v>
      </c>
      <c r="C110" t="s">
        <v>296</v>
      </c>
      <c r="D110" t="s">
        <v>297</v>
      </c>
      <c r="E110" t="s">
        <v>298</v>
      </c>
      <c r="F110">
        <v>2</v>
      </c>
      <c r="G110">
        <v>6</v>
      </c>
      <c r="H110">
        <v>62</v>
      </c>
      <c r="I110" s="20" t="s">
        <v>42</v>
      </c>
      <c r="J110">
        <v>4</v>
      </c>
      <c r="K110" s="1" t="s">
        <v>43</v>
      </c>
      <c r="L110" s="9" t="s">
        <v>44</v>
      </c>
      <c r="M110" s="43">
        <v>1</v>
      </c>
      <c r="N110" s="39">
        <v>-1</v>
      </c>
      <c r="O110" s="39">
        <v>0</v>
      </c>
      <c r="P110" s="39">
        <v>0</v>
      </c>
      <c r="Q110" s="46">
        <v>1</v>
      </c>
      <c r="R110" s="39">
        <v>0.5</v>
      </c>
      <c r="S110" s="42">
        <v>0.6</v>
      </c>
      <c r="T110" s="32">
        <v>-0.17427575361053074</v>
      </c>
      <c r="U110" s="32">
        <v>-1.0906283632023324</v>
      </c>
    </row>
    <row r="111" spans="1:21" x14ac:dyDescent="0.25">
      <c r="A111" s="18">
        <v>2250</v>
      </c>
      <c r="B111" s="1" t="s">
        <v>38</v>
      </c>
      <c r="C111" t="s">
        <v>299</v>
      </c>
      <c r="D111" t="s">
        <v>300</v>
      </c>
      <c r="E111" t="s">
        <v>301</v>
      </c>
      <c r="F111">
        <v>6</v>
      </c>
      <c r="G111">
        <v>2</v>
      </c>
      <c r="H111">
        <v>22</v>
      </c>
      <c r="I111" s="20" t="s">
        <v>42</v>
      </c>
      <c r="J111">
        <v>4</v>
      </c>
      <c r="K111" s="1" t="s">
        <v>43</v>
      </c>
      <c r="L111" s="1" t="s">
        <v>79</v>
      </c>
      <c r="M111" s="44">
        <v>0</v>
      </c>
      <c r="N111" s="39">
        <v>-1</v>
      </c>
      <c r="O111" s="39">
        <v>0</v>
      </c>
      <c r="P111" s="39">
        <v>0</v>
      </c>
      <c r="Q111" s="46">
        <v>1</v>
      </c>
      <c r="R111" s="39">
        <v>1</v>
      </c>
      <c r="S111" s="42">
        <v>0.4</v>
      </c>
      <c r="T111" s="32">
        <v>-0.49398937032222273</v>
      </c>
      <c r="U111" s="32">
        <v>-0.32732174155624794</v>
      </c>
    </row>
    <row r="112" spans="1:21" x14ac:dyDescent="0.25">
      <c r="A112" s="18">
        <v>1130</v>
      </c>
      <c r="B112" s="1" t="s">
        <v>67</v>
      </c>
      <c r="C112" t="s">
        <v>303</v>
      </c>
      <c r="D112" t="s">
        <v>304</v>
      </c>
      <c r="E112" t="s">
        <v>305</v>
      </c>
      <c r="F112">
        <v>1</v>
      </c>
      <c r="G112">
        <v>1</v>
      </c>
      <c r="H112">
        <v>11</v>
      </c>
      <c r="I112" s="19" t="s">
        <v>71</v>
      </c>
      <c r="J112">
        <v>3</v>
      </c>
      <c r="K112" s="1" t="s">
        <v>43</v>
      </c>
      <c r="L112" s="1" t="s">
        <v>79</v>
      </c>
      <c r="M112" s="44">
        <v>0</v>
      </c>
      <c r="N112" s="39">
        <v>-1</v>
      </c>
      <c r="O112" s="39">
        <v>0</v>
      </c>
      <c r="P112" s="39">
        <v>-1</v>
      </c>
      <c r="Q112" s="46">
        <v>0</v>
      </c>
      <c r="R112" s="39">
        <v>1</v>
      </c>
      <c r="S112" s="42">
        <v>0.5</v>
      </c>
      <c r="T112" s="32">
        <v>-0.50903201198403325</v>
      </c>
      <c r="U112" s="32">
        <v>-0.58592622819451512</v>
      </c>
    </row>
    <row r="113" spans="1:21" x14ac:dyDescent="0.25">
      <c r="A113" s="18">
        <v>5430</v>
      </c>
      <c r="B113" s="1" t="s">
        <v>38</v>
      </c>
      <c r="C113" t="s">
        <v>307</v>
      </c>
      <c r="D113" t="s">
        <v>308</v>
      </c>
      <c r="E113" t="s">
        <v>309</v>
      </c>
      <c r="F113">
        <v>5</v>
      </c>
      <c r="G113">
        <v>5</v>
      </c>
      <c r="H113">
        <v>54</v>
      </c>
      <c r="I113" s="20" t="s">
        <v>42</v>
      </c>
      <c r="J113">
        <v>4</v>
      </c>
      <c r="K113" s="1" t="s">
        <v>43</v>
      </c>
      <c r="L113" s="1" t="s">
        <v>79</v>
      </c>
      <c r="M113" s="44">
        <v>0</v>
      </c>
      <c r="N113" s="39">
        <v>-1</v>
      </c>
      <c r="O113" s="39">
        <v>0</v>
      </c>
      <c r="P113" s="39">
        <v>-1</v>
      </c>
      <c r="Q113" s="46">
        <v>0</v>
      </c>
      <c r="R113" s="39">
        <v>1</v>
      </c>
      <c r="S113" s="42">
        <v>0.5</v>
      </c>
      <c r="T113" s="32">
        <v>-0.50903201198403325</v>
      </c>
      <c r="U113" s="32">
        <v>-0.58592622819451512</v>
      </c>
    </row>
    <row r="114" spans="1:21" x14ac:dyDescent="0.25">
      <c r="A114" s="18">
        <v>5320</v>
      </c>
      <c r="B114" s="1" t="s">
        <v>38</v>
      </c>
      <c r="C114" t="s">
        <v>310</v>
      </c>
      <c r="D114" t="s">
        <v>311</v>
      </c>
      <c r="E114" t="s">
        <v>312</v>
      </c>
      <c r="F114">
        <v>5</v>
      </c>
      <c r="G114">
        <v>5</v>
      </c>
      <c r="H114">
        <v>53</v>
      </c>
      <c r="I114" s="20" t="s">
        <v>42</v>
      </c>
      <c r="J114">
        <v>4</v>
      </c>
      <c r="K114" s="1" t="s">
        <v>43</v>
      </c>
      <c r="L114" s="1" t="s">
        <v>79</v>
      </c>
      <c r="M114" s="44">
        <v>0</v>
      </c>
      <c r="N114" s="39">
        <v>-1</v>
      </c>
      <c r="O114" s="39">
        <v>0</v>
      </c>
      <c r="P114" s="39">
        <v>0</v>
      </c>
      <c r="Q114" s="46">
        <v>1</v>
      </c>
      <c r="R114" s="39">
        <v>1</v>
      </c>
      <c r="S114" s="42">
        <v>0.4</v>
      </c>
      <c r="T114" s="32">
        <v>-0.49398937032222273</v>
      </c>
      <c r="U114" s="32">
        <v>-0.32732174155624794</v>
      </c>
    </row>
    <row r="115" spans="1:21" x14ac:dyDescent="0.25">
      <c r="A115" s="18" t="s">
        <v>343</v>
      </c>
      <c r="B115" s="1" t="s">
        <v>38</v>
      </c>
      <c r="C115" t="s">
        <v>344</v>
      </c>
      <c r="D115" t="s">
        <v>345</v>
      </c>
      <c r="E115" t="s">
        <v>346</v>
      </c>
      <c r="F115">
        <v>3</v>
      </c>
      <c r="G115">
        <v>9</v>
      </c>
      <c r="H115">
        <v>92</v>
      </c>
      <c r="I115" s="20" t="s">
        <v>42</v>
      </c>
      <c r="J115">
        <v>4</v>
      </c>
      <c r="K115" s="1" t="s">
        <v>43</v>
      </c>
      <c r="L115" s="1" t="s">
        <v>79</v>
      </c>
      <c r="M115" s="44">
        <v>0</v>
      </c>
      <c r="N115" s="39">
        <v>-1</v>
      </c>
      <c r="O115" s="39">
        <v>0</v>
      </c>
      <c r="P115" s="39">
        <v>0</v>
      </c>
      <c r="Q115" s="46">
        <v>1</v>
      </c>
      <c r="R115" s="39">
        <v>0.25</v>
      </c>
      <c r="S115" s="42">
        <v>1</v>
      </c>
      <c r="T115" s="32">
        <v>0.28180705650944843</v>
      </c>
      <c r="U115" s="32">
        <v>6.4395645185573835E-2</v>
      </c>
    </row>
    <row r="116" spans="1:21" x14ac:dyDescent="0.25">
      <c r="A116" s="18">
        <v>7230</v>
      </c>
      <c r="B116" s="1" t="s">
        <v>38</v>
      </c>
      <c r="C116" t="s">
        <v>321</v>
      </c>
      <c r="D116" t="s">
        <v>322</v>
      </c>
      <c r="E116" t="s">
        <v>323</v>
      </c>
      <c r="F116">
        <v>1</v>
      </c>
      <c r="G116">
        <v>7</v>
      </c>
      <c r="H116">
        <v>72</v>
      </c>
      <c r="I116" s="20" t="s">
        <v>42</v>
      </c>
      <c r="J116">
        <v>4</v>
      </c>
      <c r="K116" s="1" t="s">
        <v>43</v>
      </c>
      <c r="L116" s="1" t="s">
        <v>79</v>
      </c>
      <c r="M116" s="44">
        <v>0</v>
      </c>
      <c r="N116" s="39">
        <v>-1</v>
      </c>
      <c r="O116" s="39">
        <v>0</v>
      </c>
      <c r="P116" s="39">
        <v>0</v>
      </c>
      <c r="Q116" s="46">
        <v>1</v>
      </c>
      <c r="R116" s="39">
        <v>0.75</v>
      </c>
      <c r="S116" s="42">
        <v>0.33333333333333331</v>
      </c>
      <c r="T116" s="32">
        <v>-0.22016427239296713</v>
      </c>
      <c r="U116" s="32">
        <v>0.10737879587657218</v>
      </c>
    </row>
    <row r="117" spans="1:21" x14ac:dyDescent="0.25">
      <c r="A117" s="18">
        <v>7230</v>
      </c>
      <c r="B117" s="1" t="s">
        <v>55</v>
      </c>
      <c r="C117" t="s">
        <v>321</v>
      </c>
      <c r="D117" t="s">
        <v>322</v>
      </c>
      <c r="E117" t="s">
        <v>324</v>
      </c>
      <c r="F117">
        <v>1</v>
      </c>
      <c r="G117">
        <v>7</v>
      </c>
      <c r="H117">
        <v>72</v>
      </c>
      <c r="I117" s="20" t="s">
        <v>42</v>
      </c>
      <c r="J117">
        <v>4</v>
      </c>
      <c r="K117" s="1" t="s">
        <v>43</v>
      </c>
      <c r="L117" s="1" t="s">
        <v>79</v>
      </c>
      <c r="M117" s="44">
        <v>0</v>
      </c>
      <c r="N117" s="39">
        <v>-1</v>
      </c>
      <c r="O117" s="39">
        <v>0</v>
      </c>
      <c r="P117" s="39">
        <v>-1</v>
      </c>
      <c r="Q117" s="46">
        <v>0</v>
      </c>
      <c r="R117" s="39">
        <v>0.75</v>
      </c>
      <c r="S117" s="42">
        <v>0.5</v>
      </c>
      <c r="T117" s="32">
        <v>-0.23901348630111899</v>
      </c>
      <c r="U117" s="32">
        <v>-0.22725770955808156</v>
      </c>
    </row>
    <row r="118" spans="1:21" x14ac:dyDescent="0.25">
      <c r="A118" s="18">
        <v>4060</v>
      </c>
      <c r="B118" s="1" t="s">
        <v>61</v>
      </c>
      <c r="C118" t="s">
        <v>325</v>
      </c>
      <c r="D118" t="s">
        <v>326</v>
      </c>
      <c r="E118" t="s">
        <v>327</v>
      </c>
      <c r="F118">
        <v>5</v>
      </c>
      <c r="G118">
        <v>4</v>
      </c>
      <c r="H118">
        <v>40</v>
      </c>
      <c r="I118" s="20" t="s">
        <v>42</v>
      </c>
      <c r="J118">
        <v>4</v>
      </c>
      <c r="K118" s="1" t="s">
        <v>43</v>
      </c>
      <c r="L118" s="1" t="s">
        <v>79</v>
      </c>
      <c r="M118" s="44">
        <v>0</v>
      </c>
      <c r="N118" s="39">
        <v>-1</v>
      </c>
      <c r="O118" s="39">
        <v>0</v>
      </c>
      <c r="P118" s="39">
        <v>0</v>
      </c>
      <c r="Q118" s="46">
        <v>1</v>
      </c>
      <c r="R118" s="39">
        <v>0.75</v>
      </c>
      <c r="S118" s="42">
        <v>0.25</v>
      </c>
      <c r="T118" s="32">
        <v>-0.21540605708504051</v>
      </c>
      <c r="U118" s="32">
        <v>0.2024188193720553</v>
      </c>
    </row>
    <row r="119" spans="1:21" x14ac:dyDescent="0.25">
      <c r="A119" s="18">
        <v>7140</v>
      </c>
      <c r="B119" s="1" t="s">
        <v>55</v>
      </c>
      <c r="C119" t="s">
        <v>214</v>
      </c>
      <c r="D119" t="s">
        <v>215</v>
      </c>
      <c r="E119" t="s">
        <v>330</v>
      </c>
      <c r="F119">
        <v>1</v>
      </c>
      <c r="G119">
        <v>7</v>
      </c>
      <c r="H119">
        <v>71</v>
      </c>
      <c r="I119" s="20" t="s">
        <v>42</v>
      </c>
      <c r="J119">
        <v>4</v>
      </c>
      <c r="K119" s="1" t="s">
        <v>43</v>
      </c>
      <c r="L119" s="1" t="s">
        <v>79</v>
      </c>
      <c r="M119" s="44">
        <v>0</v>
      </c>
      <c r="N119" s="39">
        <v>-1</v>
      </c>
      <c r="O119" s="39">
        <v>0</v>
      </c>
      <c r="P119" s="39">
        <v>0</v>
      </c>
      <c r="Q119" s="46">
        <v>1</v>
      </c>
      <c r="R119" s="39">
        <v>0.75</v>
      </c>
      <c r="S119" s="42">
        <v>0.25</v>
      </c>
      <c r="T119" s="32">
        <v>-0.21540605708504051</v>
      </c>
      <c r="U119" s="32">
        <v>0.2024188193720553</v>
      </c>
    </row>
    <row r="120" spans="1:21" x14ac:dyDescent="0.25">
      <c r="A120" s="18">
        <v>5130</v>
      </c>
      <c r="B120" s="1" t="s">
        <v>38</v>
      </c>
      <c r="C120" t="s">
        <v>339</v>
      </c>
      <c r="D120" t="s">
        <v>340</v>
      </c>
      <c r="E120" t="s">
        <v>341</v>
      </c>
      <c r="F120">
        <v>2</v>
      </c>
      <c r="G120">
        <v>5</v>
      </c>
      <c r="H120">
        <v>51</v>
      </c>
      <c r="I120" s="20" t="s">
        <v>42</v>
      </c>
      <c r="J120">
        <v>4</v>
      </c>
      <c r="K120" s="1" t="s">
        <v>43</v>
      </c>
      <c r="L120" s="1" t="s">
        <v>79</v>
      </c>
      <c r="M120" s="44">
        <v>0</v>
      </c>
      <c r="N120" s="39">
        <v>-1</v>
      </c>
      <c r="O120" s="39">
        <v>0</v>
      </c>
      <c r="P120" s="39">
        <v>-1</v>
      </c>
      <c r="Q120" s="46">
        <v>0</v>
      </c>
      <c r="R120" s="39">
        <v>1</v>
      </c>
      <c r="S120" s="42">
        <v>0.42857142857142855</v>
      </c>
      <c r="T120" s="32">
        <v>-0.5049535417200961</v>
      </c>
      <c r="U120" s="32">
        <v>-0.50446335091267236</v>
      </c>
    </row>
    <row r="121" spans="1:21" x14ac:dyDescent="0.25">
      <c r="A121" s="18">
        <v>9180</v>
      </c>
      <c r="B121" s="1" t="s">
        <v>38</v>
      </c>
      <c r="C121" t="s">
        <v>284</v>
      </c>
      <c r="D121" t="s">
        <v>285</v>
      </c>
      <c r="E121" t="s">
        <v>293</v>
      </c>
      <c r="F121">
        <v>4</v>
      </c>
      <c r="G121">
        <v>9</v>
      </c>
      <c r="H121">
        <v>91</v>
      </c>
      <c r="I121" s="20" t="s">
        <v>42</v>
      </c>
      <c r="J121">
        <v>4</v>
      </c>
      <c r="K121" s="1" t="s">
        <v>43</v>
      </c>
      <c r="L121" s="1" t="s">
        <v>79</v>
      </c>
      <c r="M121" s="44">
        <v>0</v>
      </c>
      <c r="N121" s="39">
        <v>-1</v>
      </c>
      <c r="O121" s="39">
        <v>0</v>
      </c>
      <c r="P121" s="39">
        <v>-1</v>
      </c>
      <c r="Q121" s="46">
        <v>0</v>
      </c>
      <c r="R121" s="39">
        <v>0.75</v>
      </c>
      <c r="S121" s="42">
        <v>0.2857142857142857</v>
      </c>
      <c r="T121" s="32">
        <v>-0.22677807550930767</v>
      </c>
      <c r="U121" s="32">
        <v>1.7130922287446559E-2</v>
      </c>
    </row>
    <row r="122" spans="1:21" x14ac:dyDescent="0.25">
      <c r="A122" s="18">
        <v>9180</v>
      </c>
      <c r="B122" s="1" t="s">
        <v>55</v>
      </c>
      <c r="C122" t="s">
        <v>284</v>
      </c>
      <c r="D122" t="s">
        <v>285</v>
      </c>
      <c r="E122" t="s">
        <v>294</v>
      </c>
      <c r="F122">
        <v>4</v>
      </c>
      <c r="G122">
        <v>9</v>
      </c>
      <c r="H122">
        <v>91</v>
      </c>
      <c r="I122" s="20" t="s">
        <v>42</v>
      </c>
      <c r="J122">
        <v>4</v>
      </c>
      <c r="K122" s="1" t="s">
        <v>43</v>
      </c>
      <c r="L122" s="1" t="s">
        <v>79</v>
      </c>
      <c r="M122" s="44">
        <v>0</v>
      </c>
      <c r="N122" s="39">
        <v>-1</v>
      </c>
      <c r="O122" s="39">
        <v>0</v>
      </c>
      <c r="P122" s="39">
        <v>0</v>
      </c>
      <c r="Q122" s="46">
        <v>1</v>
      </c>
      <c r="R122" s="39">
        <v>0.75</v>
      </c>
      <c r="S122" s="42">
        <v>0.33333333333333331</v>
      </c>
      <c r="T122" s="32">
        <v>-0.22016427239296713</v>
      </c>
      <c r="U122" s="32">
        <v>0.10737879587657218</v>
      </c>
    </row>
    <row r="123" spans="1:21" x14ac:dyDescent="0.25">
      <c r="A123" s="18">
        <v>6170</v>
      </c>
      <c r="B123" s="1" t="s">
        <v>55</v>
      </c>
      <c r="C123" t="s">
        <v>130</v>
      </c>
      <c r="D123" t="s">
        <v>131</v>
      </c>
      <c r="E123" t="s">
        <v>347</v>
      </c>
      <c r="F123">
        <v>2</v>
      </c>
      <c r="G123">
        <v>6</v>
      </c>
      <c r="H123">
        <v>61</v>
      </c>
      <c r="I123" s="20" t="s">
        <v>42</v>
      </c>
      <c r="J123">
        <v>4</v>
      </c>
      <c r="K123" s="1" t="s">
        <v>43</v>
      </c>
      <c r="L123" s="1" t="s">
        <v>79</v>
      </c>
      <c r="M123" s="44">
        <v>0</v>
      </c>
      <c r="N123" s="39">
        <v>0</v>
      </c>
      <c r="O123" s="39">
        <v>1</v>
      </c>
      <c r="P123" s="39">
        <v>0</v>
      </c>
      <c r="Q123" s="46">
        <v>1</v>
      </c>
      <c r="R123" s="39">
        <v>0.5</v>
      </c>
      <c r="S123" s="42">
        <v>0.4</v>
      </c>
      <c r="T123" s="32">
        <v>0.15449177942452416</v>
      </c>
      <c r="U123" s="32">
        <v>2.3528972902517564</v>
      </c>
    </row>
    <row r="124" spans="1:21" x14ac:dyDescent="0.25">
      <c r="A124" s="18">
        <v>9320</v>
      </c>
      <c r="B124" s="1" t="s">
        <v>47</v>
      </c>
      <c r="C124" t="s">
        <v>107</v>
      </c>
      <c r="D124" t="s">
        <v>108</v>
      </c>
      <c r="E124" t="s">
        <v>313</v>
      </c>
      <c r="F124">
        <v>4</v>
      </c>
      <c r="G124">
        <v>9</v>
      </c>
      <c r="H124">
        <v>93</v>
      </c>
      <c r="I124" s="20" t="s">
        <v>42</v>
      </c>
      <c r="J124">
        <v>4</v>
      </c>
      <c r="K124" s="1" t="s">
        <v>43</v>
      </c>
      <c r="L124" s="1" t="s">
        <v>79</v>
      </c>
      <c r="M124" s="44">
        <v>0</v>
      </c>
      <c r="N124" s="39">
        <v>-1</v>
      </c>
      <c r="O124" s="39">
        <v>0</v>
      </c>
      <c r="P124" s="39">
        <v>-1</v>
      </c>
      <c r="Q124" s="46">
        <v>0</v>
      </c>
      <c r="R124" s="39">
        <v>0.5</v>
      </c>
      <c r="S124" s="42">
        <v>0.16666666666666666</v>
      </c>
      <c r="T124" s="32">
        <v>5.0037900613501718E-2</v>
      </c>
      <c r="U124" s="32">
        <v>0.51157090306028463</v>
      </c>
    </row>
    <row r="125" spans="1:21" x14ac:dyDescent="0.25">
      <c r="A125" s="18">
        <v>1210</v>
      </c>
      <c r="B125" s="1" t="s">
        <v>55</v>
      </c>
      <c r="C125" t="s">
        <v>121</v>
      </c>
      <c r="D125" t="s">
        <v>122</v>
      </c>
      <c r="E125" t="s">
        <v>328</v>
      </c>
      <c r="F125">
        <v>6</v>
      </c>
      <c r="G125">
        <v>1</v>
      </c>
      <c r="H125">
        <v>12</v>
      </c>
      <c r="I125" s="20" t="s">
        <v>42</v>
      </c>
      <c r="J125">
        <v>4</v>
      </c>
      <c r="K125" s="1" t="s">
        <v>43</v>
      </c>
      <c r="L125" s="1" t="s">
        <v>79</v>
      </c>
      <c r="M125" s="44">
        <v>0</v>
      </c>
      <c r="N125" s="39">
        <v>-1</v>
      </c>
      <c r="O125" s="39">
        <v>0</v>
      </c>
      <c r="P125" s="39">
        <v>-1</v>
      </c>
      <c r="Q125" s="46">
        <v>0</v>
      </c>
      <c r="R125" s="39">
        <v>0.75</v>
      </c>
      <c r="S125" s="42">
        <v>0.42857142857142855</v>
      </c>
      <c r="T125" s="32">
        <v>-0.23493501603718187</v>
      </c>
      <c r="U125" s="32">
        <v>-0.14579483227623882</v>
      </c>
    </row>
    <row r="126" spans="1:21" x14ac:dyDescent="0.25">
      <c r="A126" s="18">
        <v>7150</v>
      </c>
      <c r="B126" s="1" t="s">
        <v>55</v>
      </c>
      <c r="C126" t="s">
        <v>331</v>
      </c>
      <c r="D126" t="s">
        <v>332</v>
      </c>
      <c r="E126" t="s">
        <v>333</v>
      </c>
      <c r="F126">
        <v>1</v>
      </c>
      <c r="G126">
        <v>7</v>
      </c>
      <c r="H126">
        <v>71</v>
      </c>
      <c r="I126" s="20" t="s">
        <v>42</v>
      </c>
      <c r="J126">
        <v>4</v>
      </c>
      <c r="K126" s="1" t="s">
        <v>43</v>
      </c>
      <c r="L126" s="1" t="s">
        <v>79</v>
      </c>
      <c r="M126" s="44">
        <v>0</v>
      </c>
      <c r="N126" s="39">
        <v>-1</v>
      </c>
      <c r="O126" s="39">
        <v>0</v>
      </c>
      <c r="P126" s="39">
        <v>-1</v>
      </c>
      <c r="Q126" s="46">
        <v>0</v>
      </c>
      <c r="R126" s="39">
        <v>1</v>
      </c>
      <c r="S126" s="42">
        <v>0.5</v>
      </c>
      <c r="T126" s="32">
        <v>-0.50903201198403325</v>
      </c>
      <c r="U126" s="32">
        <v>-0.58592622819451512</v>
      </c>
    </row>
    <row r="127" spans="1:21" x14ac:dyDescent="0.25">
      <c r="A127" s="18">
        <v>2190</v>
      </c>
      <c r="B127" s="1" t="s">
        <v>55</v>
      </c>
      <c r="C127" t="s">
        <v>334</v>
      </c>
      <c r="D127" t="s">
        <v>335</v>
      </c>
      <c r="E127" t="s">
        <v>336</v>
      </c>
      <c r="F127">
        <v>6</v>
      </c>
      <c r="G127">
        <v>2</v>
      </c>
      <c r="H127">
        <v>21</v>
      </c>
      <c r="I127" s="20" t="s">
        <v>42</v>
      </c>
      <c r="J127">
        <v>4</v>
      </c>
      <c r="K127" s="1" t="s">
        <v>43</v>
      </c>
      <c r="L127" s="1" t="s">
        <v>79</v>
      </c>
      <c r="M127" s="44">
        <v>0</v>
      </c>
      <c r="N127" s="39">
        <v>-1</v>
      </c>
      <c r="O127" s="39">
        <v>0</v>
      </c>
      <c r="P127" s="39">
        <v>0</v>
      </c>
      <c r="Q127" s="46">
        <v>1</v>
      </c>
      <c r="R127" s="39">
        <v>1</v>
      </c>
      <c r="S127" s="42">
        <v>0.33333333333333331</v>
      </c>
      <c r="T127" s="32">
        <v>-0.49018279807588144</v>
      </c>
      <c r="U127" s="32">
        <v>-0.25128972275986139</v>
      </c>
    </row>
    <row r="128" spans="1:21" x14ac:dyDescent="0.25">
      <c r="A128" s="18">
        <v>6430</v>
      </c>
      <c r="B128" s="1" t="s">
        <v>38</v>
      </c>
      <c r="C128" t="s">
        <v>366</v>
      </c>
      <c r="D128" t="s">
        <v>367</v>
      </c>
      <c r="E128" t="s">
        <v>368</v>
      </c>
      <c r="F128">
        <v>3</v>
      </c>
      <c r="G128">
        <v>6</v>
      </c>
      <c r="H128">
        <v>64</v>
      </c>
      <c r="I128" s="20" t="s">
        <v>42</v>
      </c>
      <c r="J128">
        <v>4</v>
      </c>
      <c r="K128" s="1" t="s">
        <v>43</v>
      </c>
      <c r="L128" s="1" t="s">
        <v>79</v>
      </c>
      <c r="M128" s="44">
        <v>0</v>
      </c>
      <c r="N128" s="39">
        <v>-1</v>
      </c>
      <c r="O128" s="39">
        <v>0</v>
      </c>
      <c r="P128" s="39">
        <v>0</v>
      </c>
      <c r="Q128" s="46">
        <v>1</v>
      </c>
      <c r="R128" s="39">
        <v>0.25</v>
      </c>
      <c r="S128" s="42">
        <v>0.33333333333333331</v>
      </c>
      <c r="T128" s="32">
        <v>0.31987277897286132</v>
      </c>
      <c r="U128" s="32">
        <v>0.82471583314943919</v>
      </c>
    </row>
    <row r="129" spans="1:21" x14ac:dyDescent="0.25">
      <c r="A129" s="18">
        <v>1240</v>
      </c>
      <c r="B129" s="1" t="s">
        <v>38</v>
      </c>
      <c r="C129" t="s">
        <v>369</v>
      </c>
      <c r="D129" t="s">
        <v>370</v>
      </c>
      <c r="E129" t="s">
        <v>371</v>
      </c>
      <c r="F129">
        <v>6</v>
      </c>
      <c r="G129">
        <v>1</v>
      </c>
      <c r="H129">
        <v>12</v>
      </c>
      <c r="I129" s="20" t="s">
        <v>42</v>
      </c>
      <c r="J129">
        <v>4</v>
      </c>
      <c r="K129" s="1" t="s">
        <v>43</v>
      </c>
      <c r="L129" s="1" t="s">
        <v>79</v>
      </c>
      <c r="M129" s="44">
        <v>0</v>
      </c>
      <c r="N129" s="39">
        <v>-1</v>
      </c>
      <c r="O129" s="39">
        <v>0</v>
      </c>
      <c r="P129" s="39">
        <v>0</v>
      </c>
      <c r="Q129" s="46">
        <v>1</v>
      </c>
      <c r="R129" s="39">
        <v>0.75</v>
      </c>
      <c r="S129" s="42">
        <v>0.375</v>
      </c>
      <c r="T129" s="32">
        <v>-0.22254338004693044</v>
      </c>
      <c r="U129" s="32">
        <v>5.9858784128830556E-2</v>
      </c>
    </row>
    <row r="130" spans="1:21" x14ac:dyDescent="0.25">
      <c r="A130" s="18">
        <v>6220</v>
      </c>
      <c r="B130" s="1" t="s">
        <v>61</v>
      </c>
      <c r="C130" t="s">
        <v>230</v>
      </c>
      <c r="D130" t="s">
        <v>231</v>
      </c>
      <c r="E130" t="s">
        <v>318</v>
      </c>
      <c r="F130">
        <v>2</v>
      </c>
      <c r="G130">
        <v>6</v>
      </c>
      <c r="H130">
        <v>62</v>
      </c>
      <c r="I130" s="20" t="s">
        <v>42</v>
      </c>
      <c r="J130">
        <v>4</v>
      </c>
      <c r="K130" s="1" t="s">
        <v>43</v>
      </c>
      <c r="L130" s="1" t="s">
        <v>79</v>
      </c>
      <c r="M130" s="44">
        <v>0</v>
      </c>
      <c r="N130" s="39">
        <v>-1</v>
      </c>
      <c r="O130" s="39">
        <v>0</v>
      </c>
      <c r="P130" s="39">
        <v>0</v>
      </c>
      <c r="Q130" s="46">
        <v>1</v>
      </c>
      <c r="R130" s="39">
        <v>0.25</v>
      </c>
      <c r="S130" s="42">
        <v>0.42857142857142855</v>
      </c>
      <c r="T130" s="32">
        <v>0.31443481862094519</v>
      </c>
      <c r="U130" s="32">
        <v>0.71609866344031559</v>
      </c>
    </row>
    <row r="131" spans="1:21" x14ac:dyDescent="0.25">
      <c r="A131" s="18">
        <v>1430</v>
      </c>
      <c r="B131" s="1" t="s">
        <v>38</v>
      </c>
      <c r="C131" t="s">
        <v>362</v>
      </c>
      <c r="D131" t="s">
        <v>363</v>
      </c>
      <c r="E131" t="s">
        <v>364</v>
      </c>
      <c r="F131">
        <v>5</v>
      </c>
      <c r="G131">
        <v>1</v>
      </c>
      <c r="H131">
        <v>14</v>
      </c>
      <c r="I131" s="20" t="s">
        <v>42</v>
      </c>
      <c r="J131">
        <v>4</v>
      </c>
      <c r="K131" s="1" t="s">
        <v>43</v>
      </c>
      <c r="L131" s="1" t="s">
        <v>79</v>
      </c>
      <c r="M131" s="44">
        <v>0</v>
      </c>
      <c r="N131" s="39">
        <v>-1</v>
      </c>
      <c r="O131" s="39">
        <v>0</v>
      </c>
      <c r="P131" s="39">
        <v>0</v>
      </c>
      <c r="Q131" s="46">
        <v>1</v>
      </c>
      <c r="R131" s="39">
        <v>0.5</v>
      </c>
      <c r="S131" s="42">
        <v>0.42857142857142855</v>
      </c>
      <c r="T131" s="32">
        <v>4.4416292938030968E-2</v>
      </c>
      <c r="U131" s="32">
        <v>0.35743014480388213</v>
      </c>
    </row>
    <row r="132" spans="1:21" x14ac:dyDescent="0.25">
      <c r="A132" s="18">
        <v>2190</v>
      </c>
      <c r="B132" s="1" t="s">
        <v>38</v>
      </c>
      <c r="C132" t="s">
        <v>334</v>
      </c>
      <c r="D132" t="s">
        <v>335</v>
      </c>
      <c r="E132" t="s">
        <v>365</v>
      </c>
      <c r="F132">
        <v>6</v>
      </c>
      <c r="G132">
        <v>2</v>
      </c>
      <c r="H132">
        <v>21</v>
      </c>
      <c r="I132" s="20" t="s">
        <v>42</v>
      </c>
      <c r="J132">
        <v>4</v>
      </c>
      <c r="K132" s="1" t="s">
        <v>43</v>
      </c>
      <c r="L132" s="1" t="s">
        <v>79</v>
      </c>
      <c r="M132" s="44">
        <v>0</v>
      </c>
      <c r="N132" s="39">
        <v>-1</v>
      </c>
      <c r="O132" s="39">
        <v>0</v>
      </c>
      <c r="P132" s="39">
        <v>0</v>
      </c>
      <c r="Q132" s="46">
        <v>1</v>
      </c>
      <c r="R132" s="39">
        <v>1</v>
      </c>
      <c r="S132" s="42">
        <v>0.66666666666666663</v>
      </c>
      <c r="T132" s="32">
        <v>-0.50921565930758783</v>
      </c>
      <c r="U132" s="32">
        <v>-0.63144981674179412</v>
      </c>
    </row>
    <row r="133" spans="1:21" x14ac:dyDescent="0.25">
      <c r="A133" s="18">
        <v>6420</v>
      </c>
      <c r="B133" s="1" t="s">
        <v>38</v>
      </c>
      <c r="C133" t="s">
        <v>349</v>
      </c>
      <c r="D133" t="s">
        <v>350</v>
      </c>
      <c r="E133" t="s">
        <v>351</v>
      </c>
      <c r="F133">
        <v>2</v>
      </c>
      <c r="G133">
        <v>6</v>
      </c>
      <c r="H133">
        <v>64</v>
      </c>
      <c r="I133" s="20" t="s">
        <v>42</v>
      </c>
      <c r="J133">
        <v>4</v>
      </c>
      <c r="K133" s="1" t="s">
        <v>43</v>
      </c>
      <c r="L133" s="1" t="s">
        <v>79</v>
      </c>
      <c r="M133" s="44">
        <v>0</v>
      </c>
      <c r="N133" s="39">
        <v>-1</v>
      </c>
      <c r="O133" s="39">
        <v>0</v>
      </c>
      <c r="P133" s="39">
        <v>0</v>
      </c>
      <c r="Q133" s="46">
        <v>1</v>
      </c>
      <c r="R133" s="39">
        <v>0.25</v>
      </c>
      <c r="S133" s="42">
        <v>0.66666666666666663</v>
      </c>
      <c r="T133" s="32">
        <v>0.30083991774115487</v>
      </c>
      <c r="U133" s="32">
        <v>0.44455573916750651</v>
      </c>
    </row>
    <row r="134" spans="1:21" x14ac:dyDescent="0.25">
      <c r="A134" s="18">
        <v>6420</v>
      </c>
      <c r="B134" s="1" t="s">
        <v>55</v>
      </c>
      <c r="C134" t="s">
        <v>349</v>
      </c>
      <c r="D134" t="s">
        <v>350</v>
      </c>
      <c r="E134" t="s">
        <v>352</v>
      </c>
      <c r="F134">
        <v>2</v>
      </c>
      <c r="G134">
        <v>6</v>
      </c>
      <c r="H134">
        <v>64</v>
      </c>
      <c r="I134" s="20" t="s">
        <v>42</v>
      </c>
      <c r="J134">
        <v>4</v>
      </c>
      <c r="K134" s="1" t="s">
        <v>43</v>
      </c>
      <c r="L134" s="1" t="s">
        <v>79</v>
      </c>
      <c r="M134" s="44">
        <v>0</v>
      </c>
      <c r="N134" s="39">
        <v>-1</v>
      </c>
      <c r="O134" s="39">
        <v>0</v>
      </c>
      <c r="P134" s="39">
        <v>0</v>
      </c>
      <c r="Q134" s="46">
        <v>1</v>
      </c>
      <c r="R134" s="39">
        <v>0.25</v>
      </c>
      <c r="S134" s="42">
        <v>0.66666666666666663</v>
      </c>
      <c r="T134" s="32">
        <v>0.30083991774115487</v>
      </c>
      <c r="U134" s="32">
        <v>0.44455573916750651</v>
      </c>
    </row>
    <row r="135" spans="1:21" x14ac:dyDescent="0.25">
      <c r="A135" s="18">
        <v>4090</v>
      </c>
      <c r="B135" s="1" t="s">
        <v>55</v>
      </c>
      <c r="C135" t="s">
        <v>353</v>
      </c>
      <c r="D135" t="s">
        <v>354</v>
      </c>
      <c r="E135" t="s">
        <v>355</v>
      </c>
      <c r="F135">
        <v>2</v>
      </c>
      <c r="G135">
        <v>4</v>
      </c>
      <c r="H135">
        <v>40</v>
      </c>
      <c r="I135" s="20" t="s">
        <v>42</v>
      </c>
      <c r="J135">
        <v>4</v>
      </c>
      <c r="K135" s="1" t="s">
        <v>43</v>
      </c>
      <c r="L135" s="1" t="s">
        <v>79</v>
      </c>
      <c r="M135" s="44">
        <v>0</v>
      </c>
      <c r="N135" s="39">
        <v>-1</v>
      </c>
      <c r="O135" s="39">
        <v>0</v>
      </c>
      <c r="P135" s="39">
        <v>0</v>
      </c>
      <c r="Q135" s="46">
        <v>1</v>
      </c>
      <c r="R135" s="39">
        <v>0.25</v>
      </c>
      <c r="S135" s="42">
        <v>0.5</v>
      </c>
      <c r="T135" s="32">
        <v>0.31035634835700809</v>
      </c>
      <c r="U135" s="32">
        <v>0.63463578615847283</v>
      </c>
    </row>
    <row r="136" spans="1:21" x14ac:dyDescent="0.25">
      <c r="A136" s="18">
        <v>3160</v>
      </c>
      <c r="B136" s="1" t="s">
        <v>55</v>
      </c>
      <c r="C136" t="s">
        <v>201</v>
      </c>
      <c r="D136" t="s">
        <v>202</v>
      </c>
      <c r="E136" t="s">
        <v>342</v>
      </c>
      <c r="F136">
        <v>3</v>
      </c>
      <c r="G136">
        <v>3</v>
      </c>
      <c r="H136">
        <v>31</v>
      </c>
      <c r="I136" s="20" t="s">
        <v>42</v>
      </c>
      <c r="J136">
        <v>4</v>
      </c>
      <c r="K136" s="1" t="s">
        <v>43</v>
      </c>
      <c r="L136" s="1" t="s">
        <v>79</v>
      </c>
      <c r="M136" s="44">
        <v>0</v>
      </c>
      <c r="N136" s="39">
        <v>-1</v>
      </c>
      <c r="O136" s="39">
        <v>0</v>
      </c>
      <c r="P136" s="39">
        <v>0</v>
      </c>
      <c r="Q136" s="46">
        <v>1</v>
      </c>
      <c r="R136" s="39">
        <v>1</v>
      </c>
      <c r="S136" s="42">
        <v>0.5</v>
      </c>
      <c r="T136" s="32">
        <v>-0.49969922869173466</v>
      </c>
      <c r="U136" s="32">
        <v>-0.44136976975082776</v>
      </c>
    </row>
    <row r="137" spans="1:21" x14ac:dyDescent="0.25">
      <c r="A137" s="18">
        <v>6210</v>
      </c>
      <c r="B137" s="1" t="s">
        <v>61</v>
      </c>
      <c r="C137" t="s">
        <v>155</v>
      </c>
      <c r="D137" t="s">
        <v>156</v>
      </c>
      <c r="E137" t="s">
        <v>390</v>
      </c>
      <c r="F137">
        <v>2</v>
      </c>
      <c r="G137">
        <v>6</v>
      </c>
      <c r="H137">
        <v>62</v>
      </c>
      <c r="I137" s="20" t="s">
        <v>42</v>
      </c>
      <c r="J137">
        <v>4</v>
      </c>
      <c r="K137" s="1" t="s">
        <v>43</v>
      </c>
      <c r="L137" s="1" t="s">
        <v>79</v>
      </c>
      <c r="M137" s="44">
        <v>0</v>
      </c>
      <c r="N137" s="39">
        <v>-2</v>
      </c>
      <c r="O137" s="39">
        <v>0</v>
      </c>
      <c r="P137" s="39">
        <v>0</v>
      </c>
      <c r="Q137" s="46">
        <v>0</v>
      </c>
      <c r="R137" s="39">
        <v>0.5</v>
      </c>
      <c r="S137" s="42">
        <v>0.4</v>
      </c>
      <c r="T137" s="32">
        <v>0.15560511881708206</v>
      </c>
      <c r="U137" s="32">
        <v>-2.7611689432492093E-2</v>
      </c>
    </row>
    <row r="138" spans="1:21" x14ac:dyDescent="0.25">
      <c r="A138" s="18">
        <v>6230</v>
      </c>
      <c r="B138" s="1" t="s">
        <v>55</v>
      </c>
      <c r="C138" t="s">
        <v>296</v>
      </c>
      <c r="D138" t="s">
        <v>297</v>
      </c>
      <c r="E138" t="s">
        <v>319</v>
      </c>
      <c r="F138">
        <v>2</v>
      </c>
      <c r="G138">
        <v>6</v>
      </c>
      <c r="H138">
        <v>62</v>
      </c>
      <c r="I138" s="20" t="s">
        <v>42</v>
      </c>
      <c r="J138">
        <v>4</v>
      </c>
      <c r="K138" s="1" t="s">
        <v>43</v>
      </c>
      <c r="L138" s="1" t="s">
        <v>79</v>
      </c>
      <c r="M138" s="44">
        <v>0</v>
      </c>
      <c r="N138" s="39">
        <v>-1</v>
      </c>
      <c r="O138" s="39">
        <v>1</v>
      </c>
      <c r="P138" s="39">
        <v>0</v>
      </c>
      <c r="Q138" s="46">
        <v>0</v>
      </c>
      <c r="R138" s="39">
        <v>0.5</v>
      </c>
      <c r="S138" s="42">
        <v>0.375</v>
      </c>
      <c r="T138" s="32">
        <v>0.26547668179037842</v>
      </c>
      <c r="U138" s="32">
        <v>1.9637823121512898</v>
      </c>
    </row>
    <row r="139" spans="1:21" x14ac:dyDescent="0.25">
      <c r="A139" s="18">
        <v>2130</v>
      </c>
      <c r="B139" s="1" t="s">
        <v>55</v>
      </c>
      <c r="C139" t="s">
        <v>170</v>
      </c>
      <c r="D139" t="s">
        <v>171</v>
      </c>
      <c r="E139" t="s">
        <v>320</v>
      </c>
      <c r="F139">
        <v>6</v>
      </c>
      <c r="G139">
        <v>2</v>
      </c>
      <c r="H139">
        <v>21</v>
      </c>
      <c r="I139" s="20" t="s">
        <v>42</v>
      </c>
      <c r="J139">
        <v>4</v>
      </c>
      <c r="K139" s="1" t="s">
        <v>43</v>
      </c>
      <c r="L139" s="1" t="s">
        <v>79</v>
      </c>
      <c r="M139" s="44">
        <v>0</v>
      </c>
      <c r="N139" s="39">
        <v>-2</v>
      </c>
      <c r="O139" s="39">
        <v>1</v>
      </c>
      <c r="P139" s="39">
        <v>1</v>
      </c>
      <c r="Q139" s="46">
        <v>0</v>
      </c>
      <c r="R139" s="39">
        <v>0.5</v>
      </c>
      <c r="S139" s="42">
        <v>0.75</v>
      </c>
      <c r="T139" s="32">
        <v>0.36295493397048328</v>
      </c>
      <c r="U139" s="32">
        <v>1.2630316797161916</v>
      </c>
    </row>
    <row r="140" spans="1:21" x14ac:dyDescent="0.25">
      <c r="A140" s="18">
        <v>7210</v>
      </c>
      <c r="B140" s="1" t="s">
        <v>55</v>
      </c>
      <c r="C140" t="s">
        <v>173</v>
      </c>
      <c r="D140" t="s">
        <v>174</v>
      </c>
      <c r="E140" t="s">
        <v>338</v>
      </c>
      <c r="F140">
        <v>1</v>
      </c>
      <c r="G140">
        <v>7</v>
      </c>
      <c r="H140">
        <v>72</v>
      </c>
      <c r="I140" s="20" t="s">
        <v>42</v>
      </c>
      <c r="J140">
        <v>4</v>
      </c>
      <c r="K140" s="1" t="s">
        <v>43</v>
      </c>
      <c r="L140" s="9" t="s">
        <v>44</v>
      </c>
      <c r="M140" s="43">
        <v>1</v>
      </c>
      <c r="N140" s="39">
        <v>0</v>
      </c>
      <c r="O140" s="39">
        <v>0</v>
      </c>
      <c r="P140" s="39">
        <v>0</v>
      </c>
      <c r="Q140" s="46">
        <v>1</v>
      </c>
      <c r="R140" s="39">
        <v>0.75</v>
      </c>
      <c r="S140" s="42">
        <v>0.42857142857142855</v>
      </c>
      <c r="T140" s="32">
        <v>0.13959731229940375</v>
      </c>
      <c r="U140" s="32">
        <v>-1.0517133086566626</v>
      </c>
    </row>
    <row r="141" spans="1:21" x14ac:dyDescent="0.25">
      <c r="A141" s="18">
        <v>3230</v>
      </c>
      <c r="B141" s="1" t="s">
        <v>61</v>
      </c>
      <c r="C141" t="s">
        <v>133</v>
      </c>
      <c r="D141" t="s">
        <v>134</v>
      </c>
      <c r="E141" t="s">
        <v>356</v>
      </c>
      <c r="F141">
        <v>3</v>
      </c>
      <c r="G141">
        <v>3</v>
      </c>
      <c r="H141">
        <v>32</v>
      </c>
      <c r="I141" s="20" t="s">
        <v>42</v>
      </c>
      <c r="J141">
        <v>4</v>
      </c>
      <c r="K141" s="1" t="s">
        <v>43</v>
      </c>
      <c r="L141" s="1" t="s">
        <v>79</v>
      </c>
      <c r="M141" s="44">
        <v>0</v>
      </c>
      <c r="N141" s="39">
        <v>-2</v>
      </c>
      <c r="O141" s="39">
        <v>0</v>
      </c>
      <c r="P141" s="39">
        <v>0</v>
      </c>
      <c r="Q141" s="46">
        <v>0</v>
      </c>
      <c r="R141" s="39">
        <v>1</v>
      </c>
      <c r="S141" s="42">
        <v>0.66666666666666663</v>
      </c>
      <c r="T141" s="32">
        <v>-0.39965822153411162</v>
      </c>
      <c r="U141" s="32">
        <v>-1.0490768018909054</v>
      </c>
    </row>
    <row r="142" spans="1:21" x14ac:dyDescent="0.25">
      <c r="A142" s="18">
        <v>9560</v>
      </c>
      <c r="B142" s="1" t="s">
        <v>55</v>
      </c>
      <c r="C142" t="s">
        <v>64</v>
      </c>
      <c r="D142" t="s">
        <v>65</v>
      </c>
      <c r="E142" t="s">
        <v>314</v>
      </c>
      <c r="F142">
        <v>4</v>
      </c>
      <c r="G142">
        <v>9</v>
      </c>
      <c r="H142">
        <v>95</v>
      </c>
      <c r="I142" s="20" t="s">
        <v>42</v>
      </c>
      <c r="J142">
        <v>4</v>
      </c>
      <c r="K142" s="1" t="s">
        <v>43</v>
      </c>
      <c r="L142" s="9" t="s">
        <v>44</v>
      </c>
      <c r="M142" s="43">
        <v>1</v>
      </c>
      <c r="N142" s="39">
        <v>-1</v>
      </c>
      <c r="O142" s="39">
        <v>0</v>
      </c>
      <c r="P142" s="39">
        <v>0</v>
      </c>
      <c r="Q142" s="46">
        <v>0</v>
      </c>
      <c r="R142" s="39">
        <v>0.5</v>
      </c>
      <c r="S142" s="42">
        <v>1</v>
      </c>
      <c r="T142" s="32">
        <v>0.48654551364429738</v>
      </c>
      <c r="U142" s="32">
        <v>-1.7623747934240823</v>
      </c>
    </row>
    <row r="143" spans="1:21" x14ac:dyDescent="0.25">
      <c r="A143" s="18">
        <v>1130</v>
      </c>
      <c r="B143" s="1" t="s">
        <v>148</v>
      </c>
      <c r="C143" t="s">
        <v>303</v>
      </c>
      <c r="D143" t="s">
        <v>304</v>
      </c>
      <c r="E143" t="s">
        <v>357</v>
      </c>
      <c r="F143">
        <v>1</v>
      </c>
      <c r="G143">
        <v>1</v>
      </c>
      <c r="H143">
        <v>11</v>
      </c>
      <c r="I143" s="19" t="s">
        <v>71</v>
      </c>
      <c r="J143">
        <v>3</v>
      </c>
      <c r="K143" s="1" t="s">
        <v>43</v>
      </c>
      <c r="L143" s="1" t="s">
        <v>79</v>
      </c>
      <c r="M143" s="44">
        <v>0</v>
      </c>
      <c r="N143" s="39">
        <v>0</v>
      </c>
      <c r="O143" s="39">
        <v>0</v>
      </c>
      <c r="P143" s="39">
        <v>0</v>
      </c>
      <c r="Q143" s="46">
        <v>1</v>
      </c>
      <c r="R143" s="39">
        <v>1</v>
      </c>
      <c r="S143" s="42">
        <v>0.66666666666666663</v>
      </c>
      <c r="T143" s="32">
        <v>6.4887603651811898E-2</v>
      </c>
      <c r="U143" s="32">
        <v>-0.42937714903611329</v>
      </c>
    </row>
    <row r="144" spans="1:21" x14ac:dyDescent="0.25">
      <c r="A144" s="18">
        <v>1160</v>
      </c>
      <c r="B144" s="1" t="s">
        <v>67</v>
      </c>
      <c r="C144" t="s">
        <v>358</v>
      </c>
      <c r="D144" t="s">
        <v>359</v>
      </c>
      <c r="E144" t="s">
        <v>360</v>
      </c>
      <c r="F144">
        <v>0</v>
      </c>
      <c r="G144">
        <v>1</v>
      </c>
      <c r="H144">
        <v>11</v>
      </c>
      <c r="I144" s="19" t="s">
        <v>71</v>
      </c>
      <c r="J144">
        <v>3</v>
      </c>
      <c r="K144" s="1" t="s">
        <v>43</v>
      </c>
      <c r="L144" s="1" t="s">
        <v>79</v>
      </c>
      <c r="M144" s="44">
        <v>0</v>
      </c>
      <c r="N144" s="39">
        <v>0</v>
      </c>
      <c r="O144" s="39">
        <v>0</v>
      </c>
      <c r="P144" s="39">
        <v>0</v>
      </c>
      <c r="Q144" s="46">
        <v>1</v>
      </c>
      <c r="R144" s="39">
        <v>1</v>
      </c>
      <c r="S144" s="42">
        <v>0.75</v>
      </c>
      <c r="T144" s="32">
        <v>6.0129388343885287E-2</v>
      </c>
      <c r="U144" s="32">
        <v>-0.52441717253159648</v>
      </c>
    </row>
    <row r="145" spans="1:21" x14ac:dyDescent="0.25">
      <c r="A145" s="18">
        <v>1160</v>
      </c>
      <c r="B145" s="1" t="s">
        <v>148</v>
      </c>
      <c r="C145" t="s">
        <v>358</v>
      </c>
      <c r="D145" t="s">
        <v>359</v>
      </c>
      <c r="E145" t="s">
        <v>361</v>
      </c>
      <c r="F145">
        <v>0</v>
      </c>
      <c r="G145">
        <v>1</v>
      </c>
      <c r="H145">
        <v>11</v>
      </c>
      <c r="I145" s="19" t="s">
        <v>71</v>
      </c>
      <c r="J145">
        <v>3</v>
      </c>
      <c r="K145" s="1" t="s">
        <v>43</v>
      </c>
      <c r="L145" s="1" t="s">
        <v>79</v>
      </c>
      <c r="M145" s="44">
        <v>0</v>
      </c>
      <c r="N145" s="39">
        <v>0</v>
      </c>
      <c r="O145" s="39">
        <v>0</v>
      </c>
      <c r="P145" s="39">
        <v>0</v>
      </c>
      <c r="Q145" s="46">
        <v>1</v>
      </c>
      <c r="R145" s="39">
        <v>1</v>
      </c>
      <c r="S145" s="42">
        <v>0.5</v>
      </c>
      <c r="T145" s="32">
        <v>7.4404034267665134E-2</v>
      </c>
      <c r="U145" s="32">
        <v>-0.23929710204514698</v>
      </c>
    </row>
    <row r="146" spans="1:21" x14ac:dyDescent="0.25">
      <c r="A146" s="18">
        <v>6110</v>
      </c>
      <c r="B146" s="1" t="s">
        <v>61</v>
      </c>
      <c r="C146" t="s">
        <v>117</v>
      </c>
      <c r="D146" t="s">
        <v>118</v>
      </c>
      <c r="E146" t="s">
        <v>372</v>
      </c>
      <c r="F146">
        <v>2</v>
      </c>
      <c r="G146">
        <v>6</v>
      </c>
      <c r="H146">
        <v>61</v>
      </c>
      <c r="I146" s="20" t="s">
        <v>42</v>
      </c>
      <c r="J146">
        <v>4</v>
      </c>
      <c r="K146" s="1" t="s">
        <v>43</v>
      </c>
      <c r="L146" s="1" t="s">
        <v>79</v>
      </c>
      <c r="M146" s="44">
        <v>0</v>
      </c>
      <c r="N146" s="39">
        <v>0</v>
      </c>
      <c r="O146" s="39">
        <v>0</v>
      </c>
      <c r="P146" s="39">
        <v>0</v>
      </c>
      <c r="Q146" s="46">
        <v>1</v>
      </c>
      <c r="R146" s="39">
        <v>0.5</v>
      </c>
      <c r="S146" s="42">
        <v>0.5</v>
      </c>
      <c r="T146" s="32">
        <v>0.61444108563349364</v>
      </c>
      <c r="U146" s="32">
        <v>0.47803993522772009</v>
      </c>
    </row>
    <row r="147" spans="1:21" x14ac:dyDescent="0.25">
      <c r="A147" s="18">
        <v>3150</v>
      </c>
      <c r="B147" s="1" t="s">
        <v>47</v>
      </c>
      <c r="C147" t="s">
        <v>127</v>
      </c>
      <c r="D147" t="s">
        <v>128</v>
      </c>
      <c r="E147" t="s">
        <v>499</v>
      </c>
      <c r="F147">
        <v>3</v>
      </c>
      <c r="G147">
        <v>3</v>
      </c>
      <c r="H147">
        <v>31</v>
      </c>
      <c r="I147" s="20" t="s">
        <v>42</v>
      </c>
      <c r="J147">
        <v>4</v>
      </c>
      <c r="K147" s="1" t="s">
        <v>43</v>
      </c>
      <c r="L147" s="1" t="s">
        <v>79</v>
      </c>
      <c r="M147" s="44">
        <v>0</v>
      </c>
      <c r="N147" s="39">
        <v>0</v>
      </c>
      <c r="O147" s="39">
        <v>0</v>
      </c>
      <c r="P147" s="39">
        <v>0</v>
      </c>
      <c r="Q147" s="46">
        <v>1</v>
      </c>
      <c r="R147" s="39">
        <v>0.5</v>
      </c>
      <c r="S147" s="42">
        <v>0.4</v>
      </c>
      <c r="T147" s="32">
        <v>0.62015094400300563</v>
      </c>
      <c r="U147" s="32">
        <v>0.59208796342229986</v>
      </c>
    </row>
    <row r="148" spans="1:21" x14ac:dyDescent="0.25">
      <c r="A148" s="18">
        <v>9380</v>
      </c>
      <c r="B148" s="1" t="s">
        <v>38</v>
      </c>
      <c r="C148" t="s">
        <v>378</v>
      </c>
      <c r="D148" t="s">
        <v>379</v>
      </c>
      <c r="E148" t="s">
        <v>380</v>
      </c>
      <c r="F148">
        <v>4</v>
      </c>
      <c r="G148">
        <v>9</v>
      </c>
      <c r="H148">
        <v>93</v>
      </c>
      <c r="I148" s="20" t="s">
        <v>42</v>
      </c>
      <c r="J148">
        <v>4</v>
      </c>
      <c r="K148" s="1" t="s">
        <v>43</v>
      </c>
      <c r="L148" s="1" t="s">
        <v>79</v>
      </c>
      <c r="M148" s="44">
        <v>0</v>
      </c>
      <c r="N148" s="39">
        <v>0</v>
      </c>
      <c r="O148" s="39">
        <v>0</v>
      </c>
      <c r="P148" s="39">
        <v>0</v>
      </c>
      <c r="Q148" s="46">
        <v>1</v>
      </c>
      <c r="R148" s="39">
        <v>0.75</v>
      </c>
      <c r="S148" s="42">
        <v>0.4</v>
      </c>
      <c r="T148" s="32">
        <v>0.35013241832009129</v>
      </c>
      <c r="U148" s="32">
        <v>0.23341944478586632</v>
      </c>
    </row>
    <row r="149" spans="1:21" x14ac:dyDescent="0.25">
      <c r="A149" s="18">
        <v>8220</v>
      </c>
      <c r="B149" s="1" t="s">
        <v>38</v>
      </c>
      <c r="C149" t="s">
        <v>381</v>
      </c>
      <c r="D149" t="s">
        <v>382</v>
      </c>
      <c r="E149" t="s">
        <v>383</v>
      </c>
      <c r="F149">
        <v>6</v>
      </c>
      <c r="G149">
        <v>8</v>
      </c>
      <c r="H149">
        <v>82</v>
      </c>
      <c r="I149" s="20" t="s">
        <v>42</v>
      </c>
      <c r="J149">
        <v>4</v>
      </c>
      <c r="K149" s="1" t="s">
        <v>43</v>
      </c>
      <c r="L149" s="1" t="s">
        <v>79</v>
      </c>
      <c r="M149" s="44">
        <v>0</v>
      </c>
      <c r="N149" s="39">
        <v>0</v>
      </c>
      <c r="O149" s="40">
        <v>0</v>
      </c>
      <c r="P149" s="39">
        <v>0</v>
      </c>
      <c r="Q149" s="46">
        <v>1</v>
      </c>
      <c r="R149" s="39">
        <v>0.25</v>
      </c>
      <c r="S149" s="42">
        <v>0.375</v>
      </c>
      <c r="T149" s="32">
        <v>0.89159693427829789</v>
      </c>
      <c r="U149" s="32">
        <v>0.9792684891073784</v>
      </c>
    </row>
    <row r="150" spans="1:21" x14ac:dyDescent="0.25">
      <c r="A150" s="18">
        <v>8220</v>
      </c>
      <c r="B150" s="1" t="s">
        <v>55</v>
      </c>
      <c r="C150" t="s">
        <v>381</v>
      </c>
      <c r="D150" t="s">
        <v>382</v>
      </c>
      <c r="E150" t="s">
        <v>384</v>
      </c>
      <c r="F150">
        <v>6</v>
      </c>
      <c r="G150">
        <v>8</v>
      </c>
      <c r="H150">
        <v>82</v>
      </c>
      <c r="I150" s="20" t="s">
        <v>42</v>
      </c>
      <c r="J150">
        <v>4</v>
      </c>
      <c r="K150" s="1" t="s">
        <v>43</v>
      </c>
      <c r="L150" s="1" t="s">
        <v>79</v>
      </c>
      <c r="M150" s="44">
        <v>0</v>
      </c>
      <c r="N150" s="39">
        <v>0</v>
      </c>
      <c r="O150" s="39">
        <v>0</v>
      </c>
      <c r="P150" s="39">
        <v>0</v>
      </c>
      <c r="Q150" s="46">
        <v>1</v>
      </c>
      <c r="R150" s="39">
        <v>0.25</v>
      </c>
      <c r="S150" s="42">
        <v>0.33333333333333331</v>
      </c>
      <c r="T150" s="32">
        <v>0.89397604193226121</v>
      </c>
      <c r="U150" s="32">
        <v>1.0267885008551199</v>
      </c>
    </row>
    <row r="151" spans="1:21" x14ac:dyDescent="0.25">
      <c r="A151" s="18">
        <v>2240</v>
      </c>
      <c r="B151" s="1" t="s">
        <v>38</v>
      </c>
      <c r="C151" t="s">
        <v>385</v>
      </c>
      <c r="D151" t="s">
        <v>386</v>
      </c>
      <c r="E151" t="s">
        <v>387</v>
      </c>
      <c r="F151">
        <v>6</v>
      </c>
      <c r="G151">
        <v>2</v>
      </c>
      <c r="H151">
        <v>22</v>
      </c>
      <c r="I151" s="20" t="s">
        <v>42</v>
      </c>
      <c r="J151">
        <v>4</v>
      </c>
      <c r="K151" s="1" t="s">
        <v>43</v>
      </c>
      <c r="L151" s="1" t="s">
        <v>79</v>
      </c>
      <c r="M151" s="44">
        <v>0</v>
      </c>
      <c r="N151" s="39">
        <v>0</v>
      </c>
      <c r="O151" s="39">
        <v>0</v>
      </c>
      <c r="P151" s="39">
        <v>0</v>
      </c>
      <c r="Q151" s="46">
        <v>1</v>
      </c>
      <c r="R151" s="39">
        <v>1</v>
      </c>
      <c r="S151" s="42">
        <v>0.33333333333333331</v>
      </c>
      <c r="T151" s="32">
        <v>8.392046488351837E-2</v>
      </c>
      <c r="U151" s="32">
        <v>-4.9217055054180614E-2</v>
      </c>
    </row>
    <row r="152" spans="1:21" x14ac:dyDescent="0.25">
      <c r="A152" s="18">
        <v>8230</v>
      </c>
      <c r="B152" s="1" t="s">
        <v>38</v>
      </c>
      <c r="C152" t="s">
        <v>391</v>
      </c>
      <c r="D152" t="s">
        <v>392</v>
      </c>
      <c r="E152" t="s">
        <v>393</v>
      </c>
      <c r="F152">
        <v>6</v>
      </c>
      <c r="G152">
        <v>8</v>
      </c>
      <c r="H152">
        <v>82</v>
      </c>
      <c r="I152" s="20" t="s">
        <v>42</v>
      </c>
      <c r="J152">
        <v>4</v>
      </c>
      <c r="K152" s="1" t="s">
        <v>43</v>
      </c>
      <c r="L152" s="1" t="s">
        <v>79</v>
      </c>
      <c r="M152" s="44">
        <v>0</v>
      </c>
      <c r="N152" s="39">
        <v>-1</v>
      </c>
      <c r="O152" s="39">
        <v>0</v>
      </c>
      <c r="P152" s="39">
        <v>0</v>
      </c>
      <c r="Q152" s="46">
        <v>0</v>
      </c>
      <c r="R152" s="39">
        <v>0.5</v>
      </c>
      <c r="S152" s="42">
        <v>1</v>
      </c>
      <c r="T152" s="32">
        <v>0.69544923155941007</v>
      </c>
      <c r="U152" s="32">
        <v>-0.50982719089429018</v>
      </c>
    </row>
    <row r="153" spans="1:21" x14ac:dyDescent="0.25">
      <c r="A153" s="18">
        <v>8230</v>
      </c>
      <c r="B153" s="1" t="s">
        <v>55</v>
      </c>
      <c r="C153" t="s">
        <v>391</v>
      </c>
      <c r="D153" t="s">
        <v>392</v>
      </c>
      <c r="E153" t="s">
        <v>394</v>
      </c>
      <c r="F153">
        <v>6</v>
      </c>
      <c r="G153">
        <v>8</v>
      </c>
      <c r="H153">
        <v>82</v>
      </c>
      <c r="I153" s="20" t="s">
        <v>42</v>
      </c>
      <c r="J153">
        <v>4</v>
      </c>
      <c r="K153" s="1" t="s">
        <v>43</v>
      </c>
      <c r="L153" s="1" t="s">
        <v>79</v>
      </c>
      <c r="M153" s="44">
        <v>0</v>
      </c>
      <c r="N153" s="39">
        <v>0</v>
      </c>
      <c r="O153" s="39">
        <v>0</v>
      </c>
      <c r="P153" s="39">
        <v>0</v>
      </c>
      <c r="Q153" s="46">
        <v>1</v>
      </c>
      <c r="R153" s="39">
        <v>0.5</v>
      </c>
      <c r="S153" s="42">
        <v>0.66666666666666663</v>
      </c>
      <c r="T153" s="32">
        <v>0.60492465501764048</v>
      </c>
      <c r="U153" s="32">
        <v>0.28795988823675378</v>
      </c>
    </row>
    <row r="154" spans="1:21" x14ac:dyDescent="0.25">
      <c r="A154" s="18">
        <v>7130</v>
      </c>
      <c r="B154" s="1" t="s">
        <v>55</v>
      </c>
      <c r="C154" t="s">
        <v>395</v>
      </c>
      <c r="D154" t="s">
        <v>396</v>
      </c>
      <c r="E154" t="s">
        <v>397</v>
      </c>
      <c r="F154">
        <v>1</v>
      </c>
      <c r="G154">
        <v>7</v>
      </c>
      <c r="H154">
        <v>71</v>
      </c>
      <c r="I154" s="20" t="s">
        <v>42</v>
      </c>
      <c r="J154">
        <v>4</v>
      </c>
      <c r="K154" s="1" t="s">
        <v>43</v>
      </c>
      <c r="L154" s="9" t="s">
        <v>44</v>
      </c>
      <c r="M154" s="43">
        <v>1</v>
      </c>
      <c r="N154" s="39">
        <v>-2</v>
      </c>
      <c r="O154" s="39">
        <v>0</v>
      </c>
      <c r="P154" s="39">
        <v>1</v>
      </c>
      <c r="Q154" s="46">
        <v>0</v>
      </c>
      <c r="R154" s="39">
        <v>1</v>
      </c>
      <c r="S154" s="42">
        <v>0.33333333333333331</v>
      </c>
      <c r="T154" s="32">
        <v>0.10346440580765667</v>
      </c>
      <c r="U154" s="32">
        <v>-1.9924621694385078</v>
      </c>
    </row>
    <row r="155" spans="1:21" x14ac:dyDescent="0.25">
      <c r="A155" s="18">
        <v>1310</v>
      </c>
      <c r="B155" s="1" t="s">
        <v>38</v>
      </c>
      <c r="C155" t="s">
        <v>315</v>
      </c>
      <c r="D155" t="s">
        <v>316</v>
      </c>
      <c r="E155" t="s">
        <v>398</v>
      </c>
      <c r="F155">
        <v>1</v>
      </c>
      <c r="G155">
        <v>1</v>
      </c>
      <c r="H155">
        <v>13</v>
      </c>
      <c r="I155" s="20" t="s">
        <v>42</v>
      </c>
      <c r="J155">
        <v>4</v>
      </c>
      <c r="K155" s="1" t="s">
        <v>43</v>
      </c>
      <c r="L155" s="9" t="s">
        <v>44</v>
      </c>
      <c r="M155" s="43">
        <v>1</v>
      </c>
      <c r="N155" s="39">
        <v>-2</v>
      </c>
      <c r="O155" s="39">
        <v>0</v>
      </c>
      <c r="P155" s="39">
        <v>1</v>
      </c>
      <c r="Q155" s="46">
        <v>0</v>
      </c>
      <c r="R155" s="39">
        <v>0.75</v>
      </c>
      <c r="S155" s="42">
        <v>0.5</v>
      </c>
      <c r="T155" s="32">
        <v>0.36396650087471771</v>
      </c>
      <c r="U155" s="32">
        <v>-1.8238736977930408</v>
      </c>
    </row>
    <row r="156" spans="1:21" x14ac:dyDescent="0.25">
      <c r="A156" s="18">
        <v>8330</v>
      </c>
      <c r="B156" s="1" t="s">
        <v>67</v>
      </c>
      <c r="C156" t="s">
        <v>373</v>
      </c>
      <c r="D156" t="s">
        <v>374</v>
      </c>
      <c r="E156" t="s">
        <v>375</v>
      </c>
      <c r="F156">
        <v>0</v>
      </c>
      <c r="G156">
        <v>8</v>
      </c>
      <c r="H156">
        <v>83</v>
      </c>
      <c r="I156" s="19" t="s">
        <v>71</v>
      </c>
      <c r="J156">
        <v>3</v>
      </c>
      <c r="K156" s="1" t="s">
        <v>43</v>
      </c>
      <c r="L156" s="1" t="s">
        <v>79</v>
      </c>
      <c r="M156" s="44">
        <v>0</v>
      </c>
      <c r="N156" s="39">
        <v>0</v>
      </c>
      <c r="O156" s="39">
        <v>1</v>
      </c>
      <c r="P156" s="39">
        <v>0</v>
      </c>
      <c r="Q156" s="46">
        <v>0</v>
      </c>
      <c r="R156" s="39">
        <v>0.75</v>
      </c>
      <c r="S156" s="42">
        <v>0.75</v>
      </c>
      <c r="T156" s="32">
        <v>0.5481494501811941</v>
      </c>
      <c r="U156" s="32">
        <v>1.3795063554908626</v>
      </c>
    </row>
    <row r="157" spans="1:21" x14ac:dyDescent="0.25">
      <c r="A157" s="18">
        <v>8330</v>
      </c>
      <c r="B157" s="1" t="s">
        <v>161</v>
      </c>
      <c r="C157" t="s">
        <v>373</v>
      </c>
      <c r="D157" t="s">
        <v>374</v>
      </c>
      <c r="E157" t="s">
        <v>376</v>
      </c>
      <c r="F157">
        <v>0</v>
      </c>
      <c r="G157">
        <v>8</v>
      </c>
      <c r="H157">
        <v>83</v>
      </c>
      <c r="I157" s="19" t="s">
        <v>71</v>
      </c>
      <c r="J157">
        <v>3</v>
      </c>
      <c r="K157" s="1" t="s">
        <v>43</v>
      </c>
      <c r="L157" s="1" t="s">
        <v>79</v>
      </c>
      <c r="M157" s="44">
        <v>0</v>
      </c>
      <c r="N157" s="39">
        <v>-1</v>
      </c>
      <c r="O157" s="39">
        <v>0</v>
      </c>
      <c r="P157" s="39">
        <v>0</v>
      </c>
      <c r="Q157" s="46">
        <v>0</v>
      </c>
      <c r="R157" s="39">
        <v>0.75</v>
      </c>
      <c r="S157" s="42">
        <v>0.5</v>
      </c>
      <c r="T157" s="32">
        <v>0.45397999772405562</v>
      </c>
      <c r="U157" s="32">
        <v>-0.29825556855782476</v>
      </c>
    </row>
    <row r="158" spans="1:21" x14ac:dyDescent="0.25">
      <c r="A158" s="18">
        <v>8330</v>
      </c>
      <c r="B158" s="1" t="s">
        <v>148</v>
      </c>
      <c r="C158" t="s">
        <v>373</v>
      </c>
      <c r="D158" t="s">
        <v>374</v>
      </c>
      <c r="E158" t="s">
        <v>377</v>
      </c>
      <c r="F158">
        <v>0</v>
      </c>
      <c r="G158">
        <v>8</v>
      </c>
      <c r="H158">
        <v>83</v>
      </c>
      <c r="I158" s="19" t="s">
        <v>71</v>
      </c>
      <c r="J158">
        <v>3</v>
      </c>
      <c r="K158" s="1" t="s">
        <v>43</v>
      </c>
      <c r="L158" s="1" t="s">
        <v>79</v>
      </c>
      <c r="M158" s="44">
        <v>0</v>
      </c>
      <c r="N158" s="39">
        <v>-1</v>
      </c>
      <c r="O158" s="39">
        <v>0</v>
      </c>
      <c r="P158" s="39">
        <v>0</v>
      </c>
      <c r="Q158" s="46">
        <v>0</v>
      </c>
      <c r="R158" s="39">
        <v>0.75</v>
      </c>
      <c r="S158" s="42">
        <v>0.2857142857142857</v>
      </c>
      <c r="T158" s="32">
        <v>0.4662154085158669</v>
      </c>
      <c r="U158" s="32">
        <v>-5.3866936712296642E-2</v>
      </c>
    </row>
    <row r="159" spans="1:21" x14ac:dyDescent="0.25">
      <c r="A159" s="18">
        <v>4020</v>
      </c>
      <c r="B159" s="1" t="s">
        <v>38</v>
      </c>
      <c r="C159" t="s">
        <v>96</v>
      </c>
      <c r="D159" t="s">
        <v>97</v>
      </c>
      <c r="E159" t="s">
        <v>348</v>
      </c>
      <c r="F159">
        <v>1</v>
      </c>
      <c r="G159">
        <v>4</v>
      </c>
      <c r="H159">
        <v>40</v>
      </c>
      <c r="I159" s="20" t="s">
        <v>42</v>
      </c>
      <c r="J159">
        <v>4</v>
      </c>
      <c r="K159" s="1" t="s">
        <v>43</v>
      </c>
      <c r="L159" s="1" t="s">
        <v>79</v>
      </c>
      <c r="M159" s="44">
        <v>0</v>
      </c>
      <c r="N159" s="39">
        <v>-1</v>
      </c>
      <c r="O159" s="39">
        <v>0</v>
      </c>
      <c r="P159" s="39">
        <v>0</v>
      </c>
      <c r="Q159" s="46">
        <v>0</v>
      </c>
      <c r="R159" s="39">
        <v>0.5</v>
      </c>
      <c r="S159" s="42">
        <v>0.33333333333333331</v>
      </c>
      <c r="T159" s="32">
        <v>0.73351495402282307</v>
      </c>
      <c r="U159" s="32">
        <v>0.25049299706957517</v>
      </c>
    </row>
    <row r="160" spans="1:21" x14ac:dyDescent="0.25">
      <c r="A160" s="18">
        <v>6520</v>
      </c>
      <c r="B160" s="1" t="s">
        <v>61</v>
      </c>
      <c r="C160" t="s">
        <v>420</v>
      </c>
      <c r="D160" t="s">
        <v>421</v>
      </c>
      <c r="E160" t="s">
        <v>422</v>
      </c>
      <c r="F160">
        <v>2</v>
      </c>
      <c r="G160">
        <v>6</v>
      </c>
      <c r="H160">
        <v>65</v>
      </c>
      <c r="I160" s="20" t="s">
        <v>42</v>
      </c>
      <c r="J160">
        <v>4</v>
      </c>
      <c r="K160" s="1" t="s">
        <v>43</v>
      </c>
      <c r="L160" s="1" t="s">
        <v>79</v>
      </c>
      <c r="M160" s="44">
        <v>0</v>
      </c>
      <c r="N160" s="39">
        <v>0</v>
      </c>
      <c r="O160" s="40">
        <v>1</v>
      </c>
      <c r="P160" s="39">
        <v>0</v>
      </c>
      <c r="Q160" s="46">
        <v>0</v>
      </c>
      <c r="R160" s="39">
        <v>1</v>
      </c>
      <c r="S160" s="42">
        <v>0.375</v>
      </c>
      <c r="T160" s="32">
        <v>0.29954289338394957</v>
      </c>
      <c r="U160" s="32">
        <v>1.4485179425841035</v>
      </c>
    </row>
    <row r="161" spans="1:21" x14ac:dyDescent="0.25">
      <c r="A161" s="18">
        <v>4060</v>
      </c>
      <c r="B161" s="1" t="s">
        <v>38</v>
      </c>
      <c r="C161" t="s">
        <v>325</v>
      </c>
      <c r="D161" t="s">
        <v>326</v>
      </c>
      <c r="E161" t="s">
        <v>389</v>
      </c>
      <c r="F161">
        <v>5</v>
      </c>
      <c r="G161">
        <v>4</v>
      </c>
      <c r="H161">
        <v>40</v>
      </c>
      <c r="I161" s="20" t="s">
        <v>42</v>
      </c>
      <c r="J161">
        <v>4</v>
      </c>
      <c r="K161" s="1" t="s">
        <v>43</v>
      </c>
      <c r="L161" s="1" t="s">
        <v>79</v>
      </c>
      <c r="M161" s="44">
        <v>0</v>
      </c>
      <c r="N161" s="39">
        <v>-1</v>
      </c>
      <c r="O161" s="39">
        <v>0</v>
      </c>
      <c r="P161" s="39">
        <v>0</v>
      </c>
      <c r="Q161" s="46">
        <v>0</v>
      </c>
      <c r="R161" s="39">
        <v>0.75</v>
      </c>
      <c r="S161" s="42">
        <v>0.42857142857142855</v>
      </c>
      <c r="T161" s="32">
        <v>0.45805846798799271</v>
      </c>
      <c r="U161" s="32">
        <v>-0.21679269127598202</v>
      </c>
    </row>
    <row r="162" spans="1:21" x14ac:dyDescent="0.25">
      <c r="A162" s="18">
        <v>1180</v>
      </c>
      <c r="B162" s="1" t="s">
        <v>67</v>
      </c>
      <c r="C162" t="s">
        <v>399</v>
      </c>
      <c r="D162" t="s">
        <v>400</v>
      </c>
      <c r="E162" t="s">
        <v>401</v>
      </c>
      <c r="F162">
        <v>0</v>
      </c>
      <c r="G162">
        <v>1</v>
      </c>
      <c r="H162">
        <v>11</v>
      </c>
      <c r="I162" s="19" t="s">
        <v>71</v>
      </c>
      <c r="J162">
        <v>3</v>
      </c>
      <c r="K162" s="1" t="s">
        <v>43</v>
      </c>
      <c r="L162" s="1" t="s">
        <v>79</v>
      </c>
      <c r="M162" s="44">
        <v>0</v>
      </c>
      <c r="N162" s="39">
        <v>-2</v>
      </c>
      <c r="O162" s="39">
        <v>0</v>
      </c>
      <c r="P162" s="39">
        <v>1</v>
      </c>
      <c r="Q162" s="46">
        <v>0</v>
      </c>
      <c r="R162" s="39">
        <v>1</v>
      </c>
      <c r="S162" s="42">
        <v>0.75</v>
      </c>
      <c r="T162" s="32">
        <v>0.28857704718313626</v>
      </c>
      <c r="U162" s="32">
        <v>-1.2151146843861318</v>
      </c>
    </row>
    <row r="163" spans="1:21" x14ac:dyDescent="0.25">
      <c r="A163" s="18">
        <v>1180</v>
      </c>
      <c r="B163" s="1" t="s">
        <v>148</v>
      </c>
      <c r="C163" t="s">
        <v>399</v>
      </c>
      <c r="D163" t="s">
        <v>400</v>
      </c>
      <c r="E163" t="s">
        <v>402</v>
      </c>
      <c r="F163">
        <v>0</v>
      </c>
      <c r="G163">
        <v>1</v>
      </c>
      <c r="H163">
        <v>11</v>
      </c>
      <c r="I163" s="19" t="s">
        <v>71</v>
      </c>
      <c r="J163">
        <v>3</v>
      </c>
      <c r="K163" s="1" t="s">
        <v>43</v>
      </c>
      <c r="L163" s="1" t="s">
        <v>79</v>
      </c>
      <c r="M163" s="44">
        <v>0</v>
      </c>
      <c r="N163" s="39">
        <v>-2</v>
      </c>
      <c r="O163" s="39">
        <v>0</v>
      </c>
      <c r="P163" s="39">
        <v>1</v>
      </c>
      <c r="Q163" s="46">
        <v>0</v>
      </c>
      <c r="R163" s="39">
        <v>1</v>
      </c>
      <c r="S163" s="42">
        <v>0.75</v>
      </c>
      <c r="T163" s="32">
        <v>0.28857704718313626</v>
      </c>
      <c r="U163" s="32">
        <v>-1.2151146843861318</v>
      </c>
    </row>
    <row r="164" spans="1:21" x14ac:dyDescent="0.25">
      <c r="A164" s="18">
        <v>5120</v>
      </c>
      <c r="B164" s="1" t="s">
        <v>38</v>
      </c>
      <c r="C164" t="s">
        <v>404</v>
      </c>
      <c r="D164" t="s">
        <v>405</v>
      </c>
      <c r="E164" t="s">
        <v>406</v>
      </c>
      <c r="F164">
        <v>5</v>
      </c>
      <c r="G164">
        <v>5</v>
      </c>
      <c r="H164">
        <v>51</v>
      </c>
      <c r="I164" s="20" t="s">
        <v>42</v>
      </c>
      <c r="J164">
        <v>4</v>
      </c>
      <c r="K164" s="1" t="s">
        <v>43</v>
      </c>
      <c r="L164" s="1" t="s">
        <v>79</v>
      </c>
      <c r="M164" s="44">
        <v>0</v>
      </c>
      <c r="N164" s="39">
        <v>-2</v>
      </c>
      <c r="O164" s="39">
        <v>0</v>
      </c>
      <c r="P164" s="39">
        <v>1</v>
      </c>
      <c r="Q164" s="46">
        <v>0</v>
      </c>
      <c r="R164" s="39">
        <v>0.75</v>
      </c>
      <c r="S164" s="42">
        <v>0.66666666666666663</v>
      </c>
      <c r="T164" s="32">
        <v>0.56335378817397719</v>
      </c>
      <c r="U164" s="32">
        <v>-0.76140614225421488</v>
      </c>
    </row>
    <row r="165" spans="1:21" x14ac:dyDescent="0.25">
      <c r="A165" s="18">
        <v>5120</v>
      </c>
      <c r="B165" s="1" t="s">
        <v>55</v>
      </c>
      <c r="C165" t="s">
        <v>404</v>
      </c>
      <c r="D165" t="s">
        <v>405</v>
      </c>
      <c r="E165" t="s">
        <v>407</v>
      </c>
      <c r="F165">
        <v>5</v>
      </c>
      <c r="G165">
        <v>5</v>
      </c>
      <c r="H165">
        <v>51</v>
      </c>
      <c r="I165" s="20" t="s">
        <v>42</v>
      </c>
      <c r="J165">
        <v>4</v>
      </c>
      <c r="K165" s="1" t="s">
        <v>43</v>
      </c>
      <c r="L165" s="1" t="s">
        <v>79</v>
      </c>
      <c r="M165" s="44">
        <v>0</v>
      </c>
      <c r="N165" s="39">
        <v>-1</v>
      </c>
      <c r="O165" s="39">
        <v>1</v>
      </c>
      <c r="P165" s="39">
        <v>1</v>
      </c>
      <c r="Q165" s="46">
        <v>0</v>
      </c>
      <c r="R165" s="39">
        <v>0.75</v>
      </c>
      <c r="S165" s="42">
        <v>1</v>
      </c>
      <c r="T165" s="32">
        <v>0.65276502532318903</v>
      </c>
      <c r="U165" s="32">
        <v>0.8213157582989894</v>
      </c>
    </row>
    <row r="166" spans="1:21" x14ac:dyDescent="0.25">
      <c r="A166" s="18">
        <v>9430</v>
      </c>
      <c r="B166" s="1" t="s">
        <v>61</v>
      </c>
      <c r="C166" t="s">
        <v>183</v>
      </c>
      <c r="D166" t="s">
        <v>184</v>
      </c>
      <c r="E166" t="s">
        <v>409</v>
      </c>
      <c r="F166">
        <v>4</v>
      </c>
      <c r="G166">
        <v>9</v>
      </c>
      <c r="H166">
        <v>94</v>
      </c>
      <c r="I166" s="20" t="s">
        <v>42</v>
      </c>
      <c r="J166">
        <v>4</v>
      </c>
      <c r="K166" s="1" t="s">
        <v>43</v>
      </c>
      <c r="L166" s="1" t="s">
        <v>79</v>
      </c>
      <c r="M166" s="44">
        <v>0</v>
      </c>
      <c r="N166" s="39">
        <v>-1</v>
      </c>
      <c r="O166" s="39">
        <v>0</v>
      </c>
      <c r="P166" s="39">
        <v>0</v>
      </c>
      <c r="Q166" s="46">
        <v>0</v>
      </c>
      <c r="R166" s="39">
        <v>1</v>
      </c>
      <c r="S166" s="42">
        <v>0.75</v>
      </c>
      <c r="T166" s="32">
        <v>0.16968682611736149</v>
      </c>
      <c r="U166" s="32">
        <v>-0.94204415768070782</v>
      </c>
    </row>
    <row r="167" spans="1:21" x14ac:dyDescent="0.25">
      <c r="A167" s="18">
        <v>9230</v>
      </c>
      <c r="B167" s="1" t="s">
        <v>55</v>
      </c>
      <c r="C167" t="s">
        <v>278</v>
      </c>
      <c r="D167" t="s">
        <v>279</v>
      </c>
      <c r="E167" t="s">
        <v>410</v>
      </c>
      <c r="F167">
        <v>4</v>
      </c>
      <c r="G167">
        <v>9</v>
      </c>
      <c r="H167">
        <v>92</v>
      </c>
      <c r="I167" s="20" t="s">
        <v>42</v>
      </c>
      <c r="J167">
        <v>4</v>
      </c>
      <c r="K167" s="1" t="s">
        <v>43</v>
      </c>
      <c r="L167" s="1" t="s">
        <v>79</v>
      </c>
      <c r="M167" s="44">
        <v>0</v>
      </c>
      <c r="N167" s="39">
        <v>-2</v>
      </c>
      <c r="O167" s="39">
        <v>0</v>
      </c>
      <c r="P167" s="39">
        <v>1</v>
      </c>
      <c r="Q167" s="46">
        <v>0</v>
      </c>
      <c r="R167" s="39">
        <v>0.25</v>
      </c>
      <c r="S167" s="42">
        <v>0.42857142857142855</v>
      </c>
      <c r="T167" s="32">
        <v>1.116985740419596</v>
      </c>
      <c r="U167" s="32">
        <v>0.22747381929146113</v>
      </c>
    </row>
    <row r="168" spans="1:21" x14ac:dyDescent="0.25">
      <c r="A168" s="18">
        <v>9150</v>
      </c>
      <c r="B168" s="1" t="s">
        <v>61</v>
      </c>
      <c r="C168" t="s">
        <v>164</v>
      </c>
      <c r="D168" t="s">
        <v>165</v>
      </c>
      <c r="E168" t="s">
        <v>411</v>
      </c>
      <c r="F168">
        <v>4</v>
      </c>
      <c r="G168">
        <v>9</v>
      </c>
      <c r="H168">
        <v>91</v>
      </c>
      <c r="I168" s="20" t="s">
        <v>42</v>
      </c>
      <c r="J168">
        <v>4</v>
      </c>
      <c r="K168" s="1" t="s">
        <v>43</v>
      </c>
      <c r="L168" s="9" t="s">
        <v>44</v>
      </c>
      <c r="M168" s="43">
        <v>1</v>
      </c>
      <c r="N168" s="39">
        <v>0</v>
      </c>
      <c r="O168" s="39">
        <v>0</v>
      </c>
      <c r="P168" s="39">
        <v>0</v>
      </c>
      <c r="Q168" s="46">
        <v>0</v>
      </c>
      <c r="R168" s="39">
        <v>0.75</v>
      </c>
      <c r="S168" s="42">
        <v>0.8</v>
      </c>
      <c r="T168" s="32">
        <v>0.80204996765980674</v>
      </c>
      <c r="U168" s="32">
        <v>-1.6908745879656752</v>
      </c>
    </row>
    <row r="169" spans="1:21" x14ac:dyDescent="0.25">
      <c r="A169" s="18">
        <v>5130</v>
      </c>
      <c r="B169" s="1" t="s">
        <v>61</v>
      </c>
      <c r="C169" t="s">
        <v>339</v>
      </c>
      <c r="D169" t="s">
        <v>340</v>
      </c>
      <c r="E169" t="s">
        <v>412</v>
      </c>
      <c r="F169">
        <v>2</v>
      </c>
      <c r="G169">
        <v>5</v>
      </c>
      <c r="H169">
        <v>51</v>
      </c>
      <c r="I169" s="20" t="s">
        <v>42</v>
      </c>
      <c r="J169">
        <v>4</v>
      </c>
      <c r="K169" s="1" t="s">
        <v>43</v>
      </c>
      <c r="L169" s="9" t="s">
        <v>44</v>
      </c>
      <c r="M169" s="43">
        <v>1</v>
      </c>
      <c r="N169" s="39">
        <v>0</v>
      </c>
      <c r="O169" s="39">
        <v>0</v>
      </c>
      <c r="P169" s="39">
        <v>0</v>
      </c>
      <c r="Q169" s="46">
        <v>0</v>
      </c>
      <c r="R169" s="39">
        <v>1</v>
      </c>
      <c r="S169" s="42">
        <v>0.42857142857142855</v>
      </c>
      <c r="T169" s="32">
        <v>0.55323948734936546</v>
      </c>
      <c r="U169" s="32">
        <v>-1.6259361447365268</v>
      </c>
    </row>
    <row r="170" spans="1:21" x14ac:dyDescent="0.25">
      <c r="A170" s="18">
        <v>6170</v>
      </c>
      <c r="B170" s="1" t="s">
        <v>38</v>
      </c>
      <c r="C170" t="s">
        <v>130</v>
      </c>
      <c r="D170" t="s">
        <v>131</v>
      </c>
      <c r="E170" t="s">
        <v>403</v>
      </c>
      <c r="F170">
        <v>2</v>
      </c>
      <c r="G170">
        <v>6</v>
      </c>
      <c r="H170">
        <v>61</v>
      </c>
      <c r="I170" s="20" t="s">
        <v>42</v>
      </c>
      <c r="J170">
        <v>4</v>
      </c>
      <c r="K170" s="1" t="s">
        <v>43</v>
      </c>
      <c r="L170" s="9" t="s">
        <v>44</v>
      </c>
      <c r="M170" s="43">
        <v>1</v>
      </c>
      <c r="N170" s="39">
        <v>0</v>
      </c>
      <c r="O170" s="39">
        <v>0</v>
      </c>
      <c r="P170" s="39">
        <v>0</v>
      </c>
      <c r="Q170" s="46">
        <v>0</v>
      </c>
      <c r="R170" s="39">
        <v>0.5</v>
      </c>
      <c r="S170" s="42">
        <v>0.2857142857142857</v>
      </c>
      <c r="T170" s="32">
        <v>1.1014334792430682</v>
      </c>
      <c r="U170" s="32">
        <v>-0.74567335289997416</v>
      </c>
    </row>
    <row r="171" spans="1:21" x14ac:dyDescent="0.25">
      <c r="A171" s="18">
        <v>4090</v>
      </c>
      <c r="B171" s="1" t="s">
        <v>38</v>
      </c>
      <c r="C171" t="s">
        <v>353</v>
      </c>
      <c r="D171" t="s">
        <v>354</v>
      </c>
      <c r="E171" t="s">
        <v>408</v>
      </c>
      <c r="F171">
        <v>2</v>
      </c>
      <c r="G171">
        <v>4</v>
      </c>
      <c r="H171">
        <v>40</v>
      </c>
      <c r="I171" s="20" t="s">
        <v>42</v>
      </c>
      <c r="J171">
        <v>4</v>
      </c>
      <c r="K171" s="1" t="s">
        <v>43</v>
      </c>
      <c r="L171" s="9" t="s">
        <v>44</v>
      </c>
      <c r="M171" s="43">
        <v>1</v>
      </c>
      <c r="N171" s="39">
        <v>-1</v>
      </c>
      <c r="O171" s="39">
        <v>0</v>
      </c>
      <c r="P171" s="39">
        <v>1</v>
      </c>
      <c r="Q171" s="46">
        <v>0</v>
      </c>
      <c r="R171" s="39">
        <v>0.25</v>
      </c>
      <c r="S171" s="42">
        <v>0.8</v>
      </c>
      <c r="T171" s="32">
        <v>1.4609772400914103</v>
      </c>
      <c r="U171" s="32">
        <v>-1.2466080773982324</v>
      </c>
    </row>
    <row r="172" spans="1:21" x14ac:dyDescent="0.25">
      <c r="A172" s="18">
        <v>1330</v>
      </c>
      <c r="B172" s="1" t="s">
        <v>55</v>
      </c>
      <c r="C172" t="s">
        <v>414</v>
      </c>
      <c r="D172" t="s">
        <v>415</v>
      </c>
      <c r="E172" t="s">
        <v>416</v>
      </c>
      <c r="F172">
        <v>1</v>
      </c>
      <c r="G172">
        <v>1</v>
      </c>
      <c r="H172">
        <v>13</v>
      </c>
      <c r="I172" s="20" t="s">
        <v>42</v>
      </c>
      <c r="J172">
        <v>4</v>
      </c>
      <c r="K172" s="1" t="s">
        <v>43</v>
      </c>
      <c r="L172" s="9" t="s">
        <v>44</v>
      </c>
      <c r="M172" s="43">
        <v>1</v>
      </c>
      <c r="N172" s="39">
        <v>-1</v>
      </c>
      <c r="O172" s="39">
        <v>0</v>
      </c>
      <c r="P172" s="39">
        <v>1</v>
      </c>
      <c r="Q172" s="46">
        <v>0</v>
      </c>
      <c r="R172" s="39">
        <v>1</v>
      </c>
      <c r="S172" s="42">
        <v>0.42857142857142855</v>
      </c>
      <c r="T172" s="32">
        <v>0.6721297084151403</v>
      </c>
      <c r="U172" s="32">
        <v>-1.8990066714419511</v>
      </c>
    </row>
    <row r="173" spans="1:21" x14ac:dyDescent="0.25">
      <c r="A173" s="18">
        <v>1230</v>
      </c>
      <c r="B173" s="1" t="s">
        <v>55</v>
      </c>
      <c r="C173" t="s">
        <v>417</v>
      </c>
      <c r="D173" t="s">
        <v>418</v>
      </c>
      <c r="E173" t="s">
        <v>419</v>
      </c>
      <c r="F173">
        <v>6</v>
      </c>
      <c r="G173">
        <v>1</v>
      </c>
      <c r="H173">
        <v>12</v>
      </c>
      <c r="I173" s="20" t="s">
        <v>42</v>
      </c>
      <c r="J173">
        <v>4</v>
      </c>
      <c r="K173" s="1" t="s">
        <v>43</v>
      </c>
      <c r="L173" s="9" t="s">
        <v>44</v>
      </c>
      <c r="M173" s="43">
        <v>1</v>
      </c>
      <c r="N173" s="39">
        <v>-1</v>
      </c>
      <c r="O173" s="39">
        <v>0</v>
      </c>
      <c r="P173" s="39">
        <v>1</v>
      </c>
      <c r="Q173" s="46">
        <v>0</v>
      </c>
      <c r="R173" s="39">
        <v>1</v>
      </c>
      <c r="S173" s="42">
        <v>0.42857142857142855</v>
      </c>
      <c r="T173" s="32">
        <v>0.6721297084151403</v>
      </c>
      <c r="U173" s="32">
        <v>-1.8990066714419511</v>
      </c>
    </row>
    <row r="174" spans="1:21" x14ac:dyDescent="0.25">
      <c r="A174" s="18">
        <v>3160</v>
      </c>
      <c r="B174" s="1" t="s">
        <v>61</v>
      </c>
      <c r="C174" t="s">
        <v>201</v>
      </c>
      <c r="D174" t="s">
        <v>202</v>
      </c>
      <c r="E174" t="s">
        <v>413</v>
      </c>
      <c r="F174">
        <v>3</v>
      </c>
      <c r="G174">
        <v>3</v>
      </c>
      <c r="H174">
        <v>31</v>
      </c>
      <c r="I174" s="20" t="s">
        <v>42</v>
      </c>
      <c r="J174">
        <v>4</v>
      </c>
      <c r="K174" s="1" t="s">
        <v>43</v>
      </c>
      <c r="L174" s="9" t="s">
        <v>44</v>
      </c>
      <c r="M174" s="43">
        <v>1</v>
      </c>
      <c r="N174" s="39">
        <v>-1</v>
      </c>
      <c r="O174" s="39">
        <v>0</v>
      </c>
      <c r="P174" s="39">
        <v>1</v>
      </c>
      <c r="Q174" s="46">
        <v>0</v>
      </c>
      <c r="R174" s="39">
        <v>1</v>
      </c>
      <c r="S174" s="42">
        <v>0.5</v>
      </c>
      <c r="T174" s="32">
        <v>0.66805123815120315</v>
      </c>
      <c r="U174" s="32">
        <v>-1.9804695487237938</v>
      </c>
    </row>
    <row r="175" spans="1:21" x14ac:dyDescent="0.25">
      <c r="A175" s="18">
        <v>4030</v>
      </c>
      <c r="B175" s="1" t="s">
        <v>38</v>
      </c>
      <c r="C175" t="s">
        <v>431</v>
      </c>
      <c r="D175" t="s">
        <v>432</v>
      </c>
      <c r="E175" t="s">
        <v>433</v>
      </c>
      <c r="F175">
        <v>2</v>
      </c>
      <c r="G175">
        <v>4</v>
      </c>
      <c r="H175">
        <v>40</v>
      </c>
      <c r="I175" s="20" t="s">
        <v>42</v>
      </c>
      <c r="J175">
        <v>4</v>
      </c>
      <c r="K175" s="1" t="s">
        <v>43</v>
      </c>
      <c r="L175" s="1" t="s">
        <v>79</v>
      </c>
      <c r="M175" s="44">
        <v>0</v>
      </c>
      <c r="N175" s="39">
        <v>0</v>
      </c>
      <c r="O175" s="39">
        <v>0</v>
      </c>
      <c r="P175" s="39">
        <v>0</v>
      </c>
      <c r="Q175" s="46">
        <v>0</v>
      </c>
      <c r="R175" s="39">
        <v>0.25</v>
      </c>
      <c r="S175" s="42">
        <v>0.66666666666666663</v>
      </c>
      <c r="T175" s="32">
        <v>1.5586038814334309</v>
      </c>
      <c r="U175" s="32">
        <v>0.43107408942975672</v>
      </c>
    </row>
    <row r="176" spans="1:21" x14ac:dyDescent="0.25">
      <c r="A176" s="18">
        <v>4030</v>
      </c>
      <c r="B176" s="1" t="s">
        <v>55</v>
      </c>
      <c r="C176" t="s">
        <v>431</v>
      </c>
      <c r="D176" t="s">
        <v>432</v>
      </c>
      <c r="E176" t="s">
        <v>434</v>
      </c>
      <c r="F176">
        <v>2</v>
      </c>
      <c r="G176">
        <v>4</v>
      </c>
      <c r="H176">
        <v>40</v>
      </c>
      <c r="I176" s="20" t="s">
        <v>42</v>
      </c>
      <c r="J176">
        <v>4</v>
      </c>
      <c r="K176" s="1" t="s">
        <v>43</v>
      </c>
      <c r="L176" s="1" t="s">
        <v>79</v>
      </c>
      <c r="M176" s="44">
        <v>0</v>
      </c>
      <c r="N176" s="39">
        <v>0</v>
      </c>
      <c r="O176" s="39">
        <v>0</v>
      </c>
      <c r="P176" s="39">
        <v>0</v>
      </c>
      <c r="Q176" s="46">
        <v>0</v>
      </c>
      <c r="R176" s="39">
        <v>0.25</v>
      </c>
      <c r="S176" s="42">
        <v>0.66666666666666663</v>
      </c>
      <c r="T176" s="32">
        <v>1.5586038814334309</v>
      </c>
      <c r="U176" s="32">
        <v>0.43107408942975672</v>
      </c>
    </row>
    <row r="177" spans="1:21" x14ac:dyDescent="0.25">
      <c r="A177" s="18">
        <v>6430</v>
      </c>
      <c r="B177" s="1" t="s">
        <v>55</v>
      </c>
      <c r="C177" t="s">
        <v>366</v>
      </c>
      <c r="D177" t="s">
        <v>367</v>
      </c>
      <c r="E177" t="s">
        <v>436</v>
      </c>
      <c r="F177">
        <v>3</v>
      </c>
      <c r="G177">
        <v>6</v>
      </c>
      <c r="H177">
        <v>64</v>
      </c>
      <c r="I177" s="20" t="s">
        <v>42</v>
      </c>
      <c r="J177">
        <v>4</v>
      </c>
      <c r="K177" s="1" t="s">
        <v>43</v>
      </c>
      <c r="L177" s="9" t="s">
        <v>44</v>
      </c>
      <c r="M177" s="43">
        <v>1</v>
      </c>
      <c r="N177" s="39">
        <v>-1</v>
      </c>
      <c r="O177" s="39">
        <v>0</v>
      </c>
      <c r="P177" s="39">
        <v>1</v>
      </c>
      <c r="Q177" s="46">
        <v>0</v>
      </c>
      <c r="R177" s="39">
        <v>0.25</v>
      </c>
      <c r="S177" s="42">
        <v>0.33333333333333331</v>
      </c>
      <c r="T177" s="32">
        <v>1.4876232458157992</v>
      </c>
      <c r="U177" s="32">
        <v>-0.7143839458235266</v>
      </c>
    </row>
    <row r="178" spans="1:21" x14ac:dyDescent="0.25">
      <c r="A178" s="18">
        <v>2110</v>
      </c>
      <c r="B178" s="1" t="s">
        <v>47</v>
      </c>
      <c r="C178" t="s">
        <v>83</v>
      </c>
      <c r="D178" t="s">
        <v>84</v>
      </c>
      <c r="E178" t="s">
        <v>388</v>
      </c>
      <c r="F178">
        <v>6</v>
      </c>
      <c r="G178">
        <v>2</v>
      </c>
      <c r="H178">
        <v>21</v>
      </c>
      <c r="I178" s="20" t="s">
        <v>42</v>
      </c>
      <c r="J178">
        <v>4</v>
      </c>
      <c r="K178" s="1" t="s">
        <v>43</v>
      </c>
      <c r="L178" s="9" t="s">
        <v>44</v>
      </c>
      <c r="M178" s="43">
        <v>1</v>
      </c>
      <c r="N178" s="39">
        <v>-1</v>
      </c>
      <c r="O178" s="39">
        <v>0</v>
      </c>
      <c r="P178" s="39">
        <v>1</v>
      </c>
      <c r="Q178" s="46">
        <v>0</v>
      </c>
      <c r="R178" s="39">
        <v>0.75</v>
      </c>
      <c r="S178" s="42">
        <v>0.5</v>
      </c>
      <c r="T178" s="32">
        <v>0.93806976383411744</v>
      </c>
      <c r="U178" s="32">
        <v>-1.62180103008736</v>
      </c>
    </row>
    <row r="179" spans="1:21" x14ac:dyDescent="0.25">
      <c r="A179" s="18">
        <v>7140</v>
      </c>
      <c r="B179" s="1" t="s">
        <v>38</v>
      </c>
      <c r="C179" t="s">
        <v>214</v>
      </c>
      <c r="D179" t="s">
        <v>215</v>
      </c>
      <c r="E179" t="s">
        <v>435</v>
      </c>
      <c r="F179">
        <v>1</v>
      </c>
      <c r="G179">
        <v>7</v>
      </c>
      <c r="H179">
        <v>71</v>
      </c>
      <c r="I179" s="20" t="s">
        <v>42</v>
      </c>
      <c r="J179">
        <v>4</v>
      </c>
      <c r="K179" s="1" t="s">
        <v>43</v>
      </c>
      <c r="L179" s="9" t="s">
        <v>44</v>
      </c>
      <c r="M179" s="43">
        <v>1</v>
      </c>
      <c r="N179" s="39">
        <v>-1</v>
      </c>
      <c r="O179" s="39">
        <v>0</v>
      </c>
      <c r="P179" s="39">
        <v>1</v>
      </c>
      <c r="Q179" s="46">
        <v>0</v>
      </c>
      <c r="R179" s="39">
        <v>0.75</v>
      </c>
      <c r="S179" s="42">
        <v>0.5</v>
      </c>
      <c r="T179" s="32">
        <v>0.93806976383411744</v>
      </c>
      <c r="U179" s="32">
        <v>-1.62180103008736</v>
      </c>
    </row>
    <row r="180" spans="1:21" x14ac:dyDescent="0.25">
      <c r="A180" s="18">
        <v>3150</v>
      </c>
      <c r="B180" s="1" t="s">
        <v>61</v>
      </c>
      <c r="C180" t="s">
        <v>127</v>
      </c>
      <c r="D180" t="s">
        <v>128</v>
      </c>
      <c r="E180" t="s">
        <v>519</v>
      </c>
      <c r="F180">
        <v>3</v>
      </c>
      <c r="G180">
        <v>3</v>
      </c>
      <c r="H180">
        <v>31</v>
      </c>
      <c r="I180" s="20" t="s">
        <v>42</v>
      </c>
      <c r="J180">
        <v>4</v>
      </c>
      <c r="K180" s="1" t="s">
        <v>43</v>
      </c>
      <c r="L180" s="1" t="s">
        <v>79</v>
      </c>
      <c r="M180" s="44">
        <v>0</v>
      </c>
      <c r="N180" s="39">
        <v>0</v>
      </c>
      <c r="O180" s="39">
        <v>0</v>
      </c>
      <c r="P180" s="39">
        <v>0</v>
      </c>
      <c r="Q180" s="46">
        <v>0</v>
      </c>
      <c r="R180" s="39">
        <v>0.5</v>
      </c>
      <c r="S180" s="42">
        <v>0.6</v>
      </c>
      <c r="T180" s="32">
        <v>1.2923919279968576</v>
      </c>
      <c r="U180" s="32">
        <v>0.14843758958970976</v>
      </c>
    </row>
    <row r="181" spans="1:21" x14ac:dyDescent="0.25">
      <c r="A181" s="18">
        <v>8310</v>
      </c>
      <c r="B181" s="1" t="s">
        <v>38</v>
      </c>
      <c r="C181" t="s">
        <v>437</v>
      </c>
      <c r="D181" t="s">
        <v>438</v>
      </c>
      <c r="E181" t="s">
        <v>439</v>
      </c>
      <c r="F181">
        <v>6</v>
      </c>
      <c r="G181">
        <v>8</v>
      </c>
      <c r="H181">
        <v>83</v>
      </c>
      <c r="I181" s="20" t="s">
        <v>42</v>
      </c>
      <c r="J181">
        <v>4</v>
      </c>
      <c r="K181" s="1" t="s">
        <v>43</v>
      </c>
      <c r="L181" s="1" t="s">
        <v>79</v>
      </c>
      <c r="M181" s="44">
        <v>0</v>
      </c>
      <c r="N181" s="39">
        <v>0</v>
      </c>
      <c r="O181" s="39">
        <v>0</v>
      </c>
      <c r="P181" s="39">
        <v>0</v>
      </c>
      <c r="Q181" s="46">
        <v>0</v>
      </c>
      <c r="R181" s="39">
        <v>0.5</v>
      </c>
      <c r="S181" s="42">
        <v>0.6</v>
      </c>
      <c r="T181" s="32">
        <v>1.2923919279968576</v>
      </c>
      <c r="U181" s="32">
        <v>0.14843758958970976</v>
      </c>
    </row>
    <row r="182" spans="1:21" x14ac:dyDescent="0.25">
      <c r="A182" s="18">
        <v>8310</v>
      </c>
      <c r="B182" s="1" t="s">
        <v>55</v>
      </c>
      <c r="C182" t="s">
        <v>437</v>
      </c>
      <c r="D182" t="s">
        <v>438</v>
      </c>
      <c r="E182" t="s">
        <v>440</v>
      </c>
      <c r="F182">
        <v>6</v>
      </c>
      <c r="G182">
        <v>8</v>
      </c>
      <c r="H182">
        <v>83</v>
      </c>
      <c r="I182" s="20" t="s">
        <v>42</v>
      </c>
      <c r="J182">
        <v>4</v>
      </c>
      <c r="K182" s="1" t="s">
        <v>43</v>
      </c>
      <c r="L182" s="1" t="s">
        <v>79</v>
      </c>
      <c r="M182" s="44">
        <v>0</v>
      </c>
      <c r="N182" s="39">
        <v>0</v>
      </c>
      <c r="O182" s="39">
        <v>0</v>
      </c>
      <c r="P182" s="39">
        <v>0</v>
      </c>
      <c r="Q182" s="46">
        <v>0</v>
      </c>
      <c r="R182" s="39">
        <v>0.5</v>
      </c>
      <c r="S182" s="42">
        <v>0.6</v>
      </c>
      <c r="T182" s="32">
        <v>1.2923919279968576</v>
      </c>
      <c r="U182" s="32">
        <v>0.14843758958970976</v>
      </c>
    </row>
    <row r="183" spans="1:21" x14ac:dyDescent="0.25">
      <c r="A183" s="18">
        <v>5330</v>
      </c>
      <c r="B183" s="1" t="s">
        <v>38</v>
      </c>
      <c r="C183" t="s">
        <v>461</v>
      </c>
      <c r="D183" t="s">
        <v>462</v>
      </c>
      <c r="E183" t="s">
        <v>463</v>
      </c>
      <c r="F183">
        <v>5</v>
      </c>
      <c r="G183">
        <v>5</v>
      </c>
      <c r="H183">
        <v>53</v>
      </c>
      <c r="I183" s="20" t="s">
        <v>42</v>
      </c>
      <c r="J183">
        <v>4</v>
      </c>
      <c r="K183" s="1" t="s">
        <v>43</v>
      </c>
      <c r="L183" s="9" t="s">
        <v>44</v>
      </c>
      <c r="M183" s="43">
        <v>1</v>
      </c>
      <c r="N183" s="39">
        <v>0</v>
      </c>
      <c r="O183" s="39">
        <v>0</v>
      </c>
      <c r="P183" s="39">
        <v>0</v>
      </c>
      <c r="Q183" s="46">
        <v>0</v>
      </c>
      <c r="R183" s="39">
        <v>0.25</v>
      </c>
      <c r="S183" s="42">
        <v>0.6</v>
      </c>
      <c r="T183" s="32">
        <v>1.3535067357646591</v>
      </c>
      <c r="U183" s="32">
        <v>-0.7454414943036487</v>
      </c>
    </row>
    <row r="184" spans="1:21" x14ac:dyDescent="0.25">
      <c r="A184" s="18">
        <v>6310</v>
      </c>
      <c r="B184" s="1" t="s">
        <v>38</v>
      </c>
      <c r="C184" t="s">
        <v>445</v>
      </c>
      <c r="D184" t="s">
        <v>446</v>
      </c>
      <c r="E184" t="s">
        <v>447</v>
      </c>
      <c r="F184">
        <v>2</v>
      </c>
      <c r="G184">
        <v>6</v>
      </c>
      <c r="H184">
        <v>63</v>
      </c>
      <c r="I184" s="20" t="s">
        <v>42</v>
      </c>
      <c r="J184">
        <v>4</v>
      </c>
      <c r="K184" s="1" t="s">
        <v>43</v>
      </c>
      <c r="L184" s="1" t="s">
        <v>79</v>
      </c>
      <c r="M184" s="44">
        <v>0</v>
      </c>
      <c r="N184" s="39">
        <v>0</v>
      </c>
      <c r="O184" s="39">
        <v>0</v>
      </c>
      <c r="P184" s="39">
        <v>0</v>
      </c>
      <c r="Q184" s="46">
        <v>0</v>
      </c>
      <c r="R184" s="39">
        <v>0.25</v>
      </c>
      <c r="S184" s="42">
        <v>0.75</v>
      </c>
      <c r="T184" s="32">
        <v>1.5538456661255042</v>
      </c>
      <c r="U184" s="32">
        <v>0.33603406593427354</v>
      </c>
    </row>
    <row r="185" spans="1:21" x14ac:dyDescent="0.25">
      <c r="A185" s="18" t="s">
        <v>480</v>
      </c>
      <c r="B185" s="1" t="s">
        <v>38</v>
      </c>
      <c r="C185" t="s">
        <v>481</v>
      </c>
      <c r="D185" t="s">
        <v>482</v>
      </c>
      <c r="E185" t="s">
        <v>483</v>
      </c>
      <c r="F185">
        <v>4</v>
      </c>
      <c r="G185">
        <v>9</v>
      </c>
      <c r="H185">
        <v>91</v>
      </c>
      <c r="I185" s="20" t="s">
        <v>42</v>
      </c>
      <c r="J185">
        <v>4</v>
      </c>
      <c r="K185" s="1" t="s">
        <v>43</v>
      </c>
      <c r="L185" s="1" t="s">
        <v>79</v>
      </c>
      <c r="M185" s="44">
        <v>0</v>
      </c>
      <c r="N185" s="39">
        <v>0</v>
      </c>
      <c r="O185" s="40">
        <v>0</v>
      </c>
      <c r="P185" s="39">
        <v>0</v>
      </c>
      <c r="Q185" s="46">
        <v>0</v>
      </c>
      <c r="R185" s="39">
        <v>0.5</v>
      </c>
      <c r="S185" s="42">
        <v>0.375</v>
      </c>
      <c r="T185" s="32">
        <v>1.3052391093282596</v>
      </c>
      <c r="U185" s="32">
        <v>0.40504565302751427</v>
      </c>
    </row>
    <row r="186" spans="1:21" x14ac:dyDescent="0.25">
      <c r="A186" s="18">
        <v>8310</v>
      </c>
      <c r="B186" s="1" t="s">
        <v>61</v>
      </c>
      <c r="C186" t="s">
        <v>437</v>
      </c>
      <c r="D186" t="s">
        <v>438</v>
      </c>
      <c r="E186" t="s">
        <v>459</v>
      </c>
      <c r="F186">
        <v>6</v>
      </c>
      <c r="G186">
        <v>8</v>
      </c>
      <c r="H186">
        <v>83</v>
      </c>
      <c r="I186" s="20" t="s">
        <v>42</v>
      </c>
      <c r="J186">
        <v>4</v>
      </c>
      <c r="K186" s="1" t="s">
        <v>43</v>
      </c>
      <c r="L186" s="1" t="s">
        <v>79</v>
      </c>
      <c r="M186" s="44">
        <v>0</v>
      </c>
      <c r="N186" s="39">
        <v>-1</v>
      </c>
      <c r="O186" s="39">
        <v>0</v>
      </c>
      <c r="P186" s="39">
        <v>1</v>
      </c>
      <c r="Q186" s="46">
        <v>0</v>
      </c>
      <c r="R186" s="39">
        <v>0.5</v>
      </c>
      <c r="S186" s="42">
        <v>1</v>
      </c>
      <c r="T186" s="32">
        <v>1.3884427155845844</v>
      </c>
      <c r="U186" s="32">
        <v>-0.58082504989403327</v>
      </c>
    </row>
    <row r="187" spans="1:21" x14ac:dyDescent="0.25">
      <c r="A187" s="18">
        <v>9370</v>
      </c>
      <c r="B187" s="1" t="s">
        <v>47</v>
      </c>
      <c r="C187" t="s">
        <v>423</v>
      </c>
      <c r="D187" t="s">
        <v>424</v>
      </c>
      <c r="E187" t="s">
        <v>425</v>
      </c>
      <c r="F187">
        <v>3</v>
      </c>
      <c r="G187">
        <v>9</v>
      </c>
      <c r="H187">
        <v>93</v>
      </c>
      <c r="I187" s="20" t="s">
        <v>42</v>
      </c>
      <c r="J187">
        <v>4</v>
      </c>
      <c r="K187" s="1" t="s">
        <v>43</v>
      </c>
      <c r="L187" s="1" t="s">
        <v>79</v>
      </c>
      <c r="M187" s="44">
        <v>0</v>
      </c>
      <c r="N187" s="39">
        <v>-1</v>
      </c>
      <c r="O187" s="39">
        <v>0</v>
      </c>
      <c r="P187" s="39">
        <v>1</v>
      </c>
      <c r="Q187" s="46">
        <v>0</v>
      </c>
      <c r="R187" s="39">
        <v>0.5</v>
      </c>
      <c r="S187" s="42">
        <v>1</v>
      </c>
      <c r="T187" s="32">
        <v>1.3884427155845844</v>
      </c>
      <c r="U187" s="32">
        <v>-0.58082504989403327</v>
      </c>
    </row>
    <row r="188" spans="1:21" x14ac:dyDescent="0.25">
      <c r="A188" s="18">
        <v>9340</v>
      </c>
      <c r="B188" s="1" t="s">
        <v>38</v>
      </c>
      <c r="C188" t="s">
        <v>265</v>
      </c>
      <c r="D188" t="s">
        <v>266</v>
      </c>
      <c r="E188" t="s">
        <v>460</v>
      </c>
      <c r="F188">
        <v>4</v>
      </c>
      <c r="G188">
        <v>9</v>
      </c>
      <c r="H188">
        <v>93</v>
      </c>
      <c r="I188" s="20" t="s">
        <v>42</v>
      </c>
      <c r="J188">
        <v>4</v>
      </c>
      <c r="K188" s="1" t="s">
        <v>43</v>
      </c>
      <c r="L188" s="1" t="s">
        <v>79</v>
      </c>
      <c r="M188" s="44">
        <v>0</v>
      </c>
      <c r="N188" s="39">
        <v>-1</v>
      </c>
      <c r="O188" s="39">
        <v>0</v>
      </c>
      <c r="P188" s="39">
        <v>1</v>
      </c>
      <c r="Q188" s="46">
        <v>0</v>
      </c>
      <c r="R188" s="39">
        <v>0.25</v>
      </c>
      <c r="S188" s="42">
        <v>1</v>
      </c>
      <c r="T188" s="32">
        <v>1.6584612412674988</v>
      </c>
      <c r="U188" s="32">
        <v>-0.22215653125759982</v>
      </c>
    </row>
    <row r="189" spans="1:21" x14ac:dyDescent="0.25">
      <c r="A189" s="18">
        <v>9120</v>
      </c>
      <c r="B189" s="1" t="s">
        <v>55</v>
      </c>
      <c r="C189" t="s">
        <v>179</v>
      </c>
      <c r="D189" t="s">
        <v>180</v>
      </c>
      <c r="E189" t="s">
        <v>441</v>
      </c>
      <c r="F189">
        <v>4</v>
      </c>
      <c r="G189">
        <v>9</v>
      </c>
      <c r="H189">
        <v>91</v>
      </c>
      <c r="I189" s="20" t="s">
        <v>42</v>
      </c>
      <c r="J189">
        <v>4</v>
      </c>
      <c r="K189" s="1" t="s">
        <v>43</v>
      </c>
      <c r="L189" s="1" t="s">
        <v>79</v>
      </c>
      <c r="M189" s="44">
        <v>0</v>
      </c>
      <c r="N189" s="39">
        <v>0</v>
      </c>
      <c r="O189" s="39">
        <v>0</v>
      </c>
      <c r="P189" s="39">
        <v>0</v>
      </c>
      <c r="Q189" s="46">
        <v>0</v>
      </c>
      <c r="R189" s="39">
        <v>0.75</v>
      </c>
      <c r="S189" s="42">
        <v>0.33333333333333331</v>
      </c>
      <c r="T189" s="32">
        <v>1.0375996912993086</v>
      </c>
      <c r="U189" s="32">
        <v>9.3897146138822357E-2</v>
      </c>
    </row>
    <row r="190" spans="1:21" x14ac:dyDescent="0.25">
      <c r="A190" s="18">
        <v>2230</v>
      </c>
      <c r="B190" s="1" t="s">
        <v>55</v>
      </c>
      <c r="C190" t="s">
        <v>442</v>
      </c>
      <c r="D190" t="s">
        <v>443</v>
      </c>
      <c r="E190" t="s">
        <v>444</v>
      </c>
      <c r="F190">
        <v>6</v>
      </c>
      <c r="G190">
        <v>2</v>
      </c>
      <c r="H190">
        <v>22</v>
      </c>
      <c r="I190" s="20" t="s">
        <v>42</v>
      </c>
      <c r="J190">
        <v>4</v>
      </c>
      <c r="K190" s="1" t="s">
        <v>43</v>
      </c>
      <c r="L190" s="1" t="s">
        <v>79</v>
      </c>
      <c r="M190" s="44">
        <v>0</v>
      </c>
      <c r="N190" s="39">
        <v>0</v>
      </c>
      <c r="O190" s="39">
        <v>0</v>
      </c>
      <c r="P190" s="39">
        <v>0</v>
      </c>
      <c r="Q190" s="46">
        <v>0</v>
      </c>
      <c r="R190" s="39">
        <v>1</v>
      </c>
      <c r="S190" s="42">
        <v>0.6</v>
      </c>
      <c r="T190" s="32">
        <v>0.75235487663102929</v>
      </c>
      <c r="U190" s="32">
        <v>-0.56889944768315737</v>
      </c>
    </row>
    <row r="191" spans="1:21" x14ac:dyDescent="0.25">
      <c r="A191" s="18">
        <v>9520</v>
      </c>
      <c r="B191" s="1" t="s">
        <v>38</v>
      </c>
      <c r="C191" t="s">
        <v>451</v>
      </c>
      <c r="D191" t="s">
        <v>452</v>
      </c>
      <c r="E191" t="s">
        <v>453</v>
      </c>
      <c r="F191">
        <v>4</v>
      </c>
      <c r="G191">
        <v>9</v>
      </c>
      <c r="H191">
        <v>95</v>
      </c>
      <c r="I191" s="20" t="s">
        <v>42</v>
      </c>
      <c r="J191">
        <v>4</v>
      </c>
      <c r="K191" s="1" t="s">
        <v>43</v>
      </c>
      <c r="L191" s="1" t="s">
        <v>79</v>
      </c>
      <c r="M191" s="44">
        <v>0</v>
      </c>
      <c r="N191" s="39">
        <v>-1</v>
      </c>
      <c r="O191" s="39">
        <v>0</v>
      </c>
      <c r="P191" s="39">
        <v>1</v>
      </c>
      <c r="Q191" s="46">
        <v>0</v>
      </c>
      <c r="R191" s="39">
        <v>1</v>
      </c>
      <c r="S191" s="42">
        <v>0.75</v>
      </c>
      <c r="T191" s="32">
        <v>0.86268031014253588</v>
      </c>
      <c r="U191" s="32">
        <v>-1.013042016680451</v>
      </c>
    </row>
    <row r="192" spans="1:21" x14ac:dyDescent="0.25">
      <c r="A192" s="18">
        <v>9380</v>
      </c>
      <c r="B192" s="1" t="s">
        <v>55</v>
      </c>
      <c r="C192" t="s">
        <v>378</v>
      </c>
      <c r="D192" t="s">
        <v>379</v>
      </c>
      <c r="E192" t="s">
        <v>454</v>
      </c>
      <c r="F192">
        <v>4</v>
      </c>
      <c r="G192">
        <v>9</v>
      </c>
      <c r="H192">
        <v>93</v>
      </c>
      <c r="I192" s="20" t="s">
        <v>42</v>
      </c>
      <c r="J192">
        <v>4</v>
      </c>
      <c r="K192" s="1" t="s">
        <v>43</v>
      </c>
      <c r="L192" s="1" t="s">
        <v>79</v>
      </c>
      <c r="M192" s="44">
        <v>0</v>
      </c>
      <c r="N192" s="39">
        <v>-1</v>
      </c>
      <c r="O192" s="39">
        <v>0</v>
      </c>
      <c r="P192" s="39">
        <v>1</v>
      </c>
      <c r="Q192" s="46">
        <v>0</v>
      </c>
      <c r="R192" s="39">
        <v>0.75</v>
      </c>
      <c r="S192" s="42">
        <v>0.66666666666666663</v>
      </c>
      <c r="T192" s="32">
        <v>1.1374570511333768</v>
      </c>
      <c r="U192" s="32">
        <v>-0.5593334745485341</v>
      </c>
    </row>
    <row r="193" spans="1:21" x14ac:dyDescent="0.25">
      <c r="A193" s="18">
        <v>5410</v>
      </c>
      <c r="B193" s="1" t="s">
        <v>38</v>
      </c>
      <c r="C193" t="s">
        <v>455</v>
      </c>
      <c r="D193" t="s">
        <v>456</v>
      </c>
      <c r="E193" t="s">
        <v>457</v>
      </c>
      <c r="F193">
        <v>5</v>
      </c>
      <c r="G193">
        <v>5</v>
      </c>
      <c r="H193">
        <v>54</v>
      </c>
      <c r="I193" s="20" t="s">
        <v>42</v>
      </c>
      <c r="J193">
        <v>4</v>
      </c>
      <c r="K193" s="1" t="s">
        <v>43</v>
      </c>
      <c r="L193" s="1" t="s">
        <v>79</v>
      </c>
      <c r="M193" s="44">
        <v>0</v>
      </c>
      <c r="N193" s="39">
        <v>0</v>
      </c>
      <c r="O193" s="39">
        <v>0</v>
      </c>
      <c r="P193" s="39">
        <v>0</v>
      </c>
      <c r="Q193" s="46">
        <v>0</v>
      </c>
      <c r="R193" s="39">
        <v>1</v>
      </c>
      <c r="S193" s="42">
        <v>0.66666666666666663</v>
      </c>
      <c r="T193" s="32">
        <v>0.748548304384688</v>
      </c>
      <c r="U193" s="32">
        <v>-0.6449314664795438</v>
      </c>
    </row>
    <row r="194" spans="1:21" x14ac:dyDescent="0.25">
      <c r="A194" s="18">
        <v>5110</v>
      </c>
      <c r="B194" s="1" t="s">
        <v>38</v>
      </c>
      <c r="C194" t="s">
        <v>464</v>
      </c>
      <c r="D194" t="s">
        <v>465</v>
      </c>
      <c r="E194" t="s">
        <v>466</v>
      </c>
      <c r="F194">
        <v>5</v>
      </c>
      <c r="G194">
        <v>5</v>
      </c>
      <c r="H194">
        <v>51</v>
      </c>
      <c r="I194" s="20" t="s">
        <v>42</v>
      </c>
      <c r="J194">
        <v>4</v>
      </c>
      <c r="K194" s="1" t="s">
        <v>43</v>
      </c>
      <c r="L194" s="1" t="s">
        <v>79</v>
      </c>
      <c r="M194" s="44">
        <v>0</v>
      </c>
      <c r="N194" s="39">
        <v>-1</v>
      </c>
      <c r="O194" s="39">
        <v>0</v>
      </c>
      <c r="P194" s="39">
        <v>1</v>
      </c>
      <c r="Q194" s="46">
        <v>0</v>
      </c>
      <c r="R194" s="39">
        <v>0.5</v>
      </c>
      <c r="S194" s="42">
        <v>0.66666666666666663</v>
      </c>
      <c r="T194" s="32">
        <v>1.407475576816291</v>
      </c>
      <c r="U194" s="32">
        <v>-0.20066495591210062</v>
      </c>
    </row>
    <row r="195" spans="1:21" x14ac:dyDescent="0.25">
      <c r="A195" s="18">
        <v>4090</v>
      </c>
      <c r="B195" s="1" t="s">
        <v>61</v>
      </c>
      <c r="C195" t="s">
        <v>353</v>
      </c>
      <c r="D195" t="s">
        <v>354</v>
      </c>
      <c r="E195" t="s">
        <v>467</v>
      </c>
      <c r="F195">
        <v>2</v>
      </c>
      <c r="G195">
        <v>4</v>
      </c>
      <c r="H195">
        <v>40</v>
      </c>
      <c r="I195" s="20" t="s">
        <v>42</v>
      </c>
      <c r="J195">
        <v>4</v>
      </c>
      <c r="K195" s="1" t="s">
        <v>43</v>
      </c>
      <c r="L195" s="1" t="s">
        <v>79</v>
      </c>
      <c r="M195" s="44">
        <v>0</v>
      </c>
      <c r="N195" s="39">
        <v>-1</v>
      </c>
      <c r="O195" s="39">
        <v>0</v>
      </c>
      <c r="P195" s="39">
        <v>1</v>
      </c>
      <c r="Q195" s="46">
        <v>0</v>
      </c>
      <c r="R195" s="39">
        <v>0.25</v>
      </c>
      <c r="S195" s="42">
        <v>1</v>
      </c>
      <c r="T195" s="32">
        <v>1.6584612412674988</v>
      </c>
      <c r="U195" s="32">
        <v>-0.22215653125759982</v>
      </c>
    </row>
    <row r="196" spans="1:21" x14ac:dyDescent="0.25">
      <c r="A196" s="18">
        <v>1170</v>
      </c>
      <c r="B196" s="1" t="s">
        <v>67</v>
      </c>
      <c r="C196" t="s">
        <v>468</v>
      </c>
      <c r="D196" t="s">
        <v>469</v>
      </c>
      <c r="E196" t="s">
        <v>470</v>
      </c>
      <c r="F196">
        <v>0</v>
      </c>
      <c r="G196">
        <v>1</v>
      </c>
      <c r="H196">
        <v>11</v>
      </c>
      <c r="I196" s="19" t="s">
        <v>71</v>
      </c>
      <c r="J196">
        <v>3</v>
      </c>
      <c r="K196" s="1" t="s">
        <v>43</v>
      </c>
      <c r="L196" s="1" t="s">
        <v>79</v>
      </c>
      <c r="M196" s="44">
        <v>0</v>
      </c>
      <c r="N196" s="39">
        <v>-1</v>
      </c>
      <c r="O196" s="39">
        <v>0</v>
      </c>
      <c r="P196" s="39">
        <v>1</v>
      </c>
      <c r="Q196" s="46">
        <v>0</v>
      </c>
      <c r="R196" s="39">
        <v>0.25</v>
      </c>
      <c r="S196" s="42">
        <v>0.5</v>
      </c>
      <c r="T196" s="32">
        <v>1.6870105331150587</v>
      </c>
      <c r="U196" s="32">
        <v>0.34808360971529917</v>
      </c>
    </row>
    <row r="197" spans="1:21" x14ac:dyDescent="0.25">
      <c r="A197" s="18">
        <v>1170</v>
      </c>
      <c r="B197" s="1" t="s">
        <v>161</v>
      </c>
      <c r="C197" t="s">
        <v>468</v>
      </c>
      <c r="D197" t="s">
        <v>469</v>
      </c>
      <c r="E197" t="s">
        <v>471</v>
      </c>
      <c r="F197">
        <v>0</v>
      </c>
      <c r="G197">
        <v>1</v>
      </c>
      <c r="H197">
        <v>11</v>
      </c>
      <c r="I197" s="19" t="s">
        <v>71</v>
      </c>
      <c r="J197">
        <v>3</v>
      </c>
      <c r="K197" s="1" t="s">
        <v>43</v>
      </c>
      <c r="L197" s="1" t="s">
        <v>79</v>
      </c>
      <c r="M197" s="44">
        <v>0</v>
      </c>
      <c r="N197" s="39">
        <v>-1</v>
      </c>
      <c r="O197" s="39">
        <v>0</v>
      </c>
      <c r="P197" s="39">
        <v>1</v>
      </c>
      <c r="Q197" s="46">
        <v>0</v>
      </c>
      <c r="R197" s="39">
        <v>0.25</v>
      </c>
      <c r="S197" s="42">
        <v>1</v>
      </c>
      <c r="T197" s="32">
        <v>1.6584612412674988</v>
      </c>
      <c r="U197" s="32">
        <v>-0.22215653125759982</v>
      </c>
    </row>
    <row r="198" spans="1:21" x14ac:dyDescent="0.25">
      <c r="A198" s="18">
        <v>1170</v>
      </c>
      <c r="B198" s="1" t="s">
        <v>148</v>
      </c>
      <c r="C198" t="s">
        <v>468</v>
      </c>
      <c r="D198" t="s">
        <v>469</v>
      </c>
      <c r="E198" t="s">
        <v>472</v>
      </c>
      <c r="F198">
        <v>0</v>
      </c>
      <c r="G198">
        <v>1</v>
      </c>
      <c r="H198">
        <v>11</v>
      </c>
      <c r="I198" s="19" t="s">
        <v>71</v>
      </c>
      <c r="J198">
        <v>3</v>
      </c>
      <c r="K198" s="1" t="s">
        <v>43</v>
      </c>
      <c r="L198" s="1" t="s">
        <v>79</v>
      </c>
      <c r="M198" s="44">
        <v>0</v>
      </c>
      <c r="N198" s="39">
        <v>-1</v>
      </c>
      <c r="O198" s="39">
        <v>0</v>
      </c>
      <c r="P198" s="39">
        <v>1</v>
      </c>
      <c r="Q198" s="46">
        <v>0</v>
      </c>
      <c r="R198" s="39">
        <v>0.25</v>
      </c>
      <c r="S198" s="42">
        <v>0.75</v>
      </c>
      <c r="T198" s="32">
        <v>1.6727358871912787</v>
      </c>
      <c r="U198" s="32">
        <v>6.2963539228849646E-2</v>
      </c>
    </row>
    <row r="199" spans="1:21" x14ac:dyDescent="0.25">
      <c r="A199" s="18">
        <v>6230</v>
      </c>
      <c r="B199" s="1" t="s">
        <v>61</v>
      </c>
      <c r="C199" t="s">
        <v>296</v>
      </c>
      <c r="D199" t="s">
        <v>297</v>
      </c>
      <c r="E199" t="s">
        <v>426</v>
      </c>
      <c r="F199">
        <v>2</v>
      </c>
      <c r="G199">
        <v>6</v>
      </c>
      <c r="H199">
        <v>62</v>
      </c>
      <c r="I199" s="20" t="s">
        <v>42</v>
      </c>
      <c r="J199">
        <v>4</v>
      </c>
      <c r="K199" s="1" t="s">
        <v>43</v>
      </c>
      <c r="L199" s="1" t="s">
        <v>79</v>
      </c>
      <c r="M199" s="44">
        <v>0</v>
      </c>
      <c r="N199" s="39">
        <v>-1</v>
      </c>
      <c r="O199" s="39">
        <v>0</v>
      </c>
      <c r="P199" s="39">
        <v>1</v>
      </c>
      <c r="Q199" s="46">
        <v>0</v>
      </c>
      <c r="R199" s="39">
        <v>0.5</v>
      </c>
      <c r="S199" s="42">
        <v>0.5</v>
      </c>
      <c r="T199" s="32">
        <v>1.4169920074321443</v>
      </c>
      <c r="U199" s="32">
        <v>-1.0584908921134326E-2</v>
      </c>
    </row>
    <row r="200" spans="1:21" x14ac:dyDescent="0.25">
      <c r="A200" s="18">
        <v>2130</v>
      </c>
      <c r="B200" s="1" t="s">
        <v>47</v>
      </c>
      <c r="C200" t="s">
        <v>170</v>
      </c>
      <c r="D200" t="s">
        <v>171</v>
      </c>
      <c r="E200" t="s">
        <v>427</v>
      </c>
      <c r="F200">
        <v>6</v>
      </c>
      <c r="G200">
        <v>2</v>
      </c>
      <c r="H200">
        <v>21</v>
      </c>
      <c r="I200" s="20" t="s">
        <v>42</v>
      </c>
      <c r="J200">
        <v>4</v>
      </c>
      <c r="K200" s="1" t="s">
        <v>43</v>
      </c>
      <c r="L200" s="1" t="s">
        <v>79</v>
      </c>
      <c r="M200" s="44">
        <v>0</v>
      </c>
      <c r="N200" s="39">
        <v>-1</v>
      </c>
      <c r="O200" s="39">
        <v>0</v>
      </c>
      <c r="P200" s="39">
        <v>1</v>
      </c>
      <c r="Q200" s="46">
        <v>0</v>
      </c>
      <c r="R200" s="39">
        <v>0.5</v>
      </c>
      <c r="S200" s="42">
        <v>0.5</v>
      </c>
      <c r="T200" s="32">
        <v>1.4169920074321443</v>
      </c>
      <c r="U200" s="32">
        <v>-1.0584908921134326E-2</v>
      </c>
    </row>
    <row r="201" spans="1:21" x14ac:dyDescent="0.25">
      <c r="A201" s="18">
        <v>2150</v>
      </c>
      <c r="B201" s="1" t="s">
        <v>38</v>
      </c>
      <c r="C201" t="s">
        <v>428</v>
      </c>
      <c r="D201" t="s">
        <v>429</v>
      </c>
      <c r="E201" t="s">
        <v>430</v>
      </c>
      <c r="F201">
        <v>6</v>
      </c>
      <c r="G201">
        <v>2</v>
      </c>
      <c r="H201">
        <v>21</v>
      </c>
      <c r="I201" s="20" t="s">
        <v>42</v>
      </c>
      <c r="J201">
        <v>4</v>
      </c>
      <c r="K201" s="1" t="s">
        <v>43</v>
      </c>
      <c r="L201" s="1" t="s">
        <v>79</v>
      </c>
      <c r="M201" s="44">
        <v>0</v>
      </c>
      <c r="N201" s="39">
        <v>-1</v>
      </c>
      <c r="O201" s="39">
        <v>0</v>
      </c>
      <c r="P201" s="39">
        <v>1</v>
      </c>
      <c r="Q201" s="46">
        <v>0</v>
      </c>
      <c r="R201" s="39">
        <v>1</v>
      </c>
      <c r="S201" s="42">
        <v>0.4</v>
      </c>
      <c r="T201" s="32">
        <v>0.88266481443582767</v>
      </c>
      <c r="U201" s="32">
        <v>-0.61387391799942159</v>
      </c>
    </row>
    <row r="202" spans="1:21" x14ac:dyDescent="0.25">
      <c r="A202" s="18">
        <v>9150</v>
      </c>
      <c r="B202" s="1" t="s">
        <v>55</v>
      </c>
      <c r="C202" t="s">
        <v>164</v>
      </c>
      <c r="D202" t="s">
        <v>165</v>
      </c>
      <c r="E202" t="s">
        <v>473</v>
      </c>
      <c r="F202">
        <v>4</v>
      </c>
      <c r="G202">
        <v>9</v>
      </c>
      <c r="H202">
        <v>91</v>
      </c>
      <c r="I202" s="20" t="s">
        <v>42</v>
      </c>
      <c r="J202">
        <v>4</v>
      </c>
      <c r="K202" s="1" t="s">
        <v>43</v>
      </c>
      <c r="L202" s="1" t="s">
        <v>79</v>
      </c>
      <c r="M202" s="44">
        <v>0</v>
      </c>
      <c r="N202" s="39">
        <v>-1</v>
      </c>
      <c r="O202" s="39">
        <v>0</v>
      </c>
      <c r="P202" s="39">
        <v>1</v>
      </c>
      <c r="Q202" s="46">
        <v>0</v>
      </c>
      <c r="R202" s="39">
        <v>0.75</v>
      </c>
      <c r="S202" s="42">
        <v>0.33333333333333331</v>
      </c>
      <c r="T202" s="32">
        <v>1.1564899123650831</v>
      </c>
      <c r="U202" s="32">
        <v>-0.17917338056660148</v>
      </c>
    </row>
    <row r="203" spans="1:21" x14ac:dyDescent="0.25">
      <c r="A203" s="18">
        <v>4060</v>
      </c>
      <c r="B203" s="1" t="s">
        <v>55</v>
      </c>
      <c r="C203" t="s">
        <v>325</v>
      </c>
      <c r="D203" t="s">
        <v>326</v>
      </c>
      <c r="E203" t="s">
        <v>474</v>
      </c>
      <c r="F203">
        <v>5</v>
      </c>
      <c r="G203">
        <v>4</v>
      </c>
      <c r="H203">
        <v>40</v>
      </c>
      <c r="I203" s="20" t="s">
        <v>42</v>
      </c>
      <c r="J203">
        <v>4</v>
      </c>
      <c r="K203" s="1" t="s">
        <v>43</v>
      </c>
      <c r="L203" s="1" t="s">
        <v>79</v>
      </c>
      <c r="M203" s="44">
        <v>0</v>
      </c>
      <c r="N203" s="39">
        <v>-1</v>
      </c>
      <c r="O203" s="39">
        <v>0</v>
      </c>
      <c r="P203" s="39">
        <v>1</v>
      </c>
      <c r="Q203" s="46">
        <v>0</v>
      </c>
      <c r="R203" s="39">
        <v>0.75</v>
      </c>
      <c r="S203" s="42">
        <v>0.75</v>
      </c>
      <c r="T203" s="32">
        <v>1.1326988358254502</v>
      </c>
      <c r="U203" s="32">
        <v>-0.65437349804401734</v>
      </c>
    </row>
    <row r="204" spans="1:21" x14ac:dyDescent="0.25">
      <c r="A204" s="18">
        <v>2120</v>
      </c>
      <c r="B204" s="1" t="s">
        <v>55</v>
      </c>
      <c r="C204" t="s">
        <v>167</v>
      </c>
      <c r="D204" t="s">
        <v>168</v>
      </c>
      <c r="E204" t="s">
        <v>475</v>
      </c>
      <c r="F204">
        <v>6</v>
      </c>
      <c r="G204">
        <v>2</v>
      </c>
      <c r="H204">
        <v>21</v>
      </c>
      <c r="I204" s="20" t="s">
        <v>42</v>
      </c>
      <c r="J204">
        <v>4</v>
      </c>
      <c r="K204" s="1" t="s">
        <v>43</v>
      </c>
      <c r="L204" s="1" t="s">
        <v>79</v>
      </c>
      <c r="M204" s="44">
        <v>0</v>
      </c>
      <c r="N204" s="39">
        <v>-1</v>
      </c>
      <c r="O204" s="39">
        <v>0</v>
      </c>
      <c r="P204" s="39">
        <v>1</v>
      </c>
      <c r="Q204" s="46">
        <v>0</v>
      </c>
      <c r="R204" s="39">
        <v>0.75</v>
      </c>
      <c r="S204" s="42">
        <v>0.16666666666666666</v>
      </c>
      <c r="T204" s="32">
        <v>1.1660063429809364</v>
      </c>
      <c r="U204" s="32">
        <v>1.090666642436483E-2</v>
      </c>
    </row>
    <row r="205" spans="1:21" x14ac:dyDescent="0.25">
      <c r="A205" s="18">
        <v>7150</v>
      </c>
      <c r="B205" s="1" t="s">
        <v>38</v>
      </c>
      <c r="C205" t="s">
        <v>331</v>
      </c>
      <c r="D205" t="s">
        <v>332</v>
      </c>
      <c r="E205" t="s">
        <v>476</v>
      </c>
      <c r="F205">
        <v>1</v>
      </c>
      <c r="G205">
        <v>7</v>
      </c>
      <c r="H205">
        <v>71</v>
      </c>
      <c r="I205" s="20" t="s">
        <v>42</v>
      </c>
      <c r="J205">
        <v>4</v>
      </c>
      <c r="K205" s="1" t="s">
        <v>43</v>
      </c>
      <c r="L205" s="1" t="s">
        <v>79</v>
      </c>
      <c r="M205" s="44">
        <v>0</v>
      </c>
      <c r="N205" s="39">
        <v>-1</v>
      </c>
      <c r="O205" s="39">
        <v>0</v>
      </c>
      <c r="P205" s="39">
        <v>1</v>
      </c>
      <c r="Q205" s="46">
        <v>0</v>
      </c>
      <c r="R205" s="39">
        <v>1</v>
      </c>
      <c r="S205" s="42">
        <v>0.42857142857142855</v>
      </c>
      <c r="T205" s="32">
        <v>0.88103342633025283</v>
      </c>
      <c r="U205" s="32">
        <v>-0.64645906891215865</v>
      </c>
    </row>
    <row r="206" spans="1:21" x14ac:dyDescent="0.25">
      <c r="A206" s="18">
        <v>3220</v>
      </c>
      <c r="B206" s="1" t="s">
        <v>38</v>
      </c>
      <c r="C206" t="s">
        <v>477</v>
      </c>
      <c r="D206" t="s">
        <v>478</v>
      </c>
      <c r="E206" t="s">
        <v>479</v>
      </c>
      <c r="F206">
        <v>3</v>
      </c>
      <c r="G206">
        <v>3</v>
      </c>
      <c r="H206">
        <v>32</v>
      </c>
      <c r="I206" s="20" t="s">
        <v>42</v>
      </c>
      <c r="J206">
        <v>4</v>
      </c>
      <c r="K206" s="1" t="s">
        <v>43</v>
      </c>
      <c r="L206" s="1" t="s">
        <v>79</v>
      </c>
      <c r="M206" s="44">
        <v>0</v>
      </c>
      <c r="N206" s="39">
        <v>-1</v>
      </c>
      <c r="O206" s="40">
        <v>0</v>
      </c>
      <c r="P206" s="39">
        <v>1</v>
      </c>
      <c r="Q206" s="46">
        <v>0</v>
      </c>
      <c r="R206" s="39">
        <v>1</v>
      </c>
      <c r="S206" s="42">
        <v>0.1111111111111111</v>
      </c>
      <c r="T206" s="32">
        <v>0.89915996083663985</v>
      </c>
      <c r="U206" s="32">
        <v>-0.28440183654841322</v>
      </c>
    </row>
    <row r="207" spans="1:21" x14ac:dyDescent="0.25">
      <c r="A207" s="18">
        <v>8210</v>
      </c>
      <c r="B207" s="1" t="s">
        <v>38</v>
      </c>
      <c r="C207" t="s">
        <v>492</v>
      </c>
      <c r="D207" t="s">
        <v>493</v>
      </c>
      <c r="E207" t="s">
        <v>494</v>
      </c>
      <c r="F207">
        <v>6</v>
      </c>
      <c r="G207">
        <v>8</v>
      </c>
      <c r="H207">
        <v>82</v>
      </c>
      <c r="I207" s="20" t="s">
        <v>42</v>
      </c>
      <c r="J207">
        <v>4</v>
      </c>
      <c r="K207" s="1" t="s">
        <v>43</v>
      </c>
      <c r="L207" s="1" t="s">
        <v>79</v>
      </c>
      <c r="M207" s="44">
        <v>0</v>
      </c>
      <c r="N207" s="39">
        <v>-1</v>
      </c>
      <c r="O207" s="39">
        <v>0</v>
      </c>
      <c r="P207" s="39">
        <v>1</v>
      </c>
      <c r="Q207" s="46">
        <v>0</v>
      </c>
      <c r="R207" s="39">
        <v>0.25</v>
      </c>
      <c r="S207" s="42">
        <v>0.375</v>
      </c>
      <c r="T207" s="32">
        <v>1.6941478560769485</v>
      </c>
      <c r="U207" s="32">
        <v>0.49064364495852392</v>
      </c>
    </row>
    <row r="208" spans="1:21" x14ac:dyDescent="0.25">
      <c r="A208" s="18">
        <v>9360</v>
      </c>
      <c r="B208" s="1" t="s">
        <v>47</v>
      </c>
      <c r="C208" t="s">
        <v>448</v>
      </c>
      <c r="D208" t="s">
        <v>449</v>
      </c>
      <c r="E208" t="s">
        <v>450</v>
      </c>
      <c r="F208">
        <v>4</v>
      </c>
      <c r="G208">
        <v>9</v>
      </c>
      <c r="H208">
        <v>93</v>
      </c>
      <c r="I208" s="20" t="s">
        <v>42</v>
      </c>
      <c r="J208">
        <v>4</v>
      </c>
      <c r="K208" s="1" t="s">
        <v>43</v>
      </c>
      <c r="L208" s="1" t="s">
        <v>79</v>
      </c>
      <c r="M208" s="44">
        <v>0</v>
      </c>
      <c r="N208" s="39">
        <v>-1</v>
      </c>
      <c r="O208" s="39">
        <v>0</v>
      </c>
      <c r="P208" s="39">
        <v>1</v>
      </c>
      <c r="Q208" s="46">
        <v>0</v>
      </c>
      <c r="R208" s="39">
        <v>0.5</v>
      </c>
      <c r="S208" s="42">
        <v>0.375</v>
      </c>
      <c r="T208" s="32">
        <v>1.4241293303940341</v>
      </c>
      <c r="U208" s="32">
        <v>0.13197512632209044</v>
      </c>
    </row>
    <row r="209" spans="1:21" x14ac:dyDescent="0.25">
      <c r="A209" s="18">
        <v>5110</v>
      </c>
      <c r="B209" s="1" t="s">
        <v>55</v>
      </c>
      <c r="C209" t="s">
        <v>464</v>
      </c>
      <c r="D209" t="s">
        <v>465</v>
      </c>
      <c r="E209" t="s">
        <v>485</v>
      </c>
      <c r="F209">
        <v>5</v>
      </c>
      <c r="G209">
        <v>5</v>
      </c>
      <c r="H209">
        <v>51</v>
      </c>
      <c r="I209" s="20" t="s">
        <v>42</v>
      </c>
      <c r="J209">
        <v>4</v>
      </c>
      <c r="K209" s="1" t="s">
        <v>43</v>
      </c>
      <c r="L209" s="1" t="s">
        <v>79</v>
      </c>
      <c r="M209" s="44">
        <v>0</v>
      </c>
      <c r="N209" s="39">
        <v>-1</v>
      </c>
      <c r="O209" s="39">
        <v>0</v>
      </c>
      <c r="P209" s="39">
        <v>1</v>
      </c>
      <c r="Q209" s="46">
        <v>0</v>
      </c>
      <c r="R209" s="39">
        <v>0.5</v>
      </c>
      <c r="S209" s="42">
        <v>0.375</v>
      </c>
      <c r="T209" s="32">
        <v>1.4241293303940341</v>
      </c>
      <c r="U209" s="32">
        <v>0.13197512632209044</v>
      </c>
    </row>
    <row r="210" spans="1:21" x14ac:dyDescent="0.25">
      <c r="A210" s="18">
        <v>6420</v>
      </c>
      <c r="B210" s="1" t="s">
        <v>47</v>
      </c>
      <c r="C210" t="s">
        <v>349</v>
      </c>
      <c r="D210" t="s">
        <v>350</v>
      </c>
      <c r="E210" t="s">
        <v>486</v>
      </c>
      <c r="F210">
        <v>2</v>
      </c>
      <c r="G210">
        <v>6</v>
      </c>
      <c r="H210">
        <v>64</v>
      </c>
      <c r="I210" s="20" t="s">
        <v>42</v>
      </c>
      <c r="J210">
        <v>4</v>
      </c>
      <c r="K210" s="1" t="s">
        <v>43</v>
      </c>
      <c r="L210" s="1" t="s">
        <v>79</v>
      </c>
      <c r="M210" s="44">
        <v>0</v>
      </c>
      <c r="N210" s="39">
        <v>-1</v>
      </c>
      <c r="O210" s="39">
        <v>0</v>
      </c>
      <c r="P210" s="39">
        <v>1</v>
      </c>
      <c r="Q210" s="46">
        <v>0</v>
      </c>
      <c r="R210" s="39">
        <v>0.25</v>
      </c>
      <c r="S210" s="42">
        <v>0.5</v>
      </c>
      <c r="T210" s="32">
        <v>1.6870105331150587</v>
      </c>
      <c r="U210" s="32">
        <v>0.34808360971529917</v>
      </c>
    </row>
    <row r="211" spans="1:21" x14ac:dyDescent="0.25">
      <c r="A211" s="18">
        <v>2260</v>
      </c>
      <c r="B211" s="1" t="s">
        <v>55</v>
      </c>
      <c r="C211" t="s">
        <v>240</v>
      </c>
      <c r="D211" t="s">
        <v>241</v>
      </c>
      <c r="E211" t="s">
        <v>487</v>
      </c>
      <c r="F211">
        <v>6</v>
      </c>
      <c r="G211">
        <v>2</v>
      </c>
      <c r="H211">
        <v>22</v>
      </c>
      <c r="I211" s="20" t="s">
        <v>42</v>
      </c>
      <c r="J211">
        <v>4</v>
      </c>
      <c r="K211" s="1" t="s">
        <v>43</v>
      </c>
      <c r="L211" s="1" t="s">
        <v>79</v>
      </c>
      <c r="M211" s="44">
        <v>0</v>
      </c>
      <c r="N211" s="39">
        <v>-1</v>
      </c>
      <c r="O211" s="39">
        <v>0</v>
      </c>
      <c r="P211" s="39">
        <v>1</v>
      </c>
      <c r="Q211" s="46">
        <v>0</v>
      </c>
      <c r="R211" s="39">
        <v>0.75</v>
      </c>
      <c r="S211" s="42">
        <v>0.5</v>
      </c>
      <c r="T211" s="32">
        <v>1.1469734817492301</v>
      </c>
      <c r="U211" s="32">
        <v>-0.36925342755756785</v>
      </c>
    </row>
    <row r="212" spans="1:21" x14ac:dyDescent="0.25">
      <c r="A212" s="18">
        <v>8230</v>
      </c>
      <c r="B212" s="1" t="s">
        <v>61</v>
      </c>
      <c r="C212" t="s">
        <v>391</v>
      </c>
      <c r="D212" t="s">
        <v>392</v>
      </c>
      <c r="E212" t="s">
        <v>495</v>
      </c>
      <c r="F212">
        <v>6</v>
      </c>
      <c r="G212">
        <v>8</v>
      </c>
      <c r="H212">
        <v>82</v>
      </c>
      <c r="I212" s="20" t="s">
        <v>42</v>
      </c>
      <c r="J212">
        <v>4</v>
      </c>
      <c r="K212" s="1" t="s">
        <v>43</v>
      </c>
      <c r="L212" s="1" t="s">
        <v>79</v>
      </c>
      <c r="M212" s="44">
        <v>0</v>
      </c>
      <c r="N212" s="39">
        <v>0</v>
      </c>
      <c r="O212" s="40">
        <v>1</v>
      </c>
      <c r="P212" s="39">
        <v>1</v>
      </c>
      <c r="Q212" s="46">
        <v>0</v>
      </c>
      <c r="R212" s="39">
        <v>0.5</v>
      </c>
      <c r="S212" s="42">
        <v>0.44444444444444442</v>
      </c>
      <c r="T212" s="32">
        <v>1.5286082493516804</v>
      </c>
      <c r="U212" s="32">
        <v>2.0156571012776583</v>
      </c>
    </row>
    <row r="213" spans="1:21" x14ac:dyDescent="0.25">
      <c r="A213" s="18">
        <v>9240</v>
      </c>
      <c r="B213" s="1" t="s">
        <v>55</v>
      </c>
      <c r="C213" t="s">
        <v>245</v>
      </c>
      <c r="D213" t="s">
        <v>246</v>
      </c>
      <c r="E213" t="s">
        <v>491</v>
      </c>
      <c r="F213">
        <v>4</v>
      </c>
      <c r="G213">
        <v>9</v>
      </c>
      <c r="H213">
        <v>92</v>
      </c>
      <c r="I213" s="20" t="s">
        <v>42</v>
      </c>
      <c r="J213">
        <v>4</v>
      </c>
      <c r="K213" s="1" t="s">
        <v>43</v>
      </c>
      <c r="L213" s="1" t="s">
        <v>79</v>
      </c>
      <c r="M213" s="44">
        <v>0</v>
      </c>
      <c r="N213" s="39">
        <v>-1</v>
      </c>
      <c r="O213" s="39">
        <v>0</v>
      </c>
      <c r="P213" s="39">
        <v>1</v>
      </c>
      <c r="Q213" s="46">
        <v>0</v>
      </c>
      <c r="R213" s="39">
        <v>0.25</v>
      </c>
      <c r="S213" s="42">
        <v>0.42857142857142855</v>
      </c>
      <c r="T213" s="32">
        <v>1.6910890033789956</v>
      </c>
      <c r="U213" s="32">
        <v>0.42954648699714193</v>
      </c>
    </row>
    <row r="214" spans="1:21" x14ac:dyDescent="0.25">
      <c r="A214" s="18">
        <v>5210</v>
      </c>
      <c r="B214" s="1" t="s">
        <v>61</v>
      </c>
      <c r="C214" t="s">
        <v>271</v>
      </c>
      <c r="D214" t="s">
        <v>272</v>
      </c>
      <c r="E214" t="s">
        <v>496</v>
      </c>
      <c r="F214">
        <v>5</v>
      </c>
      <c r="G214">
        <v>5</v>
      </c>
      <c r="H214">
        <v>52</v>
      </c>
      <c r="I214" s="20" t="s">
        <v>42</v>
      </c>
      <c r="J214">
        <v>4</v>
      </c>
      <c r="K214" s="1" t="s">
        <v>43</v>
      </c>
      <c r="L214" s="1" t="s">
        <v>79</v>
      </c>
      <c r="M214" s="44">
        <v>0</v>
      </c>
      <c r="N214" s="39">
        <v>-1</v>
      </c>
      <c r="O214" s="39">
        <v>0</v>
      </c>
      <c r="P214" s="39">
        <v>1</v>
      </c>
      <c r="Q214" s="46">
        <v>0</v>
      </c>
      <c r="R214" s="39">
        <v>0.25</v>
      </c>
      <c r="S214" s="42">
        <v>0.66666666666666663</v>
      </c>
      <c r="T214" s="32">
        <v>1.6774941024992054</v>
      </c>
      <c r="U214" s="32">
        <v>0.15800356272433286</v>
      </c>
    </row>
    <row r="215" spans="1:21" x14ac:dyDescent="0.25">
      <c r="A215" s="18">
        <v>3110</v>
      </c>
      <c r="B215" s="1" t="s">
        <v>61</v>
      </c>
      <c r="C215" t="s">
        <v>204</v>
      </c>
      <c r="D215" t="s">
        <v>205</v>
      </c>
      <c r="E215" t="s">
        <v>484</v>
      </c>
      <c r="F215">
        <v>3</v>
      </c>
      <c r="G215">
        <v>3</v>
      </c>
      <c r="H215">
        <v>31</v>
      </c>
      <c r="I215" s="20" t="s">
        <v>42</v>
      </c>
      <c r="J215">
        <v>4</v>
      </c>
      <c r="K215" s="1" t="s">
        <v>43</v>
      </c>
      <c r="L215" s="1" t="s">
        <v>79</v>
      </c>
      <c r="M215" s="44">
        <v>0</v>
      </c>
      <c r="N215" s="39">
        <v>-1</v>
      </c>
      <c r="O215" s="39">
        <v>0</v>
      </c>
      <c r="P215" s="39">
        <v>1</v>
      </c>
      <c r="Q215" s="46">
        <v>0</v>
      </c>
      <c r="R215" s="39">
        <v>1</v>
      </c>
      <c r="S215" s="42">
        <v>0.5</v>
      </c>
      <c r="T215" s="32">
        <v>0.87695495606631568</v>
      </c>
      <c r="U215" s="32">
        <v>-0.72792194619400141</v>
      </c>
    </row>
    <row r="216" spans="1:21" x14ac:dyDescent="0.25">
      <c r="A216" s="18">
        <v>8220</v>
      </c>
      <c r="B216" s="1" t="s">
        <v>47</v>
      </c>
      <c r="C216" t="s">
        <v>381</v>
      </c>
      <c r="D216" t="s">
        <v>382</v>
      </c>
      <c r="E216" t="s">
        <v>497</v>
      </c>
      <c r="F216">
        <v>6</v>
      </c>
      <c r="G216">
        <v>8</v>
      </c>
      <c r="H216">
        <v>82</v>
      </c>
      <c r="I216" s="20" t="s">
        <v>42</v>
      </c>
      <c r="J216">
        <v>4</v>
      </c>
      <c r="K216" s="1" t="s">
        <v>43</v>
      </c>
      <c r="L216" s="1" t="s">
        <v>79</v>
      </c>
      <c r="M216" s="44">
        <v>0</v>
      </c>
      <c r="N216" s="39">
        <v>-1</v>
      </c>
      <c r="O216" s="39">
        <v>0</v>
      </c>
      <c r="P216" s="39">
        <v>1</v>
      </c>
      <c r="Q216" s="46">
        <v>0</v>
      </c>
      <c r="R216" s="39">
        <v>0.25</v>
      </c>
      <c r="S216" s="42">
        <v>0.33333333333333331</v>
      </c>
      <c r="T216" s="32">
        <v>1.6965269637309117</v>
      </c>
      <c r="U216" s="32">
        <v>0.53816365670626554</v>
      </c>
    </row>
    <row r="217" spans="1:21" x14ac:dyDescent="0.25">
      <c r="A217" s="18">
        <v>6210</v>
      </c>
      <c r="B217" s="1" t="s">
        <v>55</v>
      </c>
      <c r="C217" t="s">
        <v>155</v>
      </c>
      <c r="D217" t="s">
        <v>156</v>
      </c>
      <c r="E217" t="s">
        <v>500</v>
      </c>
      <c r="F217">
        <v>2</v>
      </c>
      <c r="G217">
        <v>6</v>
      </c>
      <c r="H217">
        <v>62</v>
      </c>
      <c r="I217" s="20" t="s">
        <v>42</v>
      </c>
      <c r="J217">
        <v>4</v>
      </c>
      <c r="K217" s="1" t="s">
        <v>43</v>
      </c>
      <c r="L217" s="1" t="s">
        <v>79</v>
      </c>
      <c r="M217" s="44">
        <v>0</v>
      </c>
      <c r="N217" s="39">
        <v>-1</v>
      </c>
      <c r="O217" s="39">
        <v>0</v>
      </c>
      <c r="P217" s="39">
        <v>1</v>
      </c>
      <c r="Q217" s="46">
        <v>0</v>
      </c>
      <c r="R217" s="39">
        <v>0.5</v>
      </c>
      <c r="S217" s="42">
        <v>0.66666666666666663</v>
      </c>
      <c r="T217" s="32">
        <v>1.407475576816291</v>
      </c>
      <c r="U217" s="32">
        <v>-0.20066495591210062</v>
      </c>
    </row>
    <row r="218" spans="1:21" x14ac:dyDescent="0.25">
      <c r="A218" s="18">
        <v>6510</v>
      </c>
      <c r="B218" s="1" t="s">
        <v>55</v>
      </c>
      <c r="C218" t="s">
        <v>226</v>
      </c>
      <c r="D218" t="s">
        <v>227</v>
      </c>
      <c r="E218" t="s">
        <v>501</v>
      </c>
      <c r="F218">
        <v>2</v>
      </c>
      <c r="G218">
        <v>6</v>
      </c>
      <c r="H218">
        <v>65</v>
      </c>
      <c r="I218" s="20" t="s">
        <v>42</v>
      </c>
      <c r="J218">
        <v>4</v>
      </c>
      <c r="K218" s="1" t="s">
        <v>43</v>
      </c>
      <c r="L218" s="9" t="s">
        <v>44</v>
      </c>
      <c r="M218" s="43">
        <v>1</v>
      </c>
      <c r="N218" s="39">
        <v>0</v>
      </c>
      <c r="O218" s="39">
        <v>0</v>
      </c>
      <c r="P218" s="39">
        <v>1</v>
      </c>
      <c r="Q218" s="46">
        <v>0</v>
      </c>
      <c r="R218" s="39">
        <v>0.5</v>
      </c>
      <c r="S218" s="42">
        <v>0.75</v>
      </c>
      <c r="T218" s="32">
        <v>1.7679169065526514</v>
      </c>
      <c r="U218" s="32">
        <v>-1.346179914231695</v>
      </c>
    </row>
    <row r="219" spans="1:21" x14ac:dyDescent="0.25">
      <c r="A219" s="18">
        <v>6410</v>
      </c>
      <c r="B219" s="1" t="s">
        <v>55</v>
      </c>
      <c r="C219" t="s">
        <v>259</v>
      </c>
      <c r="D219" t="s">
        <v>260</v>
      </c>
      <c r="E219" t="s">
        <v>502</v>
      </c>
      <c r="F219">
        <v>2</v>
      </c>
      <c r="G219">
        <v>6</v>
      </c>
      <c r="H219">
        <v>64</v>
      </c>
      <c r="I219" s="20" t="s">
        <v>42</v>
      </c>
      <c r="J219">
        <v>4</v>
      </c>
      <c r="K219" s="1" t="s">
        <v>43</v>
      </c>
      <c r="L219" s="1" t="s">
        <v>79</v>
      </c>
      <c r="M219" s="44">
        <v>0</v>
      </c>
      <c r="N219" s="39">
        <v>0</v>
      </c>
      <c r="O219" s="39">
        <v>0</v>
      </c>
      <c r="P219" s="39">
        <v>1</v>
      </c>
      <c r="Q219" s="46">
        <v>0</v>
      </c>
      <c r="R219" s="39">
        <v>0.5</v>
      </c>
      <c r="S219" s="42">
        <v>0.5</v>
      </c>
      <c r="T219" s="32">
        <v>1.9910952703915443</v>
      </c>
      <c r="U219" s="32">
        <v>0.19148775878454638</v>
      </c>
    </row>
    <row r="220" spans="1:21" x14ac:dyDescent="0.25">
      <c r="A220" s="18">
        <v>6410</v>
      </c>
      <c r="B220" s="1" t="s">
        <v>61</v>
      </c>
      <c r="C220" t="s">
        <v>259</v>
      </c>
      <c r="D220" t="s">
        <v>260</v>
      </c>
      <c r="E220" t="s">
        <v>503</v>
      </c>
      <c r="F220">
        <v>2</v>
      </c>
      <c r="G220">
        <v>6</v>
      </c>
      <c r="H220">
        <v>64</v>
      </c>
      <c r="I220" s="20" t="s">
        <v>42</v>
      </c>
      <c r="J220">
        <v>4</v>
      </c>
      <c r="K220" s="1" t="s">
        <v>43</v>
      </c>
      <c r="L220" s="1" t="s">
        <v>79</v>
      </c>
      <c r="M220" s="44">
        <v>0</v>
      </c>
      <c r="N220" s="39">
        <v>0</v>
      </c>
      <c r="O220" s="39">
        <v>0</v>
      </c>
      <c r="P220" s="39">
        <v>1</v>
      </c>
      <c r="Q220" s="46">
        <v>0</v>
      </c>
      <c r="R220" s="39">
        <v>0.5</v>
      </c>
      <c r="S220" s="42">
        <v>0.33333333333333331</v>
      </c>
      <c r="T220" s="32">
        <v>2.0006117010073976</v>
      </c>
      <c r="U220" s="32">
        <v>0.38156780577551275</v>
      </c>
    </row>
    <row r="221" spans="1:21" x14ac:dyDescent="0.25">
      <c r="A221" s="18">
        <v>4050</v>
      </c>
      <c r="B221" s="1" t="s">
        <v>47</v>
      </c>
      <c r="C221" t="s">
        <v>488</v>
      </c>
      <c r="D221" t="s">
        <v>489</v>
      </c>
      <c r="E221" t="s">
        <v>490</v>
      </c>
      <c r="F221">
        <v>5</v>
      </c>
      <c r="G221">
        <v>4</v>
      </c>
      <c r="H221">
        <v>40</v>
      </c>
      <c r="I221" s="20" t="s">
        <v>42</v>
      </c>
      <c r="J221">
        <v>4</v>
      </c>
      <c r="K221" s="1" t="s">
        <v>43</v>
      </c>
      <c r="L221" s="1" t="s">
        <v>79</v>
      </c>
      <c r="M221" s="44">
        <v>0</v>
      </c>
      <c r="N221" s="39">
        <v>0</v>
      </c>
      <c r="O221" s="39">
        <v>0</v>
      </c>
      <c r="P221" s="39">
        <v>1</v>
      </c>
      <c r="Q221" s="46">
        <v>0</v>
      </c>
      <c r="R221" s="39">
        <v>0.25</v>
      </c>
      <c r="S221" s="42">
        <v>0.75</v>
      </c>
      <c r="T221" s="32">
        <v>2.2468391501506786</v>
      </c>
      <c r="U221" s="32">
        <v>0.26503620693453034</v>
      </c>
    </row>
    <row r="222" spans="1:21" x14ac:dyDescent="0.25">
      <c r="A222" s="18">
        <v>8130</v>
      </c>
      <c r="B222" s="1" t="s">
        <v>55</v>
      </c>
      <c r="C222" t="s">
        <v>268</v>
      </c>
      <c r="D222" t="s">
        <v>269</v>
      </c>
      <c r="E222" t="s">
        <v>505</v>
      </c>
      <c r="F222">
        <v>6</v>
      </c>
      <c r="G222">
        <v>8</v>
      </c>
      <c r="H222">
        <v>81</v>
      </c>
      <c r="I222" s="20" t="s">
        <v>42</v>
      </c>
      <c r="J222">
        <v>4</v>
      </c>
      <c r="K222" s="1" t="s">
        <v>43</v>
      </c>
      <c r="L222" s="1" t="s">
        <v>79</v>
      </c>
      <c r="M222" s="44">
        <v>0</v>
      </c>
      <c r="N222" s="39">
        <v>1</v>
      </c>
      <c r="O222" s="39">
        <v>1</v>
      </c>
      <c r="P222" s="39">
        <v>1</v>
      </c>
      <c r="Q222" s="46">
        <v>0</v>
      </c>
      <c r="R222" s="39">
        <v>0.25</v>
      </c>
      <c r="S222" s="42">
        <v>0.5</v>
      </c>
      <c r="T222" s="32">
        <v>2.3695578944553772</v>
      </c>
      <c r="U222" s="32">
        <v>2.5130382719561166</v>
      </c>
    </row>
    <row r="223" spans="1:21" x14ac:dyDescent="0.25">
      <c r="A223" s="18">
        <v>7230</v>
      </c>
      <c r="B223" s="1" t="s">
        <v>61</v>
      </c>
      <c r="C223" t="s">
        <v>321</v>
      </c>
      <c r="D223" t="s">
        <v>322</v>
      </c>
      <c r="E223" t="s">
        <v>498</v>
      </c>
      <c r="F223">
        <v>1</v>
      </c>
      <c r="G223">
        <v>7</v>
      </c>
      <c r="H223">
        <v>72</v>
      </c>
      <c r="I223" s="20" t="s">
        <v>42</v>
      </c>
      <c r="J223">
        <v>4</v>
      </c>
      <c r="K223" s="1" t="s">
        <v>43</v>
      </c>
      <c r="L223" s="1" t="s">
        <v>79</v>
      </c>
      <c r="M223" s="44">
        <v>0</v>
      </c>
      <c r="N223" s="39">
        <v>1</v>
      </c>
      <c r="O223" s="40">
        <v>1</v>
      </c>
      <c r="P223" s="39">
        <v>1</v>
      </c>
      <c r="Q223" s="46">
        <v>0</v>
      </c>
      <c r="R223" s="39">
        <v>0.75</v>
      </c>
      <c r="S223" s="42">
        <v>0.44444444444444442</v>
      </c>
      <c r="T223" s="32">
        <v>1.8326929866281663</v>
      </c>
      <c r="U223" s="32">
        <v>1.8590612503469051</v>
      </c>
    </row>
    <row r="224" spans="1:21" x14ac:dyDescent="0.25">
      <c r="A224" s="18">
        <v>3220</v>
      </c>
      <c r="B224" s="1" t="s">
        <v>55</v>
      </c>
      <c r="C224" t="s">
        <v>477</v>
      </c>
      <c r="D224" t="s">
        <v>478</v>
      </c>
      <c r="E224" t="s">
        <v>504</v>
      </c>
      <c r="F224">
        <v>3</v>
      </c>
      <c r="G224">
        <v>3</v>
      </c>
      <c r="H224">
        <v>32</v>
      </c>
      <c r="I224" s="20" t="s">
        <v>42</v>
      </c>
      <c r="J224">
        <v>4</v>
      </c>
      <c r="K224" s="1" t="s">
        <v>43</v>
      </c>
      <c r="L224" s="1" t="s">
        <v>79</v>
      </c>
      <c r="M224" s="44">
        <v>0</v>
      </c>
      <c r="N224" s="39">
        <v>0</v>
      </c>
      <c r="O224" s="39">
        <v>0</v>
      </c>
      <c r="P224" s="39">
        <v>1</v>
      </c>
      <c r="Q224" s="46">
        <v>0</v>
      </c>
      <c r="R224" s="39">
        <v>1</v>
      </c>
      <c r="S224" s="42">
        <v>0.375</v>
      </c>
      <c r="T224" s="32">
        <v>1.4581955419876058</v>
      </c>
      <c r="U224" s="32">
        <v>-0.383289243245096</v>
      </c>
    </row>
    <row r="225" spans="1:21" x14ac:dyDescent="0.25">
      <c r="A225" s="18">
        <v>3130</v>
      </c>
      <c r="B225" s="1" t="s">
        <v>55</v>
      </c>
      <c r="C225" t="s">
        <v>515</v>
      </c>
      <c r="D225" t="s">
        <v>516</v>
      </c>
      <c r="E225" t="s">
        <v>517</v>
      </c>
      <c r="F225">
        <v>3</v>
      </c>
      <c r="G225">
        <v>3</v>
      </c>
      <c r="H225">
        <v>31</v>
      </c>
      <c r="I225" s="20" t="s">
        <v>42</v>
      </c>
      <c r="J225">
        <v>4</v>
      </c>
      <c r="K225" s="1" t="s">
        <v>43</v>
      </c>
      <c r="L225" s="1" t="s">
        <v>79</v>
      </c>
      <c r="M225" s="44">
        <v>0</v>
      </c>
      <c r="N225" s="39">
        <v>0</v>
      </c>
      <c r="O225" s="39">
        <v>0</v>
      </c>
      <c r="P225" s="39">
        <v>1</v>
      </c>
      <c r="Q225" s="46">
        <v>0</v>
      </c>
      <c r="R225" s="39">
        <v>1</v>
      </c>
      <c r="S225" s="42">
        <v>0.42857142857142855</v>
      </c>
      <c r="T225" s="32">
        <v>1.4551366892896529</v>
      </c>
      <c r="U225" s="32">
        <v>-0.44438640120647799</v>
      </c>
    </row>
    <row r="226" spans="1:21" x14ac:dyDescent="0.25">
      <c r="A226" s="18">
        <v>9130</v>
      </c>
      <c r="B226" s="1" t="s">
        <v>61</v>
      </c>
      <c r="C226" t="s">
        <v>512</v>
      </c>
      <c r="D226" t="s">
        <v>513</v>
      </c>
      <c r="E226" t="s">
        <v>514</v>
      </c>
      <c r="F226">
        <v>4</v>
      </c>
      <c r="G226">
        <v>9</v>
      </c>
      <c r="H226">
        <v>91</v>
      </c>
      <c r="I226" s="20" t="s">
        <v>42</v>
      </c>
      <c r="J226">
        <v>4</v>
      </c>
      <c r="K226" s="1" t="s">
        <v>43</v>
      </c>
      <c r="L226" s="1" t="s">
        <v>79</v>
      </c>
      <c r="M226" s="44">
        <v>0</v>
      </c>
      <c r="N226" s="39">
        <v>0</v>
      </c>
      <c r="O226" s="39">
        <v>0</v>
      </c>
      <c r="P226" s="39">
        <v>0</v>
      </c>
      <c r="Q226" s="46">
        <v>0</v>
      </c>
      <c r="R226" s="39">
        <v>1</v>
      </c>
      <c r="S226" s="42">
        <v>0.6</v>
      </c>
      <c r="T226" s="32">
        <v>0.75235487663102929</v>
      </c>
      <c r="U226" s="32">
        <v>-0.56889944768315737</v>
      </c>
    </row>
    <row r="227" spans="1:21" x14ac:dyDescent="0.25">
      <c r="A227" s="18">
        <v>9120</v>
      </c>
      <c r="B227" s="1" t="s">
        <v>61</v>
      </c>
      <c r="C227" t="s">
        <v>179</v>
      </c>
      <c r="D227" t="s">
        <v>180</v>
      </c>
      <c r="E227" t="s">
        <v>506</v>
      </c>
      <c r="F227">
        <v>4</v>
      </c>
      <c r="G227">
        <v>9</v>
      </c>
      <c r="H227">
        <v>91</v>
      </c>
      <c r="I227" s="20" t="s">
        <v>42</v>
      </c>
      <c r="J227">
        <v>4</v>
      </c>
      <c r="K227" s="1" t="s">
        <v>43</v>
      </c>
      <c r="L227" s="1" t="s">
        <v>79</v>
      </c>
      <c r="M227" s="44">
        <v>0</v>
      </c>
      <c r="N227" s="39">
        <v>0</v>
      </c>
      <c r="O227" s="39">
        <v>0</v>
      </c>
      <c r="P227" s="39">
        <v>0</v>
      </c>
      <c r="Q227" s="46">
        <v>0</v>
      </c>
      <c r="R227" s="39">
        <v>0.75</v>
      </c>
      <c r="S227" s="42">
        <v>0.6</v>
      </c>
      <c r="T227" s="32">
        <v>1.0223734023139435</v>
      </c>
      <c r="U227" s="32">
        <v>-0.2102309290467238</v>
      </c>
    </row>
    <row r="228" spans="1:21" x14ac:dyDescent="0.25">
      <c r="A228" s="18">
        <v>5120</v>
      </c>
      <c r="B228" s="1" t="s">
        <v>61</v>
      </c>
      <c r="C228" t="s">
        <v>404</v>
      </c>
      <c r="D228" t="s">
        <v>405</v>
      </c>
      <c r="E228" t="s">
        <v>507</v>
      </c>
      <c r="F228">
        <v>5</v>
      </c>
      <c r="G228">
        <v>5</v>
      </c>
      <c r="H228">
        <v>51</v>
      </c>
      <c r="I228" s="20" t="s">
        <v>42</v>
      </c>
      <c r="J228">
        <v>4</v>
      </c>
      <c r="K228" s="1" t="s">
        <v>43</v>
      </c>
      <c r="L228" s="1" t="s">
        <v>79</v>
      </c>
      <c r="M228" s="44">
        <v>0</v>
      </c>
      <c r="N228" s="39">
        <v>0</v>
      </c>
      <c r="O228" s="39">
        <v>0</v>
      </c>
      <c r="P228" s="39">
        <v>0</v>
      </c>
      <c r="Q228" s="46">
        <v>0</v>
      </c>
      <c r="R228" s="39">
        <v>0.75</v>
      </c>
      <c r="S228" s="42">
        <v>0.6</v>
      </c>
      <c r="T228" s="32">
        <v>1.0223734023139435</v>
      </c>
      <c r="U228" s="32">
        <v>-0.2102309290467238</v>
      </c>
    </row>
    <row r="229" spans="1:21" x14ac:dyDescent="0.25">
      <c r="A229" s="18">
        <v>2230</v>
      </c>
      <c r="B229" s="1" t="s">
        <v>38</v>
      </c>
      <c r="C229" t="s">
        <v>442</v>
      </c>
      <c r="D229" t="s">
        <v>443</v>
      </c>
      <c r="E229" t="s">
        <v>508</v>
      </c>
      <c r="F229">
        <v>6</v>
      </c>
      <c r="G229">
        <v>2</v>
      </c>
      <c r="H229">
        <v>22</v>
      </c>
      <c r="I229" s="20" t="s">
        <v>42</v>
      </c>
      <c r="J229">
        <v>4</v>
      </c>
      <c r="K229" s="1" t="s">
        <v>43</v>
      </c>
      <c r="L229" s="9" t="s">
        <v>44</v>
      </c>
      <c r="M229" s="43">
        <v>1</v>
      </c>
      <c r="N229" s="39">
        <v>1</v>
      </c>
      <c r="O229" s="39">
        <v>0</v>
      </c>
      <c r="P229" s="39">
        <v>1</v>
      </c>
      <c r="Q229" s="46">
        <v>0</v>
      </c>
      <c r="R229" s="39">
        <v>1</v>
      </c>
      <c r="S229" s="42">
        <v>1</v>
      </c>
      <c r="T229" s="32">
        <v>1.7877084722224432</v>
      </c>
      <c r="U229" s="32">
        <v>-2.1465643542853305</v>
      </c>
    </row>
    <row r="230" spans="1:21" x14ac:dyDescent="0.25">
      <c r="A230" s="18">
        <v>8210</v>
      </c>
      <c r="B230" s="1" t="s">
        <v>55</v>
      </c>
      <c r="C230" t="s">
        <v>492</v>
      </c>
      <c r="D230" t="s">
        <v>493</v>
      </c>
      <c r="E230" t="s">
        <v>520</v>
      </c>
      <c r="F230">
        <v>6</v>
      </c>
      <c r="G230">
        <v>8</v>
      </c>
      <c r="H230">
        <v>82</v>
      </c>
      <c r="I230" s="20" t="s">
        <v>42</v>
      </c>
      <c r="J230">
        <v>4</v>
      </c>
      <c r="K230" s="1" t="s">
        <v>43</v>
      </c>
      <c r="L230" s="9" t="s">
        <v>44</v>
      </c>
      <c r="M230" s="43">
        <v>1</v>
      </c>
      <c r="N230" s="39">
        <v>1</v>
      </c>
      <c r="O230" s="39">
        <v>0</v>
      </c>
      <c r="P230" s="39">
        <v>1</v>
      </c>
      <c r="Q230" s="46">
        <v>0</v>
      </c>
      <c r="R230" s="39">
        <v>0.25</v>
      </c>
      <c r="S230" s="42">
        <v>1</v>
      </c>
      <c r="T230" s="32">
        <v>2.597764049271186</v>
      </c>
      <c r="U230" s="32">
        <v>-1.0705587983760303</v>
      </c>
    </row>
    <row r="231" spans="1:21" x14ac:dyDescent="0.25">
      <c r="A231" s="18">
        <v>6140</v>
      </c>
      <c r="B231" s="1" t="s">
        <v>61</v>
      </c>
      <c r="C231" t="s">
        <v>509</v>
      </c>
      <c r="D231" t="s">
        <v>510</v>
      </c>
      <c r="E231" t="s">
        <v>511</v>
      </c>
      <c r="F231">
        <v>2</v>
      </c>
      <c r="G231">
        <v>6</v>
      </c>
      <c r="H231">
        <v>61</v>
      </c>
      <c r="I231" s="20" t="s">
        <v>42</v>
      </c>
      <c r="J231">
        <v>4</v>
      </c>
      <c r="K231" s="1" t="s">
        <v>43</v>
      </c>
      <c r="L231" s="9" t="s">
        <v>44</v>
      </c>
      <c r="M231" s="43">
        <v>1</v>
      </c>
      <c r="N231" s="39">
        <v>1</v>
      </c>
      <c r="O231" s="39">
        <v>0</v>
      </c>
      <c r="P231" s="39">
        <v>1</v>
      </c>
      <c r="Q231" s="46">
        <v>0</v>
      </c>
      <c r="R231" s="39">
        <v>1</v>
      </c>
      <c r="S231" s="42">
        <v>0.8</v>
      </c>
      <c r="T231" s="32">
        <v>1.7991281889614672</v>
      </c>
      <c r="U231" s="32">
        <v>-1.9184682978961711</v>
      </c>
    </row>
    <row r="232" spans="1:21" x14ac:dyDescent="0.25">
      <c r="A232" s="18">
        <v>5330</v>
      </c>
      <c r="B232" s="1" t="s">
        <v>47</v>
      </c>
      <c r="C232" t="s">
        <v>461</v>
      </c>
      <c r="D232" t="s">
        <v>462</v>
      </c>
      <c r="E232" t="s">
        <v>524</v>
      </c>
      <c r="F232">
        <v>5</v>
      </c>
      <c r="G232">
        <v>5</v>
      </c>
      <c r="H232">
        <v>53</v>
      </c>
      <c r="I232" s="20" t="s">
        <v>42</v>
      </c>
      <c r="J232">
        <v>4</v>
      </c>
      <c r="K232" s="1" t="s">
        <v>43</v>
      </c>
      <c r="L232" s="9" t="s">
        <v>44</v>
      </c>
      <c r="M232" s="43">
        <v>1</v>
      </c>
      <c r="N232" s="39">
        <v>1</v>
      </c>
      <c r="O232" s="39">
        <v>0</v>
      </c>
      <c r="P232" s="39">
        <v>1</v>
      </c>
      <c r="Q232" s="46">
        <v>0</v>
      </c>
      <c r="R232" s="39">
        <v>0.25</v>
      </c>
      <c r="S232" s="42">
        <v>0.33333333333333331</v>
      </c>
      <c r="T232" s="32">
        <v>2.6358297717345991</v>
      </c>
      <c r="U232" s="32">
        <v>-0.31023861041216483</v>
      </c>
    </row>
    <row r="233" spans="1:21" x14ac:dyDescent="0.25">
      <c r="A233" s="18">
        <v>9550</v>
      </c>
      <c r="B233" s="1" t="s">
        <v>47</v>
      </c>
      <c r="C233" t="s">
        <v>527</v>
      </c>
      <c r="D233" t="s">
        <v>528</v>
      </c>
      <c r="E233" t="s">
        <v>529</v>
      </c>
      <c r="F233">
        <v>4</v>
      </c>
      <c r="G233">
        <v>9</v>
      </c>
      <c r="H233">
        <v>95</v>
      </c>
      <c r="I233" s="20" t="s">
        <v>42</v>
      </c>
      <c r="J233">
        <v>4</v>
      </c>
      <c r="K233" s="1" t="s">
        <v>43</v>
      </c>
      <c r="L233" s="9" t="s">
        <v>44</v>
      </c>
      <c r="M233" s="43">
        <v>1</v>
      </c>
      <c r="N233" s="39">
        <v>1</v>
      </c>
      <c r="O233" s="39">
        <v>0</v>
      </c>
      <c r="P233" s="39">
        <v>1</v>
      </c>
      <c r="Q233" s="46">
        <v>0</v>
      </c>
      <c r="R233" s="39">
        <v>0.25</v>
      </c>
      <c r="S233" s="42">
        <v>0.5</v>
      </c>
      <c r="T233" s="32">
        <v>2.6263133411187458</v>
      </c>
      <c r="U233" s="32">
        <v>-0.5003186574031312</v>
      </c>
    </row>
    <row r="234" spans="1:21" x14ac:dyDescent="0.25">
      <c r="A234" s="18">
        <v>8130</v>
      </c>
      <c r="B234" s="1" t="s">
        <v>61</v>
      </c>
      <c r="C234" t="s">
        <v>268</v>
      </c>
      <c r="D234" t="s">
        <v>269</v>
      </c>
      <c r="E234" t="s">
        <v>521</v>
      </c>
      <c r="F234">
        <v>6</v>
      </c>
      <c r="G234">
        <v>8</v>
      </c>
      <c r="H234">
        <v>81</v>
      </c>
      <c r="I234" s="20" t="s">
        <v>42</v>
      </c>
      <c r="J234">
        <v>4</v>
      </c>
      <c r="K234" s="1" t="s">
        <v>43</v>
      </c>
      <c r="L234" s="9" t="s">
        <v>44</v>
      </c>
      <c r="M234" s="43">
        <v>1</v>
      </c>
      <c r="N234" s="39">
        <v>1</v>
      </c>
      <c r="O234" s="39">
        <v>0</v>
      </c>
      <c r="P234" s="39">
        <v>1</v>
      </c>
      <c r="Q234" s="46">
        <v>0</v>
      </c>
      <c r="R234" s="39">
        <v>0.25</v>
      </c>
      <c r="S234" s="42">
        <v>0.5</v>
      </c>
      <c r="T234" s="32">
        <v>2.6263133411187458</v>
      </c>
      <c r="U234" s="32">
        <v>-0.5003186574031312</v>
      </c>
    </row>
    <row r="235" spans="1:21" x14ac:dyDescent="0.25">
      <c r="A235" s="18">
        <v>2120</v>
      </c>
      <c r="B235" s="1" t="s">
        <v>47</v>
      </c>
      <c r="C235" t="s">
        <v>167</v>
      </c>
      <c r="D235" t="s">
        <v>168</v>
      </c>
      <c r="E235" t="s">
        <v>518</v>
      </c>
      <c r="F235">
        <v>6</v>
      </c>
      <c r="G235">
        <v>2</v>
      </c>
      <c r="H235">
        <v>21</v>
      </c>
      <c r="I235" s="20" t="s">
        <v>42</v>
      </c>
      <c r="J235">
        <v>4</v>
      </c>
      <c r="K235" s="1" t="s">
        <v>43</v>
      </c>
      <c r="L235" s="1" t="s">
        <v>79</v>
      </c>
      <c r="M235" s="44">
        <v>0</v>
      </c>
      <c r="N235" s="39">
        <v>1</v>
      </c>
      <c r="O235" s="39">
        <v>0</v>
      </c>
      <c r="P235" s="39">
        <v>1</v>
      </c>
      <c r="Q235" s="46">
        <v>0</v>
      </c>
      <c r="R235" s="39">
        <v>0.75</v>
      </c>
      <c r="S235" s="42">
        <v>1</v>
      </c>
      <c r="T235" s="32">
        <v>2.2666307158204697</v>
      </c>
      <c r="U235" s="32">
        <v>-0.53534823311910529</v>
      </c>
    </row>
    <row r="236" spans="1:21" x14ac:dyDescent="0.25">
      <c r="A236" s="18">
        <v>5110</v>
      </c>
      <c r="B236" s="1" t="s">
        <v>61</v>
      </c>
      <c r="C236" t="s">
        <v>464</v>
      </c>
      <c r="D236" t="s">
        <v>465</v>
      </c>
      <c r="E236" t="s">
        <v>522</v>
      </c>
      <c r="F236">
        <v>5</v>
      </c>
      <c r="G236">
        <v>5</v>
      </c>
      <c r="H236">
        <v>51</v>
      </c>
      <c r="I236" s="20" t="s">
        <v>42</v>
      </c>
      <c r="J236">
        <v>4</v>
      </c>
      <c r="K236" s="1" t="s">
        <v>43</v>
      </c>
      <c r="L236" s="1" t="s">
        <v>79</v>
      </c>
      <c r="M236" s="44">
        <v>0</v>
      </c>
      <c r="N236" s="39">
        <v>1</v>
      </c>
      <c r="O236" s="39">
        <v>0</v>
      </c>
      <c r="P236" s="39">
        <v>1</v>
      </c>
      <c r="Q236" s="46">
        <v>0</v>
      </c>
      <c r="R236" s="39">
        <v>0.5</v>
      </c>
      <c r="S236" s="42">
        <v>1</v>
      </c>
      <c r="T236" s="32">
        <v>2.5366492415033841</v>
      </c>
      <c r="U236" s="32">
        <v>-0.17667971448267172</v>
      </c>
    </row>
    <row r="237" spans="1:21" x14ac:dyDescent="0.25">
      <c r="A237" s="18">
        <v>1420</v>
      </c>
      <c r="B237" s="1" t="s">
        <v>47</v>
      </c>
      <c r="C237" t="s">
        <v>235</v>
      </c>
      <c r="D237" t="s">
        <v>236</v>
      </c>
      <c r="E237" t="s">
        <v>523</v>
      </c>
      <c r="F237">
        <v>1</v>
      </c>
      <c r="G237">
        <v>1</v>
      </c>
      <c r="H237">
        <v>14</v>
      </c>
      <c r="I237" s="20" t="s">
        <v>42</v>
      </c>
      <c r="J237">
        <v>4</v>
      </c>
      <c r="K237" s="1" t="s">
        <v>43</v>
      </c>
      <c r="L237" s="1" t="s">
        <v>79</v>
      </c>
      <c r="M237" s="44">
        <v>0</v>
      </c>
      <c r="N237" s="39">
        <v>1</v>
      </c>
      <c r="O237" s="39">
        <v>0</v>
      </c>
      <c r="P237" s="39">
        <v>1</v>
      </c>
      <c r="Q237" s="46">
        <v>0</v>
      </c>
      <c r="R237" s="39">
        <v>0.5</v>
      </c>
      <c r="S237" s="42">
        <v>0.75</v>
      </c>
      <c r="T237" s="32">
        <v>2.5509238874271638</v>
      </c>
      <c r="U237" s="32">
        <v>0.10844035600377774</v>
      </c>
    </row>
    <row r="238" spans="1:21" x14ac:dyDescent="0.25">
      <c r="A238" s="18">
        <v>6420</v>
      </c>
      <c r="B238" s="1" t="s">
        <v>61</v>
      </c>
      <c r="C238" t="s">
        <v>349</v>
      </c>
      <c r="D238" t="s">
        <v>350</v>
      </c>
      <c r="E238" t="s">
        <v>525</v>
      </c>
      <c r="F238">
        <v>2</v>
      </c>
      <c r="G238">
        <v>6</v>
      </c>
      <c r="H238">
        <v>64</v>
      </c>
      <c r="I238" s="20" t="s">
        <v>42</v>
      </c>
      <c r="J238">
        <v>4</v>
      </c>
      <c r="K238" s="1" t="s">
        <v>43</v>
      </c>
      <c r="L238" s="1" t="s">
        <v>79</v>
      </c>
      <c r="M238" s="44">
        <v>0</v>
      </c>
      <c r="N238" s="39">
        <v>1</v>
      </c>
      <c r="O238" s="39">
        <v>0</v>
      </c>
      <c r="P238" s="39">
        <v>1</v>
      </c>
      <c r="Q238" s="46">
        <v>0</v>
      </c>
      <c r="R238" s="39">
        <v>0.25</v>
      </c>
      <c r="S238" s="42">
        <v>0.75</v>
      </c>
      <c r="T238" s="32">
        <v>2.8209424131100782</v>
      </c>
      <c r="U238" s="32">
        <v>0.46710887464021122</v>
      </c>
    </row>
    <row r="239" spans="1:21" x14ac:dyDescent="0.25">
      <c r="A239" s="18">
        <v>4090</v>
      </c>
      <c r="B239" s="1" t="s">
        <v>47</v>
      </c>
      <c r="C239" t="s">
        <v>353</v>
      </c>
      <c r="D239" t="s">
        <v>354</v>
      </c>
      <c r="E239" t="s">
        <v>526</v>
      </c>
      <c r="F239">
        <v>2</v>
      </c>
      <c r="G239">
        <v>4</v>
      </c>
      <c r="H239">
        <v>40</v>
      </c>
      <c r="I239" s="20" t="s">
        <v>42</v>
      </c>
      <c r="J239">
        <v>4</v>
      </c>
      <c r="K239" s="1" t="s">
        <v>43</v>
      </c>
      <c r="L239" s="1" t="s">
        <v>79</v>
      </c>
      <c r="M239" s="44">
        <v>0</v>
      </c>
      <c r="N239" s="39">
        <v>1</v>
      </c>
      <c r="O239" s="39">
        <v>0</v>
      </c>
      <c r="P239" s="39">
        <v>1</v>
      </c>
      <c r="Q239" s="46">
        <v>0</v>
      </c>
      <c r="R239" s="39">
        <v>0.25</v>
      </c>
      <c r="S239" s="42">
        <v>0.66666666666666663</v>
      </c>
      <c r="T239" s="32">
        <v>2.8257006284180051</v>
      </c>
      <c r="U239" s="32">
        <v>0.56214889813569435</v>
      </c>
    </row>
    <row r="240" spans="1:21" x14ac:dyDescent="0.25">
      <c r="A240" s="18" t="s">
        <v>343</v>
      </c>
      <c r="B240" s="1" t="s">
        <v>47</v>
      </c>
      <c r="C240" t="s">
        <v>344</v>
      </c>
      <c r="D240" t="s">
        <v>345</v>
      </c>
      <c r="E240" t="s">
        <v>533</v>
      </c>
      <c r="F240">
        <v>3</v>
      </c>
      <c r="G240">
        <v>9</v>
      </c>
      <c r="H240">
        <v>92</v>
      </c>
      <c r="I240" s="20" t="s">
        <v>42</v>
      </c>
      <c r="J240">
        <v>4</v>
      </c>
      <c r="K240" s="1" t="s">
        <v>43</v>
      </c>
      <c r="L240" s="1" t="s">
        <v>79</v>
      </c>
      <c r="M240" s="44">
        <v>0</v>
      </c>
      <c r="N240" s="39">
        <v>1</v>
      </c>
      <c r="O240" s="40">
        <v>0</v>
      </c>
      <c r="P240" s="39">
        <v>1</v>
      </c>
      <c r="Q240" s="46">
        <v>0</v>
      </c>
      <c r="R240" s="39">
        <v>0.25</v>
      </c>
      <c r="S240" s="42">
        <v>0.6</v>
      </c>
      <c r="T240" s="32">
        <v>2.8295072006643465</v>
      </c>
      <c r="U240" s="32">
        <v>0.6381809169320809</v>
      </c>
    </row>
    <row r="241" spans="1:21" x14ac:dyDescent="0.25">
      <c r="A241" s="18">
        <v>8210</v>
      </c>
      <c r="B241" s="1" t="s">
        <v>61</v>
      </c>
      <c r="C241" t="s">
        <v>492</v>
      </c>
      <c r="D241" t="s">
        <v>493</v>
      </c>
      <c r="E241" t="s">
        <v>531</v>
      </c>
      <c r="F241">
        <v>6</v>
      </c>
      <c r="G241">
        <v>8</v>
      </c>
      <c r="H241">
        <v>82</v>
      </c>
      <c r="I241" s="20" t="s">
        <v>42</v>
      </c>
      <c r="J241">
        <v>4</v>
      </c>
      <c r="K241" s="1" t="s">
        <v>43</v>
      </c>
      <c r="L241" s="1" t="s">
        <v>79</v>
      </c>
      <c r="M241" s="44">
        <v>0</v>
      </c>
      <c r="N241" s="39">
        <v>1</v>
      </c>
      <c r="O241" s="39">
        <v>0</v>
      </c>
      <c r="P241" s="39">
        <v>1</v>
      </c>
      <c r="Q241" s="46">
        <v>0</v>
      </c>
      <c r="R241" s="39">
        <v>0.25</v>
      </c>
      <c r="S241" s="42">
        <v>0.75</v>
      </c>
      <c r="T241" s="32">
        <v>2.8209424131100782</v>
      </c>
      <c r="U241" s="32">
        <v>0.46710887464021122</v>
      </c>
    </row>
    <row r="242" spans="1:21" x14ac:dyDescent="0.25">
      <c r="A242" s="18">
        <v>6430</v>
      </c>
      <c r="B242" s="1" t="s">
        <v>61</v>
      </c>
      <c r="C242" t="s">
        <v>366</v>
      </c>
      <c r="D242" t="s">
        <v>367</v>
      </c>
      <c r="E242" t="s">
        <v>532</v>
      </c>
      <c r="F242">
        <v>3</v>
      </c>
      <c r="G242">
        <v>6</v>
      </c>
      <c r="H242">
        <v>64</v>
      </c>
      <c r="I242" s="20" t="s">
        <v>42</v>
      </c>
      <c r="J242">
        <v>4</v>
      </c>
      <c r="K242" s="1" t="s">
        <v>43</v>
      </c>
      <c r="L242" s="1" t="s">
        <v>79</v>
      </c>
      <c r="M242" s="44">
        <v>0</v>
      </c>
      <c r="N242" s="39">
        <v>1</v>
      </c>
      <c r="O242" s="39">
        <v>0</v>
      </c>
      <c r="P242" s="39">
        <v>1</v>
      </c>
      <c r="Q242" s="46">
        <v>0</v>
      </c>
      <c r="R242" s="39">
        <v>0.25</v>
      </c>
      <c r="S242" s="42">
        <v>0.75</v>
      </c>
      <c r="T242" s="32">
        <v>2.8209424131100782</v>
      </c>
      <c r="U242" s="32">
        <v>0.46710887464021122</v>
      </c>
    </row>
    <row r="243" spans="1:21" x14ac:dyDescent="0.25">
      <c r="A243" s="18">
        <v>8220</v>
      </c>
      <c r="B243" s="1" t="s">
        <v>61</v>
      </c>
      <c r="C243" t="s">
        <v>381</v>
      </c>
      <c r="D243" t="s">
        <v>382</v>
      </c>
      <c r="E243" t="s">
        <v>530</v>
      </c>
      <c r="F243">
        <v>6</v>
      </c>
      <c r="G243">
        <v>8</v>
      </c>
      <c r="H243">
        <v>82</v>
      </c>
      <c r="I243" s="20" t="s">
        <v>42</v>
      </c>
      <c r="J243">
        <v>4</v>
      </c>
      <c r="K243" s="1" t="s">
        <v>43</v>
      </c>
      <c r="L243" s="1" t="s">
        <v>79</v>
      </c>
      <c r="M243" s="44">
        <v>0</v>
      </c>
      <c r="N243" s="39">
        <v>1</v>
      </c>
      <c r="O243" s="39">
        <v>0</v>
      </c>
      <c r="P243" s="39">
        <v>1</v>
      </c>
      <c r="Q243" s="46">
        <v>0</v>
      </c>
      <c r="R243" s="39">
        <v>0.25</v>
      </c>
      <c r="S243" s="42">
        <v>0.5</v>
      </c>
      <c r="T243" s="32">
        <v>2.8352170590338583</v>
      </c>
      <c r="U243" s="32">
        <v>0.75222894512666072</v>
      </c>
    </row>
    <row r="244" spans="1:21" x14ac:dyDescent="0.25">
      <c r="A244" s="18">
        <v>5210</v>
      </c>
      <c r="B244" s="1" t="s">
        <v>55</v>
      </c>
      <c r="C244" t="s">
        <v>271</v>
      </c>
      <c r="D244" t="s">
        <v>272</v>
      </c>
      <c r="E244" t="s">
        <v>534</v>
      </c>
      <c r="F244">
        <v>5</v>
      </c>
      <c r="G244">
        <v>5</v>
      </c>
      <c r="H244">
        <v>52</v>
      </c>
      <c r="I244" s="20" t="s">
        <v>42</v>
      </c>
      <c r="J244">
        <v>4</v>
      </c>
      <c r="K244" s="1" t="s">
        <v>43</v>
      </c>
      <c r="L244" s="1" t="s">
        <v>79</v>
      </c>
      <c r="M244" s="44">
        <v>0</v>
      </c>
      <c r="N244" s="39">
        <v>1</v>
      </c>
      <c r="O244" s="39">
        <v>0</v>
      </c>
      <c r="P244" s="39">
        <v>1</v>
      </c>
      <c r="Q244" s="46">
        <v>0</v>
      </c>
      <c r="R244" s="39">
        <v>0.25</v>
      </c>
      <c r="S244" s="42">
        <v>0.6</v>
      </c>
      <c r="T244" s="32">
        <v>2.8295072006643465</v>
      </c>
      <c r="U244" s="32">
        <v>0.6381809169320809</v>
      </c>
    </row>
    <row r="245" spans="1:21" x14ac:dyDescent="0.25">
      <c r="A245" s="18">
        <v>9540</v>
      </c>
      <c r="B245" s="1" t="s">
        <v>38</v>
      </c>
      <c r="C245" t="s">
        <v>538</v>
      </c>
      <c r="D245" t="s">
        <v>539</v>
      </c>
      <c r="E245" t="s">
        <v>540</v>
      </c>
      <c r="F245">
        <v>4</v>
      </c>
      <c r="G245">
        <v>9</v>
      </c>
      <c r="H245">
        <v>95</v>
      </c>
      <c r="I245" s="20" t="s">
        <v>42</v>
      </c>
      <c r="J245">
        <v>4</v>
      </c>
      <c r="K245" s="1" t="s">
        <v>43</v>
      </c>
      <c r="L245" s="1" t="s">
        <v>79</v>
      </c>
      <c r="M245" s="44">
        <v>0</v>
      </c>
      <c r="N245" s="39">
        <v>1</v>
      </c>
      <c r="O245" s="39">
        <v>0</v>
      </c>
      <c r="P245" s="39">
        <v>1</v>
      </c>
      <c r="Q245" s="46">
        <v>0</v>
      </c>
      <c r="R245" s="39">
        <v>0.25</v>
      </c>
      <c r="S245" s="42">
        <v>0.42857142857142855</v>
      </c>
      <c r="T245" s="32">
        <v>2.8392955292977953</v>
      </c>
      <c r="U245" s="32">
        <v>0.83369182240850348</v>
      </c>
    </row>
    <row r="246" spans="1:21" x14ac:dyDescent="0.25">
      <c r="A246" s="18">
        <v>8320</v>
      </c>
      <c r="B246" s="1" t="s">
        <v>47</v>
      </c>
      <c r="C246" t="s">
        <v>541</v>
      </c>
      <c r="D246" t="s">
        <v>542</v>
      </c>
      <c r="E246" t="s">
        <v>543</v>
      </c>
      <c r="F246">
        <v>6</v>
      </c>
      <c r="G246">
        <v>8</v>
      </c>
      <c r="H246">
        <v>83</v>
      </c>
      <c r="I246" s="20" t="s">
        <v>42</v>
      </c>
      <c r="J246">
        <v>4</v>
      </c>
      <c r="K246" s="1" t="s">
        <v>43</v>
      </c>
      <c r="L246" s="1" t="s">
        <v>79</v>
      </c>
      <c r="M246" s="44">
        <v>0</v>
      </c>
      <c r="N246" s="39">
        <v>1</v>
      </c>
      <c r="O246" s="39">
        <v>0</v>
      </c>
      <c r="P246" s="39">
        <v>1</v>
      </c>
      <c r="Q246" s="46">
        <v>0</v>
      </c>
      <c r="R246" s="39">
        <v>0.25</v>
      </c>
      <c r="S246" s="42">
        <v>0.66666666666666663</v>
      </c>
      <c r="T246" s="32">
        <v>2.8257006284180051</v>
      </c>
      <c r="U246" s="32">
        <v>0.56214889813569435</v>
      </c>
    </row>
    <row r="247" spans="1:21" x14ac:dyDescent="0.25">
      <c r="A247" s="18">
        <v>1250</v>
      </c>
      <c r="B247" s="1" t="s">
        <v>47</v>
      </c>
      <c r="C247" t="s">
        <v>535</v>
      </c>
      <c r="D247" t="s">
        <v>536</v>
      </c>
      <c r="E247" t="s">
        <v>537</v>
      </c>
      <c r="F247">
        <v>6</v>
      </c>
      <c r="G247">
        <v>1</v>
      </c>
      <c r="H247">
        <v>12</v>
      </c>
      <c r="I247" s="20" t="s">
        <v>42</v>
      </c>
      <c r="J247">
        <v>4</v>
      </c>
      <c r="K247" s="1" t="s">
        <v>43</v>
      </c>
      <c r="L247" s="1" t="s">
        <v>79</v>
      </c>
      <c r="M247" s="44">
        <v>0</v>
      </c>
      <c r="N247" s="39">
        <v>1</v>
      </c>
      <c r="O247" s="39">
        <v>0</v>
      </c>
      <c r="P247" s="39">
        <v>1</v>
      </c>
      <c r="Q247" s="46">
        <v>0</v>
      </c>
      <c r="R247" s="39">
        <v>0.5</v>
      </c>
      <c r="S247" s="42">
        <v>0.66666666666666663</v>
      </c>
      <c r="T247" s="32">
        <v>2.5556821027350907</v>
      </c>
      <c r="U247" s="32">
        <v>0.20348037949926095</v>
      </c>
    </row>
    <row r="248" spans="1:21" ht="15.75" thickBot="1" x14ac:dyDescent="0.3">
      <c r="A248" s="18">
        <v>4030</v>
      </c>
      <c r="B248" s="1" t="s">
        <v>61</v>
      </c>
      <c r="C248" t="s">
        <v>431</v>
      </c>
      <c r="D248" t="s">
        <v>432</v>
      </c>
      <c r="E248" t="s">
        <v>544</v>
      </c>
      <c r="F248">
        <v>2</v>
      </c>
      <c r="G248">
        <v>4</v>
      </c>
      <c r="H248">
        <v>40</v>
      </c>
      <c r="I248" s="20" t="s">
        <v>42</v>
      </c>
      <c r="J248">
        <v>4</v>
      </c>
      <c r="K248" s="1" t="s">
        <v>43</v>
      </c>
      <c r="L248" s="1" t="s">
        <v>79</v>
      </c>
      <c r="M248" s="44">
        <v>0</v>
      </c>
      <c r="N248" s="39">
        <v>1</v>
      </c>
      <c r="O248" s="39">
        <v>0</v>
      </c>
      <c r="P248" s="39">
        <v>1</v>
      </c>
      <c r="Q248" s="46">
        <v>0</v>
      </c>
      <c r="R248" s="39">
        <v>0.25</v>
      </c>
      <c r="S248" s="42">
        <v>0.5</v>
      </c>
      <c r="T248" s="33">
        <v>2.8352170590338583</v>
      </c>
      <c r="U248" s="33">
        <v>0.75222894512666072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E84F-BE4A-44F5-A9D3-44588806943A}">
  <sheetPr>
    <tabColor rgb="FF007800"/>
  </sheetPr>
  <dimension ref="B1:M976"/>
  <sheetViews>
    <sheetView topLeftCell="A250" zoomScaleNormal="100" workbookViewId="0">
      <selection activeCell="H401" sqref="H401"/>
    </sheetView>
  </sheetViews>
  <sheetFormatPr baseColWidth="10" defaultRowHeight="15" x14ac:dyDescent="0.25"/>
  <cols>
    <col min="1" max="1" width="6.28515625" customWidth="1"/>
  </cols>
  <sheetData>
    <row r="1" spans="2:13" x14ac:dyDescent="0.25">
      <c r="B1" s="64" t="s">
        <v>727</v>
      </c>
      <c r="C1" s="65"/>
      <c r="D1" s="65"/>
      <c r="E1" s="65"/>
      <c r="F1" s="65"/>
      <c r="G1" s="65"/>
      <c r="H1" s="65"/>
      <c r="I1" s="65"/>
      <c r="J1" s="65"/>
      <c r="K1" s="65"/>
      <c r="L1" s="26"/>
      <c r="M1" s="26"/>
    </row>
    <row r="2" spans="2:13" x14ac:dyDescent="0.25">
      <c r="B2" s="65"/>
      <c r="C2" s="65"/>
      <c r="D2" s="65"/>
      <c r="E2" s="65"/>
      <c r="F2" s="65"/>
      <c r="G2" s="65"/>
      <c r="H2" s="65"/>
      <c r="I2" s="65"/>
      <c r="J2" s="65"/>
      <c r="K2" s="65"/>
      <c r="L2" s="26"/>
      <c r="M2" s="26"/>
    </row>
    <row r="3" spans="2:13" x14ac:dyDescent="0.25">
      <c r="B3" t="s">
        <v>726</v>
      </c>
    </row>
    <row r="4" spans="2:13" x14ac:dyDescent="0.25">
      <c r="B4" t="s">
        <v>725</v>
      </c>
    </row>
    <row r="5" spans="2:13" x14ac:dyDescent="0.25">
      <c r="B5" t="s">
        <v>724</v>
      </c>
    </row>
    <row r="6" spans="2:13" x14ac:dyDescent="0.25">
      <c r="B6" t="s">
        <v>553</v>
      </c>
    </row>
    <row r="7" spans="2:13" x14ac:dyDescent="0.25">
      <c r="B7" t="s">
        <v>554</v>
      </c>
    </row>
    <row r="8" spans="2:13" x14ac:dyDescent="0.25">
      <c r="B8" t="s">
        <v>555</v>
      </c>
    </row>
    <row r="9" spans="2:13" x14ac:dyDescent="0.25">
      <c r="B9" t="s">
        <v>556</v>
      </c>
    </row>
    <row r="10" spans="2:13" ht="37.9" customHeight="1" x14ac:dyDescent="0.25"/>
    <row r="11" spans="2:13" ht="16.149999999999999" customHeight="1" x14ac:dyDescent="0.25">
      <c r="B11" s="25"/>
    </row>
    <row r="14" spans="2:13" x14ac:dyDescent="0.25">
      <c r="B14" t="s">
        <v>557</v>
      </c>
    </row>
    <row r="15" spans="2:13" ht="15.75" thickBot="1" x14ac:dyDescent="0.3"/>
    <row r="16" spans="2:13" ht="45" x14ac:dyDescent="0.25">
      <c r="B16" s="52" t="s">
        <v>558</v>
      </c>
      <c r="C16" s="48" t="s">
        <v>559</v>
      </c>
      <c r="D16" s="48" t="s">
        <v>560</v>
      </c>
      <c r="E16" s="48" t="s">
        <v>561</v>
      </c>
      <c r="F16" s="48" t="s">
        <v>562</v>
      </c>
      <c r="G16" s="48" t="s">
        <v>563</v>
      </c>
      <c r="H16" s="48" t="s">
        <v>564</v>
      </c>
      <c r="I16" s="48" t="s">
        <v>565</v>
      </c>
    </row>
    <row r="17" spans="2:9" x14ac:dyDescent="0.25">
      <c r="B17" s="60" t="s">
        <v>704</v>
      </c>
      <c r="C17" s="59">
        <v>247</v>
      </c>
      <c r="D17" s="59">
        <v>0</v>
      </c>
      <c r="E17" s="59">
        <v>247</v>
      </c>
      <c r="F17" s="28">
        <v>0</v>
      </c>
      <c r="G17" s="28">
        <v>1</v>
      </c>
      <c r="H17" s="28">
        <v>0.2267206477732793</v>
      </c>
      <c r="I17" s="28">
        <v>0.41956057018219811</v>
      </c>
    </row>
    <row r="18" spans="2:9" x14ac:dyDescent="0.25">
      <c r="B18" s="58" t="s">
        <v>703</v>
      </c>
      <c r="C18" s="57">
        <v>247</v>
      </c>
      <c r="D18" s="57">
        <v>0</v>
      </c>
      <c r="E18" s="57">
        <v>247</v>
      </c>
      <c r="F18" s="29">
        <v>-2</v>
      </c>
      <c r="G18" s="29">
        <v>1</v>
      </c>
      <c r="H18" s="29">
        <v>-0.81376518218623461</v>
      </c>
      <c r="I18" s="29">
        <v>0.82005650801866514</v>
      </c>
    </row>
    <row r="19" spans="2:9" x14ac:dyDescent="0.25">
      <c r="B19" s="58" t="s">
        <v>705</v>
      </c>
      <c r="C19" s="57">
        <v>247</v>
      </c>
      <c r="D19" s="57">
        <v>0</v>
      </c>
      <c r="E19" s="57">
        <v>247</v>
      </c>
      <c r="F19" s="29">
        <v>0</v>
      </c>
      <c r="G19" s="29">
        <v>1</v>
      </c>
      <c r="H19" s="29">
        <v>0.17004048582995962</v>
      </c>
      <c r="I19" s="29">
        <v>0.37643114225353297</v>
      </c>
    </row>
    <row r="20" spans="2:9" x14ac:dyDescent="0.25">
      <c r="B20" s="58" t="s">
        <v>706</v>
      </c>
      <c r="C20" s="57">
        <v>247</v>
      </c>
      <c r="D20" s="57">
        <v>0</v>
      </c>
      <c r="E20" s="57">
        <v>247</v>
      </c>
      <c r="F20" s="29">
        <v>-2</v>
      </c>
      <c r="G20" s="29">
        <v>1</v>
      </c>
      <c r="H20" s="29">
        <v>-6.4777327935222492E-2</v>
      </c>
      <c r="I20" s="29">
        <v>0.85293268053971782</v>
      </c>
    </row>
    <row r="21" spans="2:9" x14ac:dyDescent="0.25">
      <c r="B21" s="58" t="s">
        <v>707</v>
      </c>
      <c r="C21" s="57">
        <v>247</v>
      </c>
      <c r="D21" s="57">
        <v>0</v>
      </c>
      <c r="E21" s="57">
        <v>247</v>
      </c>
      <c r="F21" s="29">
        <v>0</v>
      </c>
      <c r="G21" s="29">
        <v>3</v>
      </c>
      <c r="H21" s="29">
        <v>0.75303643724696401</v>
      </c>
      <c r="I21" s="29">
        <v>0.80631456739523166</v>
      </c>
    </row>
    <row r="22" spans="2:9" x14ac:dyDescent="0.25">
      <c r="B22" s="58" t="s">
        <v>35</v>
      </c>
      <c r="C22" s="57">
        <v>247</v>
      </c>
      <c r="D22" s="57">
        <v>0</v>
      </c>
      <c r="E22" s="57">
        <v>247</v>
      </c>
      <c r="F22" s="29">
        <v>0.25</v>
      </c>
      <c r="G22" s="29">
        <v>1</v>
      </c>
      <c r="H22" s="29">
        <v>0.62955465587044535</v>
      </c>
      <c r="I22" s="29">
        <v>0.27867464355398752</v>
      </c>
    </row>
    <row r="23" spans="2:9" ht="15.75" thickBot="1" x14ac:dyDescent="0.3">
      <c r="B23" s="56" t="s">
        <v>708</v>
      </c>
      <c r="C23" s="55">
        <v>247</v>
      </c>
      <c r="D23" s="55">
        <v>0</v>
      </c>
      <c r="E23" s="55">
        <v>247</v>
      </c>
      <c r="F23" s="30">
        <v>0.1111111111111111</v>
      </c>
      <c r="G23" s="30">
        <v>1</v>
      </c>
      <c r="H23" s="30">
        <v>0.58288349077822776</v>
      </c>
      <c r="I23" s="30">
        <v>0.22759972719063515</v>
      </c>
    </row>
    <row r="26" spans="2:9" x14ac:dyDescent="0.25">
      <c r="B26" t="s">
        <v>723</v>
      </c>
    </row>
    <row r="27" spans="2:9" ht="15.75" thickBot="1" x14ac:dyDescent="0.3"/>
    <row r="28" spans="2:9" ht="30" x14ac:dyDescent="0.25">
      <c r="B28" s="52" t="s">
        <v>722</v>
      </c>
      <c r="C28" s="48" t="s">
        <v>704</v>
      </c>
      <c r="D28" s="48" t="s">
        <v>703</v>
      </c>
      <c r="E28" s="48" t="s">
        <v>705</v>
      </c>
      <c r="F28" s="48" t="s">
        <v>706</v>
      </c>
      <c r="G28" s="48" t="s">
        <v>707</v>
      </c>
      <c r="H28" s="48" t="s">
        <v>35</v>
      </c>
      <c r="I28" s="48" t="s">
        <v>708</v>
      </c>
    </row>
    <row r="29" spans="2:9" x14ac:dyDescent="0.25">
      <c r="B29" s="51" t="s">
        <v>704</v>
      </c>
      <c r="C29" s="54">
        <v>1</v>
      </c>
      <c r="D29" s="31">
        <v>-6.4144329673610764E-2</v>
      </c>
      <c r="E29" s="31">
        <v>-3.9181005048606665E-2</v>
      </c>
      <c r="F29" s="31">
        <v>-4.9668640537587565E-2</v>
      </c>
      <c r="G29" s="31">
        <v>3.4005247673088171E-2</v>
      </c>
      <c r="H29" s="31">
        <v>0.10412638527633349</v>
      </c>
      <c r="I29" s="31">
        <v>5.2865260381188696E-2</v>
      </c>
    </row>
    <row r="30" spans="2:9" x14ac:dyDescent="0.25">
      <c r="B30" s="50" t="s">
        <v>703</v>
      </c>
      <c r="C30" s="32">
        <v>-6.4144329673610764E-2</v>
      </c>
      <c r="D30" s="2">
        <v>1</v>
      </c>
      <c r="E30" s="32">
        <v>-3.7159630991373364E-2</v>
      </c>
      <c r="F30" s="32">
        <v>0.45901000516031304</v>
      </c>
      <c r="G30" s="32">
        <v>-0.34205914077135802</v>
      </c>
      <c r="H30" s="32">
        <v>-0.27943861066027526</v>
      </c>
      <c r="I30" s="32">
        <v>2.8392489749573722E-2</v>
      </c>
    </row>
    <row r="31" spans="2:9" x14ac:dyDescent="0.25">
      <c r="B31" s="50" t="s">
        <v>705</v>
      </c>
      <c r="C31" s="32">
        <v>-3.9181005048606665E-2</v>
      </c>
      <c r="D31" s="32">
        <v>-3.7159630991373364E-2</v>
      </c>
      <c r="E31" s="2">
        <v>1</v>
      </c>
      <c r="F31" s="32">
        <v>-0.14280675514971922</v>
      </c>
      <c r="G31" s="32">
        <v>0.21927495719350737</v>
      </c>
      <c r="H31" s="32">
        <v>-3.6476057950509684E-2</v>
      </c>
      <c r="I31" s="32">
        <v>-0.11154512940985786</v>
      </c>
    </row>
    <row r="32" spans="2:9" x14ac:dyDescent="0.25">
      <c r="B32" s="50" t="s">
        <v>706</v>
      </c>
      <c r="C32" s="32">
        <v>-4.9668640537587565E-2</v>
      </c>
      <c r="D32" s="32">
        <v>0.45901000516031304</v>
      </c>
      <c r="E32" s="32">
        <v>-0.14280675514971922</v>
      </c>
      <c r="F32" s="2">
        <v>1</v>
      </c>
      <c r="G32" s="32">
        <v>-0.68536463699292516</v>
      </c>
      <c r="H32" s="32">
        <v>-0.24673598506155667</v>
      </c>
      <c r="I32" s="32">
        <v>-1.3080386205371148E-2</v>
      </c>
    </row>
    <row r="33" spans="2:9" x14ac:dyDescent="0.25">
      <c r="B33" s="50" t="s">
        <v>707</v>
      </c>
      <c r="C33" s="32">
        <v>3.4005247673088171E-2</v>
      </c>
      <c r="D33" s="32">
        <v>-0.34205914077135802</v>
      </c>
      <c r="E33" s="32">
        <v>0.21927495719350737</v>
      </c>
      <c r="F33" s="32">
        <v>-0.68536463699292516</v>
      </c>
      <c r="G33" s="2">
        <v>1</v>
      </c>
      <c r="H33" s="32">
        <v>0.13844753443684546</v>
      </c>
      <c r="I33" s="32">
        <v>0.11355649292951263</v>
      </c>
    </row>
    <row r="34" spans="2:9" x14ac:dyDescent="0.25">
      <c r="B34" s="50" t="s">
        <v>35</v>
      </c>
      <c r="C34" s="32">
        <v>0.10412638527633349</v>
      </c>
      <c r="D34" s="32">
        <v>-0.27943861066027526</v>
      </c>
      <c r="E34" s="32">
        <v>-3.6476057950509684E-2</v>
      </c>
      <c r="F34" s="32">
        <v>-0.24673598506155667</v>
      </c>
      <c r="G34" s="32">
        <v>0.13844753443684546</v>
      </c>
      <c r="H34" s="2">
        <v>1</v>
      </c>
      <c r="I34" s="32">
        <v>-8.8715522186634949E-2</v>
      </c>
    </row>
    <row r="35" spans="2:9" ht="15.75" thickBot="1" x14ac:dyDescent="0.3">
      <c r="B35" s="49" t="s">
        <v>708</v>
      </c>
      <c r="C35" s="33">
        <v>5.2865260381188696E-2</v>
      </c>
      <c r="D35" s="33">
        <v>2.8392489749573722E-2</v>
      </c>
      <c r="E35" s="33">
        <v>-0.11154512940985786</v>
      </c>
      <c r="F35" s="33">
        <v>-1.3080386205371148E-2</v>
      </c>
      <c r="G35" s="33">
        <v>0.11355649292951263</v>
      </c>
      <c r="H35" s="33">
        <v>-8.8715522186634949E-2</v>
      </c>
      <c r="I35" s="53">
        <v>1</v>
      </c>
    </row>
    <row r="38" spans="2:9" x14ac:dyDescent="0.25">
      <c r="B38" s="27" t="s">
        <v>566</v>
      </c>
    </row>
    <row r="40" spans="2:9" x14ac:dyDescent="0.25">
      <c r="B40" t="s">
        <v>567</v>
      </c>
    </row>
    <row r="41" spans="2:9" ht="15.75" thickBot="1" x14ac:dyDescent="0.3"/>
    <row r="42" spans="2:9" x14ac:dyDescent="0.25">
      <c r="B42" s="52"/>
      <c r="C42" s="48" t="s">
        <v>568</v>
      </c>
      <c r="D42" s="48" t="s">
        <v>569</v>
      </c>
      <c r="E42" s="48" t="s">
        <v>570</v>
      </c>
      <c r="F42" s="48" t="s">
        <v>699</v>
      </c>
      <c r="G42" s="48" t="s">
        <v>700</v>
      </c>
      <c r="H42" s="48" t="s">
        <v>701</v>
      </c>
      <c r="I42" s="48" t="s">
        <v>702</v>
      </c>
    </row>
    <row r="43" spans="2:9" x14ac:dyDescent="0.25">
      <c r="B43" s="51" t="s">
        <v>571</v>
      </c>
      <c r="C43" s="31">
        <v>2.1804311064916009</v>
      </c>
      <c r="D43" s="31">
        <v>1.1580043317135269</v>
      </c>
      <c r="E43" s="31">
        <v>1.1050190618419877</v>
      </c>
      <c r="F43" s="31">
        <v>0.9366761807256444</v>
      </c>
      <c r="G43" s="31">
        <v>0.71346171530011193</v>
      </c>
      <c r="H43" s="31">
        <v>0.61777663098498226</v>
      </c>
      <c r="I43" s="31">
        <v>0.28863097294214834</v>
      </c>
    </row>
    <row r="44" spans="2:9" x14ac:dyDescent="0.25">
      <c r="B44" s="50" t="s">
        <v>572</v>
      </c>
      <c r="C44" s="32">
        <v>31.149015807022856</v>
      </c>
      <c r="D44" s="32">
        <v>16.542919024478948</v>
      </c>
      <c r="E44" s="32">
        <v>15.785986597742674</v>
      </c>
      <c r="F44" s="32">
        <v>13.381088296080629</v>
      </c>
      <c r="G44" s="32">
        <v>10.192310218573022</v>
      </c>
      <c r="H44" s="32">
        <v>8.825380442642599</v>
      </c>
      <c r="I44" s="32">
        <v>4.1232996134592597</v>
      </c>
    </row>
    <row r="45" spans="2:9" ht="15.75" thickBot="1" x14ac:dyDescent="0.3">
      <c r="B45" s="49" t="s">
        <v>573</v>
      </c>
      <c r="C45" s="33">
        <v>31.149015807022856</v>
      </c>
      <c r="D45" s="33">
        <v>47.691934831501804</v>
      </c>
      <c r="E45" s="33">
        <v>63.477921429244475</v>
      </c>
      <c r="F45" s="33">
        <v>76.859009725325109</v>
      </c>
      <c r="G45" s="33">
        <v>87.051319943898136</v>
      </c>
      <c r="H45" s="33">
        <v>95.876700386540733</v>
      </c>
      <c r="I45" s="33">
        <v>100</v>
      </c>
    </row>
    <row r="65" spans="2:7" x14ac:dyDescent="0.25">
      <c r="F65" t="s">
        <v>574</v>
      </c>
    </row>
    <row r="68" spans="2:7" x14ac:dyDescent="0.25">
      <c r="B68" t="s">
        <v>575</v>
      </c>
    </row>
    <row r="69" spans="2:7" ht="15.75" thickBot="1" x14ac:dyDescent="0.3"/>
    <row r="70" spans="2:7" x14ac:dyDescent="0.25">
      <c r="B70" s="52"/>
      <c r="C70" s="48" t="s">
        <v>568</v>
      </c>
      <c r="D70" s="48" t="s">
        <v>569</v>
      </c>
      <c r="E70" s="48" t="s">
        <v>570</v>
      </c>
      <c r="F70" s="48" t="s">
        <v>699</v>
      </c>
      <c r="G70" s="48" t="s">
        <v>700</v>
      </c>
    </row>
    <row r="71" spans="2:7" x14ac:dyDescent="0.25">
      <c r="B71" s="51" t="s">
        <v>704</v>
      </c>
      <c r="C71" s="31">
        <v>-8.7470158436164694E-2</v>
      </c>
      <c r="D71" s="31">
        <v>-0.52445470255650828</v>
      </c>
      <c r="E71" s="31">
        <v>1.9147099776527531E-2</v>
      </c>
      <c r="F71" s="31">
        <v>0.82770543502788718</v>
      </c>
      <c r="G71" s="31">
        <v>-0.17771253236028356</v>
      </c>
    </row>
    <row r="72" spans="2:7" x14ac:dyDescent="0.25">
      <c r="B72" s="50" t="s">
        <v>703</v>
      </c>
      <c r="C72" s="32">
        <v>0.46984311989979122</v>
      </c>
      <c r="D72" s="32">
        <v>0.16537521865299887</v>
      </c>
      <c r="E72" s="32">
        <v>0.14989316820166956</v>
      </c>
      <c r="F72" s="32">
        <v>0.18764345238414615</v>
      </c>
      <c r="G72" s="32">
        <v>0.23941552465859417</v>
      </c>
    </row>
    <row r="73" spans="2:7" x14ac:dyDescent="0.25">
      <c r="B73" s="50" t="s">
        <v>705</v>
      </c>
      <c r="C73" s="32">
        <v>-0.17493341610386853</v>
      </c>
      <c r="D73" s="32">
        <v>0.66148035748132694</v>
      </c>
      <c r="E73" s="32">
        <v>-6.2272093266285404E-2</v>
      </c>
      <c r="F73" s="32">
        <v>0.5010215546975394</v>
      </c>
      <c r="G73" s="32">
        <v>0.43462196615533288</v>
      </c>
    </row>
    <row r="74" spans="2:7" x14ac:dyDescent="0.25">
      <c r="B74" s="50" t="s">
        <v>706</v>
      </c>
      <c r="C74" s="32">
        <v>0.58987906470367302</v>
      </c>
      <c r="D74" s="32">
        <v>-6.0433686070864072E-2</v>
      </c>
      <c r="E74" s="32">
        <v>-9.4137346444462991E-2</v>
      </c>
      <c r="F74" s="32">
        <v>6.9153439015646009E-2</v>
      </c>
      <c r="G74" s="32">
        <v>0.18269190038748043</v>
      </c>
    </row>
    <row r="75" spans="2:7" x14ac:dyDescent="0.25">
      <c r="B75" s="50" t="s">
        <v>707</v>
      </c>
      <c r="C75" s="32">
        <v>-0.55012856868422166</v>
      </c>
      <c r="D75" s="32">
        <v>0.17345239824629338</v>
      </c>
      <c r="E75" s="32">
        <v>0.27767423628107291</v>
      </c>
      <c r="F75" s="32">
        <v>1.5391027276138402E-2</v>
      </c>
      <c r="G75" s="32">
        <v>-9.98185782714201E-2</v>
      </c>
    </row>
    <row r="76" spans="2:7" x14ac:dyDescent="0.25">
      <c r="B76" s="50" t="s">
        <v>35</v>
      </c>
      <c r="C76" s="32">
        <v>-0.30037935763749679</v>
      </c>
      <c r="D76" s="32">
        <v>-0.39899713903082623</v>
      </c>
      <c r="E76" s="32">
        <v>-0.46366553287303858</v>
      </c>
      <c r="F76" s="32">
        <v>-0.12800929141789738</v>
      </c>
      <c r="G76" s="32">
        <v>0.6956376838652264</v>
      </c>
    </row>
    <row r="77" spans="2:7" ht="15.75" thickBot="1" x14ac:dyDescent="0.3">
      <c r="B77" s="49" t="s">
        <v>708</v>
      </c>
      <c r="C77" s="33">
        <v>-1.2969288464228538E-2</v>
      </c>
      <c r="D77" s="33">
        <v>-0.25904701670532082</v>
      </c>
      <c r="E77" s="33">
        <v>0.81996162424379881</v>
      </c>
      <c r="F77" s="33">
        <v>-8.5238423222727538E-2</v>
      </c>
      <c r="G77" s="33">
        <v>0.44153181389467783</v>
      </c>
    </row>
    <row r="80" spans="2:7" x14ac:dyDescent="0.25">
      <c r="B80" t="s">
        <v>576</v>
      </c>
    </row>
    <row r="81" spans="2:7" ht="15.75" thickBot="1" x14ac:dyDescent="0.3"/>
    <row r="82" spans="2:7" x14ac:dyDescent="0.25">
      <c r="B82" s="52"/>
      <c r="C82" s="48" t="s">
        <v>568</v>
      </c>
      <c r="D82" s="48" t="s">
        <v>569</v>
      </c>
      <c r="E82" s="48" t="s">
        <v>570</v>
      </c>
      <c r="F82" s="48" t="s">
        <v>699</v>
      </c>
      <c r="G82" s="48" t="s">
        <v>700</v>
      </c>
    </row>
    <row r="83" spans="2:7" x14ac:dyDescent="0.25">
      <c r="B83" s="51" t="s">
        <v>704</v>
      </c>
      <c r="C83" s="31">
        <v>-0.1291609104676498</v>
      </c>
      <c r="D83" s="31">
        <v>-0.56436890295143205</v>
      </c>
      <c r="E83" s="31">
        <v>2.0127409626574874E-2</v>
      </c>
      <c r="F83" s="31">
        <v>0.80107014280905575</v>
      </c>
      <c r="G83" s="31">
        <v>-0.15010784576119954</v>
      </c>
    </row>
    <row r="84" spans="2:7" x14ac:dyDescent="0.25">
      <c r="B84" s="50" t="s">
        <v>703</v>
      </c>
      <c r="C84" s="32">
        <v>0.69378364265232328</v>
      </c>
      <c r="D84" s="32">
        <v>0.17796128106314366</v>
      </c>
      <c r="E84" s="32">
        <v>0.15756752885983233</v>
      </c>
      <c r="F84" s="32">
        <v>0.18160514699711711</v>
      </c>
      <c r="G84" s="32">
        <v>0.20222630430717237</v>
      </c>
    </row>
    <row r="85" spans="2:7" x14ac:dyDescent="0.25">
      <c r="B85" s="50" t="s">
        <v>705</v>
      </c>
      <c r="C85" s="32">
        <v>-0.25831163106536836</v>
      </c>
      <c r="D85" s="32">
        <v>0.711823045643172</v>
      </c>
      <c r="E85" s="32">
        <v>-6.5460354001566204E-2</v>
      </c>
      <c r="F85" s="32">
        <v>0.48489884370331648</v>
      </c>
      <c r="G85" s="32">
        <v>0.36711067133864289</v>
      </c>
    </row>
    <row r="86" spans="2:7" x14ac:dyDescent="0.25">
      <c r="B86" s="50" t="s">
        <v>706</v>
      </c>
      <c r="C86" s="32">
        <v>0.87103211455292739</v>
      </c>
      <c r="D86" s="32">
        <v>-6.503305803698059E-2</v>
      </c>
      <c r="E86" s="32">
        <v>-9.8957072097637738E-2</v>
      </c>
      <c r="F86" s="32">
        <v>6.6928103795928853E-2</v>
      </c>
      <c r="G86" s="32">
        <v>0.15431375177068343</v>
      </c>
    </row>
    <row r="87" spans="2:7" x14ac:dyDescent="0.25">
      <c r="B87" s="50" t="s">
        <v>707</v>
      </c>
      <c r="C87" s="32">
        <v>-0.81233540759360545</v>
      </c>
      <c r="D87" s="32">
        <v>0.18665318326897459</v>
      </c>
      <c r="E87" s="32">
        <v>0.29189084308355107</v>
      </c>
      <c r="F87" s="32">
        <v>1.4895749014453267E-2</v>
      </c>
      <c r="G87" s="32">
        <v>-8.4313422088273512E-2</v>
      </c>
    </row>
    <row r="88" spans="2:7" x14ac:dyDescent="0.25">
      <c r="B88" s="50" t="s">
        <v>35</v>
      </c>
      <c r="C88" s="32">
        <v>-0.44354865718530678</v>
      </c>
      <c r="D88" s="32">
        <v>-0.4293632539434134</v>
      </c>
      <c r="E88" s="32">
        <v>-0.48740468367435763</v>
      </c>
      <c r="F88" s="32">
        <v>-0.12388999397299615</v>
      </c>
      <c r="G88" s="32">
        <v>0.58758193791095936</v>
      </c>
    </row>
    <row r="89" spans="2:7" ht="15.75" thickBot="1" x14ac:dyDescent="0.3">
      <c r="B89" s="49" t="s">
        <v>708</v>
      </c>
      <c r="C89" s="33">
        <v>-1.9150818245971785E-2</v>
      </c>
      <c r="D89" s="33">
        <v>-0.27876207405170678</v>
      </c>
      <c r="E89" s="33">
        <v>0.8619427318939723</v>
      </c>
      <c r="F89" s="33">
        <v>-8.2495478432551936E-2</v>
      </c>
      <c r="G89" s="33">
        <v>0.37294718914025837</v>
      </c>
    </row>
    <row r="92" spans="2:7" x14ac:dyDescent="0.25">
      <c r="B92" t="s">
        <v>577</v>
      </c>
    </row>
    <row r="93" spans="2:7" ht="15.75" thickBot="1" x14ac:dyDescent="0.3"/>
    <row r="94" spans="2:7" x14ac:dyDescent="0.25">
      <c r="B94" s="52"/>
      <c r="C94" s="48" t="s">
        <v>568</v>
      </c>
      <c r="D94" s="48" t="s">
        <v>569</v>
      </c>
      <c r="E94" s="48" t="s">
        <v>570</v>
      </c>
      <c r="F94" s="48" t="s">
        <v>699</v>
      </c>
      <c r="G94" s="48" t="s">
        <v>700</v>
      </c>
    </row>
    <row r="95" spans="2:7" x14ac:dyDescent="0.25">
      <c r="B95" s="51" t="s">
        <v>704</v>
      </c>
      <c r="C95" s="31">
        <v>-0.1291609104676498</v>
      </c>
      <c r="D95" s="31">
        <v>-0.56436890295143205</v>
      </c>
      <c r="E95" s="31">
        <v>2.0127409626574874E-2</v>
      </c>
      <c r="F95" s="31">
        <v>0.80107014280905575</v>
      </c>
      <c r="G95" s="31">
        <v>-0.15010784576119954</v>
      </c>
    </row>
    <row r="96" spans="2:7" x14ac:dyDescent="0.25">
      <c r="B96" s="50" t="s">
        <v>703</v>
      </c>
      <c r="C96" s="32">
        <v>0.69378364265232328</v>
      </c>
      <c r="D96" s="32">
        <v>0.17796128106314366</v>
      </c>
      <c r="E96" s="32">
        <v>0.15756752885983233</v>
      </c>
      <c r="F96" s="32">
        <v>0.18160514699711711</v>
      </c>
      <c r="G96" s="32">
        <v>0.20222630430717237</v>
      </c>
    </row>
    <row r="97" spans="2:7" x14ac:dyDescent="0.25">
      <c r="B97" s="50" t="s">
        <v>705</v>
      </c>
      <c r="C97" s="32">
        <v>-0.25831163106536836</v>
      </c>
      <c r="D97" s="32">
        <v>0.711823045643172</v>
      </c>
      <c r="E97" s="32">
        <v>-6.5460354001566204E-2</v>
      </c>
      <c r="F97" s="32">
        <v>0.48489884370331648</v>
      </c>
      <c r="G97" s="32">
        <v>0.36711067133864289</v>
      </c>
    </row>
    <row r="98" spans="2:7" x14ac:dyDescent="0.25">
      <c r="B98" s="50" t="s">
        <v>706</v>
      </c>
      <c r="C98" s="32">
        <v>0.87103211455292739</v>
      </c>
      <c r="D98" s="32">
        <v>-6.503305803698059E-2</v>
      </c>
      <c r="E98" s="32">
        <v>-9.8957072097637738E-2</v>
      </c>
      <c r="F98" s="32">
        <v>6.6928103795928853E-2</v>
      </c>
      <c r="G98" s="32">
        <v>0.15431375177068343</v>
      </c>
    </row>
    <row r="99" spans="2:7" x14ac:dyDescent="0.25">
      <c r="B99" s="50" t="s">
        <v>707</v>
      </c>
      <c r="C99" s="32">
        <v>-0.81233540759360545</v>
      </c>
      <c r="D99" s="32">
        <v>0.18665318326897459</v>
      </c>
      <c r="E99" s="32">
        <v>0.29189084308355107</v>
      </c>
      <c r="F99" s="32">
        <v>1.4895749014453267E-2</v>
      </c>
      <c r="G99" s="32">
        <v>-8.4313422088273512E-2</v>
      </c>
    </row>
    <row r="100" spans="2:7" x14ac:dyDescent="0.25">
      <c r="B100" s="50" t="s">
        <v>35</v>
      </c>
      <c r="C100" s="32">
        <v>-0.44354865718530678</v>
      </c>
      <c r="D100" s="32">
        <v>-0.4293632539434134</v>
      </c>
      <c r="E100" s="32">
        <v>-0.48740468367435763</v>
      </c>
      <c r="F100" s="32">
        <v>-0.12388999397299615</v>
      </c>
      <c r="G100" s="32">
        <v>0.58758193791095936</v>
      </c>
    </row>
    <row r="101" spans="2:7" ht="15.75" thickBot="1" x14ac:dyDescent="0.3">
      <c r="B101" s="49" t="s">
        <v>708</v>
      </c>
      <c r="C101" s="33">
        <v>-1.9150818245971785E-2</v>
      </c>
      <c r="D101" s="33">
        <v>-0.27876207405170678</v>
      </c>
      <c r="E101" s="33">
        <v>0.8619427318939723</v>
      </c>
      <c r="F101" s="33">
        <v>-8.2495478432551936E-2</v>
      </c>
      <c r="G101" s="33">
        <v>0.37294718914025837</v>
      </c>
    </row>
    <row r="121" spans="2:7" x14ac:dyDescent="0.25">
      <c r="F121" t="s">
        <v>574</v>
      </c>
    </row>
    <row r="124" spans="2:7" x14ac:dyDescent="0.25">
      <c r="B124" t="s">
        <v>578</v>
      </c>
    </row>
    <row r="125" spans="2:7" ht="15.75" thickBot="1" x14ac:dyDescent="0.3"/>
    <row r="126" spans="2:7" x14ac:dyDescent="0.25">
      <c r="B126" s="52"/>
      <c r="C126" s="48" t="s">
        <v>568</v>
      </c>
      <c r="D126" s="48" t="s">
        <v>569</v>
      </c>
      <c r="E126" s="48" t="s">
        <v>570</v>
      </c>
      <c r="F126" s="48" t="s">
        <v>699</v>
      </c>
      <c r="G126" s="48" t="s">
        <v>700</v>
      </c>
    </row>
    <row r="127" spans="2:7" x14ac:dyDescent="0.25">
      <c r="B127" s="51" t="s">
        <v>704</v>
      </c>
      <c r="C127" s="31">
        <v>0.76510286168477515</v>
      </c>
      <c r="D127" s="31">
        <v>27.505273503363554</v>
      </c>
      <c r="E127" s="31">
        <v>3.6661142985230065E-2</v>
      </c>
      <c r="F127" s="31">
        <v>68.509628717470392</v>
      </c>
      <c r="G127" s="31">
        <v>3.1581744157904832</v>
      </c>
    </row>
    <row r="128" spans="2:7" x14ac:dyDescent="0.25">
      <c r="B128" s="50" t="s">
        <v>703</v>
      </c>
      <c r="C128" s="32">
        <v>22.075255731716961</v>
      </c>
      <c r="D128" s="32">
        <v>2.7348962944527186</v>
      </c>
      <c r="E128" s="32">
        <v>2.2467961873534001</v>
      </c>
      <c r="F128" s="32">
        <v>3.5210065222641327</v>
      </c>
      <c r="G128" s="32">
        <v>5.7319793447549925</v>
      </c>
    </row>
    <row r="129" spans="2:7" x14ac:dyDescent="0.25">
      <c r="B129" s="50" t="s">
        <v>705</v>
      </c>
      <c r="C129" s="32">
        <v>3.0601700069769207</v>
      </c>
      <c r="D129" s="32">
        <v>43.755626333362414</v>
      </c>
      <c r="E129" s="32">
        <v>0.38778135997649482</v>
      </c>
      <c r="F129" s="32">
        <v>25.102259827153951</v>
      </c>
      <c r="G129" s="32">
        <v>18.889625346472734</v>
      </c>
    </row>
    <row r="130" spans="2:7" x14ac:dyDescent="0.25">
      <c r="B130" s="50" t="s">
        <v>706</v>
      </c>
      <c r="C130" s="32">
        <v>34.795731097568002</v>
      </c>
      <c r="D130" s="32">
        <v>0.36522304121117499</v>
      </c>
      <c r="E130" s="32">
        <v>0.88618399956048488</v>
      </c>
      <c r="F130" s="32">
        <v>0.47821981276906722</v>
      </c>
      <c r="G130" s="32">
        <v>3.3376330467189077</v>
      </c>
    </row>
    <row r="131" spans="2:7" x14ac:dyDescent="0.25">
      <c r="B131" s="50" t="s">
        <v>707</v>
      </c>
      <c r="C131" s="32">
        <v>30.26414420825504</v>
      </c>
      <c r="D131" s="32">
        <v>3.0085734457390765</v>
      </c>
      <c r="E131" s="32">
        <v>7.710298149427711</v>
      </c>
      <c r="F131" s="32">
        <v>2.3688372061483626E-2</v>
      </c>
      <c r="G131" s="32">
        <v>0.99637485681276228</v>
      </c>
    </row>
    <row r="132" spans="2:7" x14ac:dyDescent="0.25">
      <c r="B132" s="50" t="s">
        <v>35</v>
      </c>
      <c r="C132" s="32">
        <v>9.0227758494715182</v>
      </c>
      <c r="D132" s="32">
        <v>15.919871695478445</v>
      </c>
      <c r="E132" s="32">
        <v>21.498572637443878</v>
      </c>
      <c r="F132" s="32">
        <v>1.6386378689312175</v>
      </c>
      <c r="G132" s="32">
        <v>48.39117872133766</v>
      </c>
    </row>
    <row r="133" spans="2:7" ht="15.75" thickBot="1" x14ac:dyDescent="0.3">
      <c r="B133" s="49" t="s">
        <v>708</v>
      </c>
      <c r="C133" s="33">
        <v>1.6820244326837142E-2</v>
      </c>
      <c r="D133" s="33">
        <v>6.7105356863926771</v>
      </c>
      <c r="E133" s="33">
        <v>67.233706523252877</v>
      </c>
      <c r="F133" s="33">
        <v>0.72655887934968166</v>
      </c>
      <c r="G133" s="33">
        <v>19.495034268112441</v>
      </c>
    </row>
    <row r="136" spans="2:7" x14ac:dyDescent="0.25">
      <c r="B136" t="s">
        <v>579</v>
      </c>
    </row>
    <row r="137" spans="2:7" ht="15.75" thickBot="1" x14ac:dyDescent="0.3"/>
    <row r="138" spans="2:7" x14ac:dyDescent="0.25">
      <c r="B138" s="52"/>
      <c r="C138" s="48" t="s">
        <v>568</v>
      </c>
      <c r="D138" s="48" t="s">
        <v>569</v>
      </c>
      <c r="E138" s="48" t="s">
        <v>570</v>
      </c>
      <c r="F138" s="48" t="s">
        <v>699</v>
      </c>
      <c r="G138" s="48" t="s">
        <v>700</v>
      </c>
    </row>
    <row r="139" spans="2:7" x14ac:dyDescent="0.25">
      <c r="B139" s="51" t="s">
        <v>704</v>
      </c>
      <c r="C139" s="31">
        <v>1.668254079283225E-2</v>
      </c>
      <c r="D139" s="31">
        <v>0.31851225861860299</v>
      </c>
      <c r="E139" s="31">
        <v>4.0511261827593902E-4</v>
      </c>
      <c r="F139" s="34">
        <v>0.64171337370012105</v>
      </c>
      <c r="G139" s="31">
        <v>2.2532365359068073E-2</v>
      </c>
    </row>
    <row r="140" spans="2:7" x14ac:dyDescent="0.25">
      <c r="B140" s="50" t="s">
        <v>703</v>
      </c>
      <c r="C140" s="35">
        <v>0.48133574281192648</v>
      </c>
      <c r="D140" s="32">
        <v>3.1670217557635202E-2</v>
      </c>
      <c r="E140" s="32">
        <v>2.4827526150994088E-2</v>
      </c>
      <c r="F140" s="32">
        <v>3.2980429415844503E-2</v>
      </c>
      <c r="G140" s="32">
        <v>4.0895478153737071E-2</v>
      </c>
    </row>
    <row r="141" spans="2:7" x14ac:dyDescent="0.25">
      <c r="B141" s="50" t="s">
        <v>705</v>
      </c>
      <c r="C141" s="32">
        <v>6.6724898743650937E-2</v>
      </c>
      <c r="D141" s="35">
        <v>0.50669204830872105</v>
      </c>
      <c r="E141" s="32">
        <v>4.2850579460103622E-3</v>
      </c>
      <c r="F141" s="32">
        <v>0.23512688862481318</v>
      </c>
      <c r="G141" s="32">
        <v>0.134770245010709</v>
      </c>
    </row>
    <row r="142" spans="2:7" x14ac:dyDescent="0.25">
      <c r="B142" s="50" t="s">
        <v>706</v>
      </c>
      <c r="C142" s="35">
        <v>0.75869694458254344</v>
      </c>
      <c r="D142" s="32">
        <v>4.2292986376412829E-3</v>
      </c>
      <c r="E142" s="32">
        <v>9.7925021181370659E-3</v>
      </c>
      <c r="F142" s="32">
        <v>4.4793710777186234E-3</v>
      </c>
      <c r="G142" s="32">
        <v>2.3812733985544086E-2</v>
      </c>
    </row>
    <row r="143" spans="2:7" x14ac:dyDescent="0.25">
      <c r="B143" s="50" t="s">
        <v>707</v>
      </c>
      <c r="C143" s="35">
        <v>0.65988881443026814</v>
      </c>
      <c r="D143" s="32">
        <v>3.4839410824441364E-2</v>
      </c>
      <c r="E143" s="32">
        <v>8.5200264276026089E-2</v>
      </c>
      <c r="F143" s="32">
        <v>2.2188333870158512E-4</v>
      </c>
      <c r="G143" s="32">
        <v>7.1087531442353569E-3</v>
      </c>
    </row>
    <row r="144" spans="2:7" x14ac:dyDescent="0.25">
      <c r="B144" s="50" t="s">
        <v>35</v>
      </c>
      <c r="C144" s="32">
        <v>0.19673541129088867</v>
      </c>
      <c r="D144" s="32">
        <v>0.18435280383687599</v>
      </c>
      <c r="E144" s="32">
        <v>0.23756332566770047</v>
      </c>
      <c r="F144" s="32">
        <v>1.5348730606629011E-2</v>
      </c>
      <c r="G144" s="35">
        <v>0.34525253375919829</v>
      </c>
    </row>
    <row r="145" spans="2:7" ht="15.75" thickBot="1" x14ac:dyDescent="0.3">
      <c r="B145" s="49" t="s">
        <v>708</v>
      </c>
      <c r="C145" s="33">
        <v>3.6675383949024548E-4</v>
      </c>
      <c r="D145" s="33">
        <v>7.7708293929609179E-2</v>
      </c>
      <c r="E145" s="36">
        <v>0.74294527306484359</v>
      </c>
      <c r="F145" s="33">
        <v>6.8055039618156359E-3</v>
      </c>
      <c r="G145" s="33">
        <v>0.13908960588761954</v>
      </c>
    </row>
    <row r="146" spans="2:7" x14ac:dyDescent="0.25">
      <c r="B146" s="37" t="s">
        <v>580</v>
      </c>
    </row>
    <row r="149" spans="2:7" x14ac:dyDescent="0.25">
      <c r="B149" t="s">
        <v>581</v>
      </c>
    </row>
    <row r="150" spans="2:7" ht="15.75" thickBot="1" x14ac:dyDescent="0.3"/>
    <row r="151" spans="2:7" x14ac:dyDescent="0.25">
      <c r="B151" s="52"/>
      <c r="C151" s="48" t="s">
        <v>568</v>
      </c>
      <c r="D151" s="48" t="s">
        <v>569</v>
      </c>
      <c r="E151" s="48" t="s">
        <v>570</v>
      </c>
      <c r="F151" s="48" t="s">
        <v>699</v>
      </c>
      <c r="G151" s="48" t="s">
        <v>700</v>
      </c>
    </row>
    <row r="152" spans="2:7" x14ac:dyDescent="0.25">
      <c r="B152" s="51" t="s">
        <v>582</v>
      </c>
      <c r="C152" s="31">
        <v>-4.5302230355083895</v>
      </c>
      <c r="D152" s="31">
        <v>-0.13231650124339589</v>
      </c>
      <c r="E152" s="31">
        <v>1.5580775131813618</v>
      </c>
      <c r="F152" s="31">
        <v>1.9222493700614967</v>
      </c>
      <c r="G152" s="31">
        <v>1.3283210090632835</v>
      </c>
    </row>
    <row r="153" spans="2:7" x14ac:dyDescent="0.25">
      <c r="B153" s="50" t="s">
        <v>583</v>
      </c>
      <c r="C153" s="32">
        <v>-3.6059371814742227</v>
      </c>
      <c r="D153" s="32">
        <v>1.5382769404795202</v>
      </c>
      <c r="E153" s="32">
        <v>-0.83825986822268173</v>
      </c>
      <c r="F153" s="32">
        <v>0.13480923283028248</v>
      </c>
      <c r="G153" s="32">
        <v>0.79685907459314498</v>
      </c>
    </row>
    <row r="154" spans="2:7" x14ac:dyDescent="0.25">
      <c r="B154" s="50" t="s">
        <v>584</v>
      </c>
      <c r="C154" s="32">
        <v>-2.6319624009160907</v>
      </c>
      <c r="D154" s="32">
        <v>-0.13879550571362348</v>
      </c>
      <c r="E154" s="32">
        <v>2.1666395467414516</v>
      </c>
      <c r="F154" s="32">
        <v>-1.1772134026543168</v>
      </c>
      <c r="G154" s="32">
        <v>-0.53078545104181196</v>
      </c>
    </row>
    <row r="155" spans="2:7" x14ac:dyDescent="0.25">
      <c r="B155" s="50" t="s">
        <v>583</v>
      </c>
      <c r="C155" s="32">
        <v>-3.134352342195077</v>
      </c>
      <c r="D155" s="32">
        <v>6.8150048426419557E-3</v>
      </c>
      <c r="E155" s="32">
        <v>-0.93705145657839251</v>
      </c>
      <c r="F155" s="32">
        <v>2.0716309419227077</v>
      </c>
      <c r="G155" s="32">
        <v>0.60447199885318148</v>
      </c>
    </row>
    <row r="156" spans="2:7" x14ac:dyDescent="0.25">
      <c r="B156" s="50" t="s">
        <v>585</v>
      </c>
      <c r="C156" s="32">
        <v>-3.1577248063581393</v>
      </c>
      <c r="D156" s="32">
        <v>-0.57101247250004106</v>
      </c>
      <c r="E156" s="32">
        <v>0.43054776092632391</v>
      </c>
      <c r="F156" s="32">
        <v>-1.313537255974097</v>
      </c>
      <c r="G156" s="32">
        <v>0.23389487023837868</v>
      </c>
    </row>
    <row r="157" spans="2:7" x14ac:dyDescent="0.25">
      <c r="B157" s="50" t="s">
        <v>585</v>
      </c>
      <c r="C157" s="32">
        <v>-3.1434501604343592</v>
      </c>
      <c r="D157" s="32">
        <v>-0.28589240201359156</v>
      </c>
      <c r="E157" s="32">
        <v>-0.47194291074398814</v>
      </c>
      <c r="F157" s="32">
        <v>-1.2197195948154511</v>
      </c>
      <c r="G157" s="32">
        <v>-0.25207707223284559</v>
      </c>
    </row>
    <row r="158" spans="2:7" x14ac:dyDescent="0.25">
      <c r="B158" s="50" t="s">
        <v>586</v>
      </c>
      <c r="C158" s="32">
        <v>-2.5993346388045939</v>
      </c>
      <c r="D158" s="32">
        <v>0.51290751254111822</v>
      </c>
      <c r="E158" s="32">
        <v>0.10380372578073827</v>
      </c>
      <c r="F158" s="32">
        <v>-0.96277303429169747</v>
      </c>
      <c r="G158" s="32">
        <v>-1.6415784624046104</v>
      </c>
    </row>
    <row r="159" spans="2:7" x14ac:dyDescent="0.25">
      <c r="B159" s="50" t="s">
        <v>587</v>
      </c>
      <c r="C159" s="32">
        <v>-2.0294934934326858</v>
      </c>
      <c r="D159" s="32">
        <v>0.58799371441767745</v>
      </c>
      <c r="E159" s="32">
        <v>1.3809544276927874</v>
      </c>
      <c r="F159" s="32">
        <v>-0.72247212003408379</v>
      </c>
      <c r="G159" s="32">
        <v>-0.79562510593808478</v>
      </c>
    </row>
    <row r="160" spans="2:7" x14ac:dyDescent="0.25">
      <c r="B160" s="50" t="s">
        <v>583</v>
      </c>
      <c r="C160" s="32">
        <v>-2.6564577668247842</v>
      </c>
      <c r="D160" s="32">
        <v>-1.509605690141286</v>
      </c>
      <c r="E160" s="32">
        <v>-1.5448514145533694</v>
      </c>
      <c r="F160" s="32">
        <v>0.81836562155932158</v>
      </c>
      <c r="G160" s="32">
        <v>-0.96900529222746379</v>
      </c>
    </row>
    <row r="161" spans="2:7" x14ac:dyDescent="0.25">
      <c r="B161" s="50" t="s">
        <v>588</v>
      </c>
      <c r="C161" s="32">
        <v>-2.1152448726945323</v>
      </c>
      <c r="D161" s="32">
        <v>-0.81063794898841712</v>
      </c>
      <c r="E161" s="32">
        <v>3.8939345496308286E-2</v>
      </c>
      <c r="F161" s="32">
        <v>1.0952657965417243</v>
      </c>
      <c r="G161" s="32">
        <v>-1.8513791937269464</v>
      </c>
    </row>
    <row r="162" spans="2:7" x14ac:dyDescent="0.25">
      <c r="B162" s="50" t="s">
        <v>585</v>
      </c>
      <c r="C162" s="32">
        <v>-2.5452064375738668</v>
      </c>
      <c r="D162" s="32">
        <v>0.46749215918658993</v>
      </c>
      <c r="E162" s="32">
        <v>-0.88041194873476547</v>
      </c>
      <c r="F162" s="32">
        <v>2.438809074128204</v>
      </c>
      <c r="G162" s="32">
        <v>0.79320615693005148</v>
      </c>
    </row>
    <row r="163" spans="2:7" x14ac:dyDescent="0.25">
      <c r="B163" s="50" t="s">
        <v>589</v>
      </c>
      <c r="C163" s="32">
        <v>-2.2089874425738305</v>
      </c>
      <c r="D163" s="32">
        <v>-0.56846188334980019</v>
      </c>
      <c r="E163" s="32">
        <v>1.6392458671241625</v>
      </c>
      <c r="F163" s="32">
        <v>-1.2110422825269394</v>
      </c>
      <c r="G163" s="32">
        <v>0.30916822761130169</v>
      </c>
    </row>
    <row r="164" spans="2:7" x14ac:dyDescent="0.25">
      <c r="B164" s="50" t="s">
        <v>590</v>
      </c>
      <c r="C164" s="32">
        <v>-2.4647313223329648</v>
      </c>
      <c r="D164" s="32">
        <v>-0.64201033149978426</v>
      </c>
      <c r="E164" s="32">
        <v>0.31995463838144256</v>
      </c>
      <c r="F164" s="32">
        <v>-1.2322953786075064</v>
      </c>
      <c r="G164" s="32">
        <v>0.44852241701578494</v>
      </c>
    </row>
    <row r="165" spans="2:7" x14ac:dyDescent="0.25">
      <c r="B165" s="50" t="s">
        <v>591</v>
      </c>
      <c r="C165" s="32">
        <v>-2.0862686982691323</v>
      </c>
      <c r="D165" s="32">
        <v>1.6795401816717865</v>
      </c>
      <c r="E165" s="32">
        <v>0.75414680641562792</v>
      </c>
      <c r="F165" s="32">
        <v>0.4457381522784819</v>
      </c>
      <c r="G165" s="32">
        <v>1.2726690226138</v>
      </c>
    </row>
    <row r="166" spans="2:7" x14ac:dyDescent="0.25">
      <c r="B166" s="50" t="s">
        <v>592</v>
      </c>
      <c r="C166" s="32">
        <v>-1.9104196250433563</v>
      </c>
      <c r="D166" s="32">
        <v>0.36044677625953236</v>
      </c>
      <c r="E166" s="32">
        <v>0.25106508085594614</v>
      </c>
      <c r="F166" s="32">
        <v>-0.90833620297043427</v>
      </c>
      <c r="G166" s="32">
        <v>-1.2881017892068543</v>
      </c>
    </row>
    <row r="167" spans="2:7" x14ac:dyDescent="0.25">
      <c r="B167" s="50" t="s">
        <v>593</v>
      </c>
      <c r="C167" s="32">
        <v>-2.1804381507262707</v>
      </c>
      <c r="D167" s="32">
        <v>1.7782576230987585E-3</v>
      </c>
      <c r="E167" s="32">
        <v>-0.16573547621646165</v>
      </c>
      <c r="F167" s="32">
        <v>-1.0234069602096474</v>
      </c>
      <c r="G167" s="32">
        <v>-0.66277565733114685</v>
      </c>
    </row>
    <row r="168" spans="2:7" x14ac:dyDescent="0.25">
      <c r="B168" s="50" t="s">
        <v>593</v>
      </c>
      <c r="C168" s="32">
        <v>-2.0719940523453522</v>
      </c>
      <c r="D168" s="32">
        <v>1.9646602521582361</v>
      </c>
      <c r="E168" s="32">
        <v>-0.14834386525468415</v>
      </c>
      <c r="F168" s="32">
        <v>0.53955581343712788</v>
      </c>
      <c r="G168" s="32">
        <v>0.78669708014257578</v>
      </c>
    </row>
    <row r="169" spans="2:7" x14ac:dyDescent="0.25">
      <c r="B169" s="50" t="s">
        <v>594</v>
      </c>
      <c r="C169" s="32">
        <v>-2.0719940523453522</v>
      </c>
      <c r="D169" s="32">
        <v>1.9646602521582361</v>
      </c>
      <c r="E169" s="32">
        <v>-0.14834386525468415</v>
      </c>
      <c r="F169" s="32">
        <v>0.53955581343712788</v>
      </c>
      <c r="G169" s="32">
        <v>0.78669708014257578</v>
      </c>
    </row>
    <row r="170" spans="2:7" x14ac:dyDescent="0.25">
      <c r="B170" s="50" t="s">
        <v>595</v>
      </c>
      <c r="C170" s="32">
        <v>-2.3363027196587547</v>
      </c>
      <c r="D170" s="32">
        <v>1.7200397617163823</v>
      </c>
      <c r="E170" s="32">
        <v>-0.92614069099521679</v>
      </c>
      <c r="F170" s="32">
        <v>0.46201212066137304</v>
      </c>
      <c r="G170" s="32">
        <v>1.2176344350297936</v>
      </c>
    </row>
    <row r="171" spans="2:7" x14ac:dyDescent="0.25">
      <c r="B171" s="50" t="s">
        <v>596</v>
      </c>
      <c r="C171" s="32">
        <v>-2.3324961474124133</v>
      </c>
      <c r="D171" s="32">
        <v>1.7960717805127691</v>
      </c>
      <c r="E171" s="32">
        <v>-1.1668048701073002</v>
      </c>
      <c r="F171" s="32">
        <v>0.48703016363701196</v>
      </c>
      <c r="G171" s="32">
        <v>1.0880419170374671</v>
      </c>
    </row>
    <row r="172" spans="2:7" x14ac:dyDescent="0.25">
      <c r="B172" s="50" t="s">
        <v>597</v>
      </c>
      <c r="C172" s="32">
        <v>-2.1826336110566791</v>
      </c>
      <c r="D172" s="32">
        <v>-2.1816557736387132E-4</v>
      </c>
      <c r="E172" s="32">
        <v>-0.85146150271630139</v>
      </c>
      <c r="F172" s="32">
        <v>-1.0768668822249554</v>
      </c>
      <c r="G172" s="32">
        <v>-0.99634173797799175</v>
      </c>
    </row>
    <row r="173" spans="2:7" x14ac:dyDescent="0.25">
      <c r="B173" s="50" t="s">
        <v>598</v>
      </c>
      <c r="C173" s="32">
        <v>-1.7948382037005481</v>
      </c>
      <c r="D173" s="32">
        <v>2.4658888060378943</v>
      </c>
      <c r="E173" s="32">
        <v>-0.18278864401743233</v>
      </c>
      <c r="F173" s="32">
        <v>0.70153540125566405</v>
      </c>
      <c r="G173" s="32">
        <v>-8.1615022968743733E-2</v>
      </c>
    </row>
    <row r="174" spans="2:7" x14ac:dyDescent="0.25">
      <c r="B174" s="50" t="s">
        <v>586</v>
      </c>
      <c r="C174" s="32">
        <v>-1.7209673807365216</v>
      </c>
      <c r="D174" s="32">
        <v>1.3354616446726593</v>
      </c>
      <c r="E174" s="32">
        <v>1.5452091361017144</v>
      </c>
      <c r="F174" s="32">
        <v>0.21858205798360117</v>
      </c>
      <c r="G174" s="32">
        <v>0.9648194449213634</v>
      </c>
    </row>
    <row r="175" spans="2:7" x14ac:dyDescent="0.25">
      <c r="B175" s="50" t="s">
        <v>599</v>
      </c>
      <c r="C175" s="32">
        <v>-2.0679155820814152</v>
      </c>
      <c r="D175" s="32">
        <v>2.0461231294400788</v>
      </c>
      <c r="E175" s="32">
        <v>-0.40619834287477341</v>
      </c>
      <c r="F175" s="32">
        <v>0.56636085948245529</v>
      </c>
      <c r="G175" s="32">
        <v>0.64784795372222592</v>
      </c>
    </row>
    <row r="176" spans="2:7" x14ac:dyDescent="0.25">
      <c r="B176" s="50" t="s">
        <v>600</v>
      </c>
      <c r="C176" s="32">
        <v>-1.6852807659270719</v>
      </c>
      <c r="D176" s="32">
        <v>2.0482618208887828</v>
      </c>
      <c r="E176" s="32">
        <v>-0.71101754307406562</v>
      </c>
      <c r="F176" s="32">
        <v>0.4531262108802161</v>
      </c>
      <c r="G176" s="32">
        <v>-0.25011041125669725</v>
      </c>
    </row>
    <row r="177" spans="2:7" x14ac:dyDescent="0.25">
      <c r="B177" s="50" t="s">
        <v>601</v>
      </c>
      <c r="C177" s="32">
        <v>-1.8437878975295432</v>
      </c>
      <c r="D177" s="32">
        <v>-1.6189368181739117</v>
      </c>
      <c r="E177" s="32">
        <v>1.8681296952316822</v>
      </c>
      <c r="F177" s="32">
        <v>0.99503698608729918</v>
      </c>
      <c r="G177" s="32">
        <v>0.17728277516568625</v>
      </c>
    </row>
    <row r="178" spans="2:7" x14ac:dyDescent="0.25">
      <c r="B178" s="50" t="s">
        <v>113</v>
      </c>
      <c r="C178" s="32">
        <v>-1.3037508461637146</v>
      </c>
      <c r="D178" s="32">
        <v>-0.90159978090104465</v>
      </c>
      <c r="E178" s="32">
        <v>2.7017308093764978</v>
      </c>
      <c r="F178" s="32">
        <v>1.2251785005657256</v>
      </c>
      <c r="G178" s="32">
        <v>-1.0733694885857286</v>
      </c>
    </row>
    <row r="179" spans="2:7" x14ac:dyDescent="0.25">
      <c r="B179" s="50" t="s">
        <v>602</v>
      </c>
      <c r="C179" s="32">
        <v>-1.5547365106149225</v>
      </c>
      <c r="D179" s="32">
        <v>-0.88010820555554536</v>
      </c>
      <c r="E179" s="32">
        <v>1.0816093567436738</v>
      </c>
      <c r="F179" s="32">
        <v>1.235197958204707</v>
      </c>
      <c r="G179" s="32">
        <v>-1.0960059466716534</v>
      </c>
    </row>
    <row r="180" spans="2:7" x14ac:dyDescent="0.25">
      <c r="B180" s="50" t="s">
        <v>599</v>
      </c>
      <c r="C180" s="32">
        <v>-1.8247550362978366</v>
      </c>
      <c r="D180" s="32">
        <v>-1.2387767241919789</v>
      </c>
      <c r="E180" s="32">
        <v>0.66480879967126594</v>
      </c>
      <c r="F180" s="32">
        <v>1.1201272009654939</v>
      </c>
      <c r="G180" s="32">
        <v>-0.47067981479594617</v>
      </c>
    </row>
    <row r="181" spans="2:7" x14ac:dyDescent="0.25">
      <c r="B181" s="50" t="s">
        <v>603</v>
      </c>
      <c r="C181" s="32">
        <v>-2.1023867064734336</v>
      </c>
      <c r="D181" s="32">
        <v>-1.7495092804211856</v>
      </c>
      <c r="E181" s="32">
        <v>0.72933660082302487</v>
      </c>
      <c r="F181" s="32">
        <v>0.95502035777500283</v>
      </c>
      <c r="G181" s="32">
        <v>0.41383135306441443</v>
      </c>
    </row>
    <row r="182" spans="2:7" x14ac:dyDescent="0.25">
      <c r="B182" s="50" t="s">
        <v>604</v>
      </c>
      <c r="C182" s="32">
        <v>-1.5411416097351323</v>
      </c>
      <c r="D182" s="32">
        <v>-0.60856528128273635</v>
      </c>
      <c r="E182" s="32">
        <v>0.22209443134337659</v>
      </c>
      <c r="F182" s="32">
        <v>1.3245481116891318</v>
      </c>
      <c r="G182" s="32">
        <v>-1.5588363680728194</v>
      </c>
    </row>
    <row r="183" spans="2:7" x14ac:dyDescent="0.25">
      <c r="B183" s="50" t="s">
        <v>605</v>
      </c>
      <c r="C183" s="32">
        <v>-2.0811786611009606</v>
      </c>
      <c r="D183" s="32">
        <v>-1.3259023185556036</v>
      </c>
      <c r="E183" s="32">
        <v>-0.61150668280143905</v>
      </c>
      <c r="F183" s="32">
        <v>1.0944065972107055</v>
      </c>
      <c r="G183" s="32">
        <v>-0.30818410432140464</v>
      </c>
    </row>
    <row r="184" spans="2:7" x14ac:dyDescent="0.25">
      <c r="B184" s="50" t="s">
        <v>594</v>
      </c>
      <c r="C184" s="32">
        <v>-1.6348841796144307</v>
      </c>
      <c r="D184" s="32">
        <v>-0.36638921564411941</v>
      </c>
      <c r="E184" s="32">
        <v>1.8224009529712308</v>
      </c>
      <c r="F184" s="32">
        <v>-0.98175996737953208</v>
      </c>
      <c r="G184" s="32">
        <v>0.6017110532654284</v>
      </c>
    </row>
    <row r="185" spans="2:7" x14ac:dyDescent="0.25">
      <c r="B185" s="50" t="s">
        <v>606</v>
      </c>
      <c r="C185" s="32">
        <v>-1.3648656539315165</v>
      </c>
      <c r="D185" s="32">
        <v>-7.7206970076858505E-3</v>
      </c>
      <c r="E185" s="32">
        <v>2.2392015100436384</v>
      </c>
      <c r="F185" s="32">
        <v>-0.86668921014031897</v>
      </c>
      <c r="G185" s="32">
        <v>-2.3615078610279117E-2</v>
      </c>
    </row>
    <row r="186" spans="2:7" x14ac:dyDescent="0.25">
      <c r="B186" s="50" t="s">
        <v>607</v>
      </c>
      <c r="C186" s="32">
        <v>-1.9758833409149759</v>
      </c>
      <c r="D186" s="32">
        <v>-1.8705157695338364</v>
      </c>
      <c r="E186" s="32">
        <v>-4.5739965793091475E-2</v>
      </c>
      <c r="F186" s="32">
        <v>0.8570160059454639</v>
      </c>
      <c r="G186" s="32">
        <v>7.6731038203040891E-2</v>
      </c>
    </row>
    <row r="187" spans="2:7" x14ac:dyDescent="0.25">
      <c r="B187" s="50" t="s">
        <v>136</v>
      </c>
      <c r="C187" s="32">
        <v>-1.0857493100093203</v>
      </c>
      <c r="D187" s="32">
        <v>0.64365522848498125</v>
      </c>
      <c r="E187" s="32">
        <v>2.1908935212816418</v>
      </c>
      <c r="F187" s="32">
        <v>2.5397320838370527</v>
      </c>
      <c r="G187" s="32">
        <v>0.20760786060004066</v>
      </c>
    </row>
    <row r="188" spans="2:7" x14ac:dyDescent="0.25">
      <c r="B188" s="50" t="s">
        <v>113</v>
      </c>
      <c r="C188" s="32">
        <v>-1.0948471282486021</v>
      </c>
      <c r="D188" s="32">
        <v>0.3509478216287476</v>
      </c>
      <c r="E188" s="32">
        <v>2.6560020671160465</v>
      </c>
      <c r="F188" s="32">
        <v>-0.75161845290110585</v>
      </c>
      <c r="G188" s="32">
        <v>-0.64894121048598641</v>
      </c>
    </row>
    <row r="189" spans="2:7" x14ac:dyDescent="0.25">
      <c r="B189" s="50" t="s">
        <v>608</v>
      </c>
      <c r="C189" s="32">
        <v>-1.7056811679085073</v>
      </c>
      <c r="D189" s="32">
        <v>-1.4663236623501239</v>
      </c>
      <c r="E189" s="32">
        <v>-0.46508054716557529</v>
      </c>
      <c r="F189" s="32">
        <v>0.93426311802914319</v>
      </c>
      <c r="G189" s="32">
        <v>-0.9631564980647157</v>
      </c>
    </row>
    <row r="190" spans="2:7" x14ac:dyDescent="0.25">
      <c r="B190" s="50" t="s">
        <v>609</v>
      </c>
      <c r="C190" s="32">
        <v>-1.7292885971245853</v>
      </c>
      <c r="D190" s="32">
        <v>-1.8960001912802609</v>
      </c>
      <c r="E190" s="32">
        <v>0.20292943384005308</v>
      </c>
      <c r="F190" s="32">
        <v>0.74007670427586614</v>
      </c>
      <c r="G190" s="32">
        <v>-0.56776466500472456</v>
      </c>
    </row>
    <row r="191" spans="2:7" x14ac:dyDescent="0.25">
      <c r="B191" s="50" t="s">
        <v>610</v>
      </c>
      <c r="C191" s="32">
        <v>-1.6158513183827241</v>
      </c>
      <c r="D191" s="32">
        <v>1.3770878337813236E-2</v>
      </c>
      <c r="E191" s="32">
        <v>0.61908005741081451</v>
      </c>
      <c r="F191" s="32">
        <v>-0.85666975250133737</v>
      </c>
      <c r="G191" s="32">
        <v>-4.6251536696204076E-2</v>
      </c>
    </row>
    <row r="192" spans="2:7" x14ac:dyDescent="0.25">
      <c r="B192" s="50" t="s">
        <v>611</v>
      </c>
      <c r="C192" s="32">
        <v>-1.6206095336906507</v>
      </c>
      <c r="D192" s="32">
        <v>-8.1269145157669975E-2</v>
      </c>
      <c r="E192" s="32">
        <v>0.91991028130091868</v>
      </c>
      <c r="F192" s="32">
        <v>-0.8879423062208861</v>
      </c>
      <c r="G192" s="32">
        <v>0.11573911079420407</v>
      </c>
    </row>
    <row r="193" spans="2:7" x14ac:dyDescent="0.25">
      <c r="B193" s="50" t="s">
        <v>612</v>
      </c>
      <c r="C193" s="32">
        <v>-1.3458327926998099</v>
      </c>
      <c r="D193" s="32">
        <v>0.37243939697424683</v>
      </c>
      <c r="E193" s="32">
        <v>1.0358806144832222</v>
      </c>
      <c r="F193" s="32">
        <v>-0.74159899526212425</v>
      </c>
      <c r="G193" s="32">
        <v>-0.67157766857191148</v>
      </c>
    </row>
    <row r="194" spans="2:7" x14ac:dyDescent="0.25">
      <c r="B194" s="50" t="s">
        <v>590</v>
      </c>
      <c r="C194" s="32">
        <v>-1.8906280593735649</v>
      </c>
      <c r="D194" s="32">
        <v>-0.43993766379410348</v>
      </c>
      <c r="E194" s="32">
        <v>0.50310972422851086</v>
      </c>
      <c r="F194" s="32">
        <v>-1.0030130634600993</v>
      </c>
      <c r="G194" s="32">
        <v>0.74106524266991158</v>
      </c>
    </row>
    <row r="195" spans="2:7" x14ac:dyDescent="0.25">
      <c r="B195" s="50" t="s">
        <v>613</v>
      </c>
      <c r="C195" s="32">
        <v>-1.8906280593735649</v>
      </c>
      <c r="D195" s="32">
        <v>-0.43993766379410348</v>
      </c>
      <c r="E195" s="32">
        <v>0.50310972422851086</v>
      </c>
      <c r="F195" s="32">
        <v>-1.0030130634600993</v>
      </c>
      <c r="G195" s="32">
        <v>0.74106524266991158</v>
      </c>
    </row>
    <row r="196" spans="2:7" x14ac:dyDescent="0.25">
      <c r="B196" s="50" t="s">
        <v>614</v>
      </c>
      <c r="C196" s="32">
        <v>-1.3648656539315165</v>
      </c>
      <c r="D196" s="32">
        <v>-7.7206970076858505E-3</v>
      </c>
      <c r="E196" s="32">
        <v>2.2392015100436384</v>
      </c>
      <c r="F196" s="32">
        <v>-0.86668921014031897</v>
      </c>
      <c r="G196" s="32">
        <v>-2.3615078610279117E-2</v>
      </c>
    </row>
    <row r="197" spans="2:7" x14ac:dyDescent="0.25">
      <c r="B197" s="50" t="s">
        <v>615</v>
      </c>
      <c r="C197" s="32">
        <v>-1.3648656539315165</v>
      </c>
      <c r="D197" s="32">
        <v>-7.7206970076858505E-3</v>
      </c>
      <c r="E197" s="32">
        <v>2.2392015100436384</v>
      </c>
      <c r="F197" s="32">
        <v>-0.86668921014031897</v>
      </c>
      <c r="G197" s="32">
        <v>-2.3615078610279117E-2</v>
      </c>
    </row>
    <row r="198" spans="2:7" x14ac:dyDescent="0.25">
      <c r="B198" s="50" t="s">
        <v>616</v>
      </c>
      <c r="C198" s="32">
        <v>-1.3363163620839567</v>
      </c>
      <c r="D198" s="32">
        <v>0.56251944396521314</v>
      </c>
      <c r="E198" s="32">
        <v>0.43422016670301444</v>
      </c>
      <c r="F198" s="32">
        <v>-0.679053887823027</v>
      </c>
      <c r="G198" s="32">
        <v>-0.99555896355272766</v>
      </c>
    </row>
    <row r="199" spans="2:7" x14ac:dyDescent="0.25">
      <c r="B199" s="50" t="s">
        <v>617</v>
      </c>
      <c r="C199" s="32">
        <v>-1.6348841796144307</v>
      </c>
      <c r="D199" s="32">
        <v>-0.36638921564411941</v>
      </c>
      <c r="E199" s="32">
        <v>1.8224009529712308</v>
      </c>
      <c r="F199" s="32">
        <v>-0.98175996737953208</v>
      </c>
      <c r="G199" s="32">
        <v>0.6017110532654284</v>
      </c>
    </row>
    <row r="200" spans="2:7" x14ac:dyDescent="0.25">
      <c r="B200" s="50" t="s">
        <v>618</v>
      </c>
      <c r="C200" s="32">
        <v>-1.8906280593735649</v>
      </c>
      <c r="D200" s="32">
        <v>-0.43993766379410348</v>
      </c>
      <c r="E200" s="32">
        <v>0.50310972422851086</v>
      </c>
      <c r="F200" s="32">
        <v>-1.0030130634600993</v>
      </c>
      <c r="G200" s="32">
        <v>0.74106524266991158</v>
      </c>
    </row>
    <row r="201" spans="2:7" x14ac:dyDescent="0.25">
      <c r="B201" s="50" t="s">
        <v>619</v>
      </c>
      <c r="C201" s="32">
        <v>-1.6022564175029339</v>
      </c>
      <c r="D201" s="32">
        <v>0.28531380261062228</v>
      </c>
      <c r="E201" s="32">
        <v>-0.24043486798948266</v>
      </c>
      <c r="F201" s="32">
        <v>-0.76731959901691271</v>
      </c>
      <c r="G201" s="32">
        <v>-0.50908195809737</v>
      </c>
    </row>
    <row r="202" spans="2:7" x14ac:dyDescent="0.25">
      <c r="B202" s="50" t="s">
        <v>620</v>
      </c>
      <c r="C202" s="32">
        <v>-1.8692160904878952</v>
      </c>
      <c r="D202" s="32">
        <v>-1.2257558064429241E-2</v>
      </c>
      <c r="E202" s="32">
        <v>-0.85062628327695722</v>
      </c>
      <c r="F202" s="32">
        <v>-0.86228657172213041</v>
      </c>
      <c r="G202" s="32">
        <v>1.2107328963075148E-2</v>
      </c>
    </row>
    <row r="203" spans="2:7" x14ac:dyDescent="0.25">
      <c r="B203" s="50" t="s">
        <v>190</v>
      </c>
      <c r="C203" s="32">
        <v>-1.8692160904878952</v>
      </c>
      <c r="D203" s="32">
        <v>-1.2257558064429241E-2</v>
      </c>
      <c r="E203" s="32">
        <v>-0.85062628327695722</v>
      </c>
      <c r="F203" s="32">
        <v>-0.86228657172213041</v>
      </c>
      <c r="G203" s="32">
        <v>1.2107328963075148E-2</v>
      </c>
    </row>
    <row r="204" spans="2:7" x14ac:dyDescent="0.25">
      <c r="B204" s="50" t="s">
        <v>621</v>
      </c>
      <c r="C204" s="32">
        <v>-1.6120447461363829</v>
      </c>
      <c r="D204" s="32">
        <v>8.9802897134199769E-2</v>
      </c>
      <c r="E204" s="32">
        <v>0.37841587829873136</v>
      </c>
      <c r="F204" s="32">
        <v>-0.83165170952569845</v>
      </c>
      <c r="G204" s="32">
        <v>-0.17584405468853054</v>
      </c>
    </row>
    <row r="205" spans="2:7" x14ac:dyDescent="0.25">
      <c r="B205" s="50" t="s">
        <v>584</v>
      </c>
      <c r="C205" s="32">
        <v>-1.2083283227788999</v>
      </c>
      <c r="D205" s="32">
        <v>0.58215632411602269</v>
      </c>
      <c r="E205" s="32">
        <v>-0.32463658752333946</v>
      </c>
      <c r="F205" s="32">
        <v>2.4642562111343151</v>
      </c>
      <c r="G205" s="32">
        <v>-0.21692517134342104</v>
      </c>
    </row>
    <row r="206" spans="2:7" x14ac:dyDescent="0.25">
      <c r="B206" s="50" t="s">
        <v>597</v>
      </c>
      <c r="C206" s="32">
        <v>-1.5110520959171745</v>
      </c>
      <c r="D206" s="32">
        <v>-0.49889613030678126</v>
      </c>
      <c r="E206" s="32">
        <v>0.39168138224428539</v>
      </c>
      <c r="F206" s="32">
        <v>-1.1363514965963337</v>
      </c>
      <c r="G206" s="32">
        <v>-5.2756277493749337E-2</v>
      </c>
    </row>
    <row r="207" spans="2:7" x14ac:dyDescent="0.25">
      <c r="B207" s="50" t="s">
        <v>622</v>
      </c>
      <c r="C207" s="32">
        <v>-1.0805724823248222</v>
      </c>
      <c r="D207" s="32">
        <v>0.6360678921151971</v>
      </c>
      <c r="E207" s="32">
        <v>1.7535113954457344</v>
      </c>
      <c r="F207" s="32">
        <v>-0.65780079174245987</v>
      </c>
      <c r="G207" s="32">
        <v>-1.1349131529572107</v>
      </c>
    </row>
    <row r="208" spans="2:7" x14ac:dyDescent="0.25">
      <c r="B208" s="50" t="s">
        <v>622</v>
      </c>
      <c r="C208" s="32">
        <v>-1.0567814057851892</v>
      </c>
      <c r="D208" s="32">
        <v>1.1112680095926128</v>
      </c>
      <c r="E208" s="32">
        <v>0.24936027599521426</v>
      </c>
      <c r="F208" s="32">
        <v>-0.50143802314471653</v>
      </c>
      <c r="G208" s="32">
        <v>-1.9448663904092511</v>
      </c>
    </row>
    <row r="209" spans="2:7" x14ac:dyDescent="0.25">
      <c r="B209" s="50" t="s">
        <v>622</v>
      </c>
      <c r="C209" s="32">
        <v>-0.95674039862756621</v>
      </c>
      <c r="D209" s="32">
        <v>0.50356097745253525</v>
      </c>
      <c r="E209" s="32">
        <v>0.32279182471878898</v>
      </c>
      <c r="F209" s="32">
        <v>-0.8123923209592615</v>
      </c>
      <c r="G209" s="32">
        <v>-1.7893804837163882</v>
      </c>
    </row>
    <row r="210" spans="2:7" x14ac:dyDescent="0.25">
      <c r="B210" s="50" t="s">
        <v>595</v>
      </c>
      <c r="C210" s="32">
        <v>-1.7596586527144189</v>
      </c>
      <c r="D210" s="32">
        <v>-0.42988454321354058</v>
      </c>
      <c r="E210" s="32">
        <v>-1.3788551823335906</v>
      </c>
      <c r="F210" s="32">
        <v>-1.1106957620975779</v>
      </c>
      <c r="G210" s="32">
        <v>-0.15638805932487826</v>
      </c>
    </row>
    <row r="211" spans="2:7" x14ac:dyDescent="0.25">
      <c r="B211" s="50" t="s">
        <v>623</v>
      </c>
      <c r="C211" s="32">
        <v>-1.7426555157752164</v>
      </c>
      <c r="D211" s="32">
        <v>-2.1132684962264586E-2</v>
      </c>
      <c r="E211" s="32">
        <v>-1.51923397033628</v>
      </c>
      <c r="F211" s="32">
        <v>2.2716417611193473</v>
      </c>
      <c r="G211" s="32">
        <v>0.83933831541950421</v>
      </c>
    </row>
    <row r="212" spans="2:7" x14ac:dyDescent="0.25">
      <c r="B212" s="50" t="s">
        <v>592</v>
      </c>
      <c r="C212" s="32">
        <v>-1.1011852508210265</v>
      </c>
      <c r="D212" s="32">
        <v>2.4499185379349782</v>
      </c>
      <c r="E212" s="32">
        <v>-1.159605927396216</v>
      </c>
      <c r="F212" s="32">
        <v>0.74808088883867574</v>
      </c>
      <c r="G212" s="32">
        <v>-0.29774794533242754</v>
      </c>
    </row>
    <row r="213" spans="2:7" x14ac:dyDescent="0.25">
      <c r="B213" s="50" t="s">
        <v>624</v>
      </c>
      <c r="C213" s="32">
        <v>-1.77173783830779</v>
      </c>
      <c r="D213" s="32">
        <v>-0.71300819049952746</v>
      </c>
      <c r="E213" s="32">
        <v>0.20936151583656126</v>
      </c>
      <c r="F213" s="32">
        <v>-1.151053501240916</v>
      </c>
      <c r="G213" s="32">
        <v>0.66314996379319102</v>
      </c>
    </row>
    <row r="214" spans="2:7" x14ac:dyDescent="0.25">
      <c r="B214" s="50" t="s">
        <v>625</v>
      </c>
      <c r="C214" s="32">
        <v>-1.1601271967966673</v>
      </c>
      <c r="D214" s="32">
        <v>-1.8344911356173421</v>
      </c>
      <c r="E214" s="32">
        <v>1.5230558820221172</v>
      </c>
      <c r="F214" s="32">
        <v>0.97591011085925872</v>
      </c>
      <c r="G214" s="32">
        <v>0.30133021253185954</v>
      </c>
    </row>
    <row r="215" spans="2:7" x14ac:dyDescent="0.25">
      <c r="B215" s="50" t="s">
        <v>626</v>
      </c>
      <c r="C215" s="32">
        <v>-1.1601271967966673</v>
      </c>
      <c r="D215" s="32">
        <v>-1.8344911356173421</v>
      </c>
      <c r="E215" s="32">
        <v>1.5230558820221172</v>
      </c>
      <c r="F215" s="32">
        <v>0.97591011085925872</v>
      </c>
      <c r="G215" s="32">
        <v>0.30133021253185954</v>
      </c>
    </row>
    <row r="216" spans="2:7" x14ac:dyDescent="0.25">
      <c r="B216" s="50" t="s">
        <v>601</v>
      </c>
      <c r="C216" s="32">
        <v>-1.0423503151234503</v>
      </c>
      <c r="D216" s="32">
        <v>0.27294731736148237</v>
      </c>
      <c r="E216" s="32">
        <v>1.7749281836485782</v>
      </c>
      <c r="F216" s="32">
        <v>2.6392416371006648</v>
      </c>
      <c r="G216" s="32">
        <v>1.841383059416815</v>
      </c>
    </row>
    <row r="217" spans="2:7" x14ac:dyDescent="0.25">
      <c r="B217" s="50" t="s">
        <v>613</v>
      </c>
      <c r="C217" s="32">
        <v>-1.3975179603680847</v>
      </c>
      <c r="D217" s="32">
        <v>-1.541456635999034</v>
      </c>
      <c r="E217" s="32">
        <v>-0.95658049601100414</v>
      </c>
      <c r="F217" s="32">
        <v>1.0752797219826651</v>
      </c>
      <c r="G217" s="32">
        <v>-0.18413666695523145</v>
      </c>
    </row>
    <row r="218" spans="2:7" x14ac:dyDescent="0.25">
      <c r="B218" s="50" t="s">
        <v>614</v>
      </c>
      <c r="C218" s="32">
        <v>-0.77121845004797818</v>
      </c>
      <c r="D218" s="32">
        <v>-1.7488931436863324</v>
      </c>
      <c r="E218" s="32">
        <v>1.6461082307025754</v>
      </c>
      <c r="F218" s="32">
        <v>0.94294043031765495</v>
      </c>
      <c r="G218" s="32">
        <v>-0.40191119822056831</v>
      </c>
    </row>
    <row r="219" spans="2:7" x14ac:dyDescent="0.25">
      <c r="B219" s="50" t="s">
        <v>627</v>
      </c>
      <c r="C219" s="32">
        <v>-0.73315272758456518</v>
      </c>
      <c r="D219" s="32">
        <v>-0.98857295572246706</v>
      </c>
      <c r="E219" s="32">
        <v>-0.76053356041825682</v>
      </c>
      <c r="F219" s="32">
        <v>1.1931208600740442</v>
      </c>
      <c r="G219" s="32">
        <v>-1.697836378143833</v>
      </c>
    </row>
    <row r="220" spans="2:7" x14ac:dyDescent="0.25">
      <c r="B220" s="50" t="s">
        <v>628</v>
      </c>
      <c r="C220" s="32">
        <v>-0.90424358550241435</v>
      </c>
      <c r="D220" s="32">
        <v>0.42556047318527002</v>
      </c>
      <c r="E220" s="32">
        <v>-0.55828205874867909</v>
      </c>
      <c r="F220" s="32">
        <v>2.5784677690425091</v>
      </c>
      <c r="G220" s="32">
        <v>0.70094378618641306</v>
      </c>
    </row>
    <row r="221" spans="2:7" x14ac:dyDescent="0.25">
      <c r="B221" s="50" t="s">
        <v>629</v>
      </c>
      <c r="C221" s="32">
        <v>-1.2920389928585456</v>
      </c>
      <c r="D221" s="32">
        <v>-2.0405464984299879</v>
      </c>
      <c r="E221" s="32">
        <v>-1.2269549174475483</v>
      </c>
      <c r="F221" s="32">
        <v>0.80006548556188961</v>
      </c>
      <c r="G221" s="32">
        <v>-0.21378292882283512</v>
      </c>
    </row>
    <row r="222" spans="2:7" x14ac:dyDescent="0.25">
      <c r="B222" s="50" t="s">
        <v>614</v>
      </c>
      <c r="C222" s="32">
        <v>-0.65836551972059254</v>
      </c>
      <c r="D222" s="32">
        <v>0.23291709832720281</v>
      </c>
      <c r="E222" s="32">
        <v>0.45014262216157408</v>
      </c>
      <c r="F222" s="32">
        <v>-0.73570782751452579</v>
      </c>
      <c r="G222" s="32">
        <v>-0.6771227491980647</v>
      </c>
    </row>
    <row r="223" spans="2:7" x14ac:dyDescent="0.25">
      <c r="B223" s="50" t="s">
        <v>615</v>
      </c>
      <c r="C223" s="32">
        <v>-0.64313923073522739</v>
      </c>
      <c r="D223" s="32">
        <v>0.53704517351274894</v>
      </c>
      <c r="E223" s="32">
        <v>-0.51251409428675876</v>
      </c>
      <c r="F223" s="32">
        <v>-0.63563565561197011</v>
      </c>
      <c r="G223" s="32">
        <v>-1.1954928211673705</v>
      </c>
    </row>
    <row r="224" spans="2:7" x14ac:dyDescent="0.25">
      <c r="B224" s="50" t="s">
        <v>630</v>
      </c>
      <c r="C224" s="32">
        <v>-0.37312070505231315</v>
      </c>
      <c r="D224" s="32">
        <v>0.89571369214918239</v>
      </c>
      <c r="E224" s="32">
        <v>-9.5713537214350941E-2</v>
      </c>
      <c r="F224" s="32">
        <v>-0.52056489837275699</v>
      </c>
      <c r="G224" s="32">
        <v>-1.8208189530430781</v>
      </c>
    </row>
    <row r="225" spans="2:7" x14ac:dyDescent="0.25">
      <c r="B225" s="50" t="s">
        <v>630</v>
      </c>
      <c r="C225" s="32">
        <v>-0.2922962064499513</v>
      </c>
      <c r="D225" s="32">
        <v>-0.13767702252010688</v>
      </c>
      <c r="E225" s="32">
        <v>2.0171800455145315</v>
      </c>
      <c r="F225" s="32">
        <v>-0.91878576590996308</v>
      </c>
      <c r="G225" s="32">
        <v>-0.60280905199653367</v>
      </c>
    </row>
    <row r="226" spans="2:7" x14ac:dyDescent="0.25">
      <c r="B226" s="50" t="s">
        <v>631</v>
      </c>
      <c r="C226" s="32">
        <v>-1.102351783498694</v>
      </c>
      <c r="D226" s="32">
        <v>-1.2136825784294074</v>
      </c>
      <c r="E226" s="32">
        <v>0.76677837429730822</v>
      </c>
      <c r="F226" s="32">
        <v>-1.2639980376276025</v>
      </c>
      <c r="G226" s="32">
        <v>1.2731693436305886</v>
      </c>
    </row>
    <row r="227" spans="2:7" x14ac:dyDescent="0.25">
      <c r="B227" s="50" t="s">
        <v>604</v>
      </c>
      <c r="C227" s="32">
        <v>-0.6455183383891907</v>
      </c>
      <c r="D227" s="32">
        <v>0.48952516176500732</v>
      </c>
      <c r="E227" s="32">
        <v>-0.36209898234170668</v>
      </c>
      <c r="F227" s="32">
        <v>-0.65127193247174442</v>
      </c>
      <c r="G227" s="32">
        <v>-1.1144974974221664</v>
      </c>
    </row>
    <row r="228" spans="2:7" x14ac:dyDescent="0.25">
      <c r="B228" s="50" t="s">
        <v>632</v>
      </c>
      <c r="C228" s="32">
        <v>-1.0880771375749141</v>
      </c>
      <c r="D228" s="32">
        <v>-0.92856250794295792</v>
      </c>
      <c r="E228" s="32">
        <v>-0.13571229737300383</v>
      </c>
      <c r="F228" s="32">
        <v>-1.1701803764689565</v>
      </c>
      <c r="G228" s="32">
        <v>0.78719740115936432</v>
      </c>
    </row>
    <row r="229" spans="2:7" x14ac:dyDescent="0.25">
      <c r="B229" s="50" t="s">
        <v>626</v>
      </c>
      <c r="C229" s="32">
        <v>-0.8037839659682201</v>
      </c>
      <c r="D229" s="32">
        <v>-0.28477391882007497</v>
      </c>
      <c r="E229" s="32">
        <v>-0.62140241197090806</v>
      </c>
      <c r="F229" s="32">
        <v>-0.96129195807109746</v>
      </c>
      <c r="G229" s="32">
        <v>-0.32410067318756741</v>
      </c>
    </row>
    <row r="230" spans="2:7" x14ac:dyDescent="0.25">
      <c r="B230" s="50" t="s">
        <v>633</v>
      </c>
      <c r="C230" s="32">
        <v>-0.14959295785196128</v>
      </c>
      <c r="D230" s="32">
        <v>2.5094931411825092</v>
      </c>
      <c r="E230" s="32">
        <v>-0.13140595553243972</v>
      </c>
      <c r="F230" s="32">
        <v>0.86933939451756259</v>
      </c>
      <c r="G230" s="32">
        <v>-0.31966897645374942</v>
      </c>
    </row>
    <row r="231" spans="2:7" x14ac:dyDescent="0.25">
      <c r="B231" s="50" t="s">
        <v>633</v>
      </c>
      <c r="C231" s="32">
        <v>-0.26078178373101241</v>
      </c>
      <c r="D231" s="32">
        <v>2.8945349754188832</v>
      </c>
      <c r="E231" s="32">
        <v>0.49996473457222912</v>
      </c>
      <c r="F231" s="32">
        <v>1.1070265664748797</v>
      </c>
      <c r="G231" s="32">
        <v>-9.5633937597656149E-2</v>
      </c>
    </row>
    <row r="232" spans="2:7" x14ac:dyDescent="0.25">
      <c r="B232" s="50" t="s">
        <v>587</v>
      </c>
      <c r="C232" s="32">
        <v>-0.41580491128853431</v>
      </c>
      <c r="D232" s="32">
        <v>2.226856641342462</v>
      </c>
      <c r="E232" s="32">
        <v>-0.78887069171693081</v>
      </c>
      <c r="F232" s="32">
        <v>0.7792866802539884</v>
      </c>
      <c r="G232" s="32">
        <v>0.17606463742963147</v>
      </c>
    </row>
    <row r="233" spans="2:7" x14ac:dyDescent="0.25">
      <c r="B233" s="50" t="s">
        <v>594</v>
      </c>
      <c r="C233" s="32">
        <v>-0.68820254462541175</v>
      </c>
      <c r="D233" s="32">
        <v>1.820668110958287</v>
      </c>
      <c r="E233" s="32">
        <v>-1.0552561368442865</v>
      </c>
      <c r="F233" s="32">
        <v>0.64857964615500086</v>
      </c>
      <c r="G233" s="32">
        <v>0.88238609305054316</v>
      </c>
    </row>
    <row r="234" spans="2:7" x14ac:dyDescent="0.25">
      <c r="B234" s="50" t="s">
        <v>589</v>
      </c>
      <c r="C234" s="32">
        <v>-0.6810652216635219</v>
      </c>
      <c r="D234" s="32">
        <v>1.9632281462015118</v>
      </c>
      <c r="E234" s="32">
        <v>-1.5065014726794426</v>
      </c>
      <c r="F234" s="32">
        <v>0.69548847673432379</v>
      </c>
      <c r="G234" s="32">
        <v>0.63940012181493089</v>
      </c>
    </row>
    <row r="235" spans="2:7" x14ac:dyDescent="0.25">
      <c r="B235" s="50" t="s">
        <v>616</v>
      </c>
      <c r="C235" s="32">
        <v>-0.42214919836576975</v>
      </c>
      <c r="D235" s="32">
        <v>2.1001366100151513</v>
      </c>
      <c r="E235" s="32">
        <v>-0.38776372653012547</v>
      </c>
      <c r="F235" s="32">
        <v>0.73758994196125682</v>
      </c>
      <c r="G235" s="32">
        <v>0.39205216741684229</v>
      </c>
    </row>
    <row r="236" spans="2:7" x14ac:dyDescent="0.25">
      <c r="B236" s="50" t="s">
        <v>634</v>
      </c>
      <c r="C236" s="32">
        <v>-0.42037947927290636</v>
      </c>
      <c r="D236" s="32">
        <v>2.1773402063942577</v>
      </c>
      <c r="E236" s="32">
        <v>-1.3241816062717184</v>
      </c>
      <c r="F236" s="32">
        <v>0.71019048137890617</v>
      </c>
      <c r="G236" s="32">
        <v>-7.6506119472009582E-2</v>
      </c>
    </row>
    <row r="237" spans="2:7" x14ac:dyDescent="0.25">
      <c r="B237" s="50" t="s">
        <v>635</v>
      </c>
      <c r="C237" s="32">
        <v>-0.14816549325958331</v>
      </c>
      <c r="D237" s="32">
        <v>2.5380051482311541</v>
      </c>
      <c r="E237" s="32">
        <v>-0.2216550226994709</v>
      </c>
      <c r="F237" s="32">
        <v>0.87872116063342709</v>
      </c>
      <c r="G237" s="32">
        <v>-0.36826617070087181</v>
      </c>
    </row>
    <row r="238" spans="2:7" x14ac:dyDescent="0.25">
      <c r="B238" s="50" t="s">
        <v>636</v>
      </c>
      <c r="C238" s="32">
        <v>-4.003552007848514E-2</v>
      </c>
      <c r="D238" s="32">
        <v>2.0918661560333978</v>
      </c>
      <c r="E238" s="32">
        <v>-0.65963485458907301</v>
      </c>
      <c r="F238" s="32">
        <v>0.62093020414211486</v>
      </c>
      <c r="G238" s="32">
        <v>-0.48816436474170283</v>
      </c>
    </row>
    <row r="239" spans="2:7" x14ac:dyDescent="0.25">
      <c r="B239" s="50" t="s">
        <v>637</v>
      </c>
      <c r="C239" s="32">
        <v>-0.15122434595753612</v>
      </c>
      <c r="D239" s="32">
        <v>2.4769079902697722</v>
      </c>
      <c r="E239" s="32">
        <v>-2.8264164484404164E-2</v>
      </c>
      <c r="F239" s="32">
        <v>0.85861737609943156</v>
      </c>
      <c r="G239" s="32">
        <v>-0.26412932588560956</v>
      </c>
    </row>
    <row r="240" spans="2:7" x14ac:dyDescent="0.25">
      <c r="B240" s="50" t="s">
        <v>638</v>
      </c>
      <c r="C240" s="32">
        <v>-0.54058863804737567</v>
      </c>
      <c r="D240" s="32">
        <v>2.3403555513060268</v>
      </c>
      <c r="E240" s="32">
        <v>0.70201492378803532</v>
      </c>
      <c r="F240" s="32">
        <v>0.92762369872688066</v>
      </c>
      <c r="G240" s="32">
        <v>0.86293009768689077</v>
      </c>
    </row>
    <row r="241" spans="2:7" x14ac:dyDescent="0.25">
      <c r="B241" s="50" t="s">
        <v>136</v>
      </c>
      <c r="C241" s="32">
        <v>-0.27057011236446143</v>
      </c>
      <c r="D241" s="32">
        <v>2.6990240699424604</v>
      </c>
      <c r="E241" s="32">
        <v>1.1188154808604431</v>
      </c>
      <c r="F241" s="32">
        <v>1.0426944559660938</v>
      </c>
      <c r="G241" s="32">
        <v>0.23760396581118337</v>
      </c>
    </row>
    <row r="242" spans="2:7" x14ac:dyDescent="0.25">
      <c r="B242" s="50" t="s">
        <v>639</v>
      </c>
      <c r="C242" s="32">
        <v>-0.27057011236446143</v>
      </c>
      <c r="D242" s="32">
        <v>2.6990240699424604</v>
      </c>
      <c r="E242" s="32">
        <v>1.1188154808604431</v>
      </c>
      <c r="F242" s="32">
        <v>1.0426944559660938</v>
      </c>
      <c r="G242" s="32">
        <v>0.23760396581118337</v>
      </c>
    </row>
    <row r="243" spans="2:7" x14ac:dyDescent="0.25">
      <c r="B243" s="50" t="s">
        <v>587</v>
      </c>
      <c r="C243" s="32">
        <v>-0.17808232585687203</v>
      </c>
      <c r="D243" s="32">
        <v>-1.1666603819987189</v>
      </c>
      <c r="E243" s="32">
        <v>0.62594242098922737</v>
      </c>
      <c r="F243" s="32">
        <v>1.2973129603432572</v>
      </c>
      <c r="G243" s="32">
        <v>-0.75733096252807419</v>
      </c>
    </row>
    <row r="244" spans="2:7" x14ac:dyDescent="0.25">
      <c r="B244" s="50" t="s">
        <v>136</v>
      </c>
      <c r="C244" s="32">
        <v>8.717798451811562E-2</v>
      </c>
      <c r="D244" s="32">
        <v>-0.9030318868577687</v>
      </c>
      <c r="E244" s="32">
        <v>1.3435732019517395</v>
      </c>
      <c r="F244" s="32">
        <v>1.3811111638629219</v>
      </c>
      <c r="G244" s="32">
        <v>-1.2206664469133737</v>
      </c>
    </row>
    <row r="245" spans="2:7" x14ac:dyDescent="0.25">
      <c r="B245" s="50" t="s">
        <v>113</v>
      </c>
      <c r="C245" s="32">
        <v>0.1109690610577487</v>
      </c>
      <c r="D245" s="32">
        <v>-0.42783176938035283</v>
      </c>
      <c r="E245" s="32">
        <v>-0.16057791749878081</v>
      </c>
      <c r="F245" s="32">
        <v>1.537473932460665</v>
      </c>
      <c r="G245" s="32">
        <v>-2.0306196843654143</v>
      </c>
    </row>
    <row r="246" spans="2:7" x14ac:dyDescent="0.25">
      <c r="B246" s="50" t="s">
        <v>640</v>
      </c>
      <c r="C246" s="32">
        <v>-0.42634901013212173</v>
      </c>
      <c r="D246" s="32">
        <v>-1.090860221798658</v>
      </c>
      <c r="E246" s="32">
        <v>-1.1660820167236559</v>
      </c>
      <c r="F246" s="32">
        <v>1.3252024486791236</v>
      </c>
      <c r="G246" s="32">
        <v>-0.8725335048942322</v>
      </c>
    </row>
    <row r="247" spans="2:7" x14ac:dyDescent="0.25">
      <c r="B247" s="50" t="s">
        <v>589</v>
      </c>
      <c r="C247" s="32">
        <v>-0.43568179342442032</v>
      </c>
      <c r="D247" s="32">
        <v>-1.2354166802423456</v>
      </c>
      <c r="E247" s="32">
        <v>-1.4005627073883398</v>
      </c>
      <c r="F247" s="32">
        <v>1.2248336960844926</v>
      </c>
      <c r="G247" s="32">
        <v>-0.96311361430546527</v>
      </c>
    </row>
    <row r="248" spans="2:7" x14ac:dyDescent="0.25">
      <c r="B248" s="50" t="s">
        <v>641</v>
      </c>
      <c r="C248" s="32">
        <v>-0.70452447634291016</v>
      </c>
      <c r="D248" s="32">
        <v>-1.6124544949987771</v>
      </c>
      <c r="E248" s="32">
        <v>-1.0671736185558856</v>
      </c>
      <c r="F248" s="32">
        <v>1.1565215993492557</v>
      </c>
      <c r="G248" s="32">
        <v>3.0490879822174688E-2</v>
      </c>
    </row>
    <row r="249" spans="2:7" x14ac:dyDescent="0.25">
      <c r="B249" s="50" t="s">
        <v>623</v>
      </c>
      <c r="C249" s="32">
        <v>-0.52824852053929439</v>
      </c>
      <c r="D249" s="32">
        <v>-1.0116099107237266</v>
      </c>
      <c r="E249" s="32">
        <v>0.94993346014437652</v>
      </c>
      <c r="F249" s="32">
        <v>-1.0347157224801951</v>
      </c>
      <c r="G249" s="32">
        <v>1.5657121692847151</v>
      </c>
    </row>
    <row r="250" spans="2:7" x14ac:dyDescent="0.25">
      <c r="B250" s="50" t="s">
        <v>642</v>
      </c>
      <c r="C250" s="32">
        <v>1.1788530826534183E-2</v>
      </c>
      <c r="D250" s="32">
        <v>-0.29427287345085962</v>
      </c>
      <c r="E250" s="32">
        <v>1.7835345742891922</v>
      </c>
      <c r="F250" s="32">
        <v>-0.80457420800176882</v>
      </c>
      <c r="G250" s="32">
        <v>0.31505990553330032</v>
      </c>
    </row>
    <row r="251" spans="2:7" x14ac:dyDescent="0.25">
      <c r="B251" s="50" t="s">
        <v>635</v>
      </c>
      <c r="C251" s="32">
        <v>0.27247427321714984</v>
      </c>
      <c r="D251" s="32">
        <v>-8.0160813258113528E-2</v>
      </c>
      <c r="E251" s="32">
        <v>1.9658544406969163</v>
      </c>
      <c r="F251" s="32">
        <v>-0.78987220335718666</v>
      </c>
      <c r="G251" s="32">
        <v>-0.40084633575364004</v>
      </c>
    </row>
    <row r="252" spans="2:7" x14ac:dyDescent="0.25">
      <c r="B252" s="50" t="s">
        <v>604</v>
      </c>
      <c r="C252" s="32">
        <v>0.12023262920745252</v>
      </c>
      <c r="D252" s="32">
        <v>1.6686091210842775</v>
      </c>
      <c r="E252" s="32">
        <v>1.8009261852509697</v>
      </c>
      <c r="F252" s="32">
        <v>0.75838856564500656</v>
      </c>
      <c r="G252" s="32">
        <v>1.7645326430070229</v>
      </c>
    </row>
    <row r="253" spans="2:7" x14ac:dyDescent="0.25">
      <c r="B253" s="50" t="s">
        <v>624</v>
      </c>
      <c r="C253" s="32">
        <v>-0.50540908706124654</v>
      </c>
      <c r="D253" s="32">
        <v>-0.55541779794540758</v>
      </c>
      <c r="E253" s="32">
        <v>-0.49405161452812285</v>
      </c>
      <c r="F253" s="32">
        <v>-0.88460746462636153</v>
      </c>
      <c r="G253" s="32">
        <v>0.78815706133075636</v>
      </c>
    </row>
    <row r="254" spans="2:7" x14ac:dyDescent="0.25">
      <c r="B254" s="50" t="s">
        <v>642</v>
      </c>
      <c r="C254" s="32">
        <v>4.0337822674093873E-2</v>
      </c>
      <c r="D254" s="32">
        <v>0.27596726752203937</v>
      </c>
      <c r="E254" s="32">
        <v>-2.1446769051431946E-2</v>
      </c>
      <c r="F254" s="32">
        <v>-0.61693888568447686</v>
      </c>
      <c r="G254" s="32">
        <v>-0.65688397940914822</v>
      </c>
    </row>
    <row r="255" spans="2:7" x14ac:dyDescent="0.25">
      <c r="B255" s="50" t="s">
        <v>643</v>
      </c>
      <c r="C255" s="32">
        <v>-0.22968070300882037</v>
      </c>
      <c r="D255" s="32">
        <v>-8.2701251114394206E-2</v>
      </c>
      <c r="E255" s="32">
        <v>-0.43824732612383976</v>
      </c>
      <c r="F255" s="32">
        <v>-0.73200964292368997</v>
      </c>
      <c r="G255" s="32">
        <v>-3.1557847533440792E-2</v>
      </c>
    </row>
    <row r="256" spans="2:7" x14ac:dyDescent="0.25">
      <c r="B256" s="50" t="s">
        <v>597</v>
      </c>
      <c r="C256" s="32">
        <v>-0.25822999485638004</v>
      </c>
      <c r="D256" s="32">
        <v>-0.65294139208729318</v>
      </c>
      <c r="E256" s="32">
        <v>1.3667340172167843</v>
      </c>
      <c r="F256" s="32">
        <v>-0.91964496524098194</v>
      </c>
      <c r="G256" s="32">
        <v>0.94038603740900772</v>
      </c>
    </row>
    <row r="257" spans="2:7" x14ac:dyDescent="0.25">
      <c r="B257" s="50" t="s">
        <v>627</v>
      </c>
      <c r="C257" s="32">
        <v>4.0337822674093873E-2</v>
      </c>
      <c r="D257" s="32">
        <v>0.27596726752203937</v>
      </c>
      <c r="E257" s="32">
        <v>-2.1446769051431946E-2</v>
      </c>
      <c r="F257" s="32">
        <v>-0.61693888568447686</v>
      </c>
      <c r="G257" s="32">
        <v>-0.65688397940914822</v>
      </c>
    </row>
    <row r="258" spans="2:7" x14ac:dyDescent="0.25">
      <c r="B258" s="50" t="s">
        <v>621</v>
      </c>
      <c r="C258" s="32">
        <v>-0.25328813222489882</v>
      </c>
      <c r="D258" s="32">
        <v>-0.51237778004453105</v>
      </c>
      <c r="E258" s="32">
        <v>0.2297626548817886</v>
      </c>
      <c r="F258" s="32">
        <v>-0.92619605667696703</v>
      </c>
      <c r="G258" s="32">
        <v>0.3638339855265505</v>
      </c>
    </row>
    <row r="259" spans="2:7" x14ac:dyDescent="0.25">
      <c r="B259" s="50" t="s">
        <v>644</v>
      </c>
      <c r="C259" s="32">
        <v>-0.44429427929344495</v>
      </c>
      <c r="D259" s="32">
        <v>-1.4492968818387659</v>
      </c>
      <c r="E259" s="32">
        <v>-3.1522315195263613E-2</v>
      </c>
      <c r="F259" s="32">
        <v>1.2072602460796829</v>
      </c>
      <c r="G259" s="32">
        <v>-0.26159734864469325</v>
      </c>
    </row>
    <row r="260" spans="2:7" x14ac:dyDescent="0.25">
      <c r="B260" s="50" t="s">
        <v>645</v>
      </c>
      <c r="C260" s="32">
        <v>-0.17427575361053074</v>
      </c>
      <c r="D260" s="32">
        <v>-1.0906283632023324</v>
      </c>
      <c r="E260" s="32">
        <v>0.38527824187714421</v>
      </c>
      <c r="F260" s="32">
        <v>1.322331003318896</v>
      </c>
      <c r="G260" s="32">
        <v>-0.88692348052040071</v>
      </c>
    </row>
    <row r="261" spans="2:7" x14ac:dyDescent="0.25">
      <c r="B261" s="50" t="s">
        <v>646</v>
      </c>
      <c r="C261" s="32">
        <v>-0.49398937032222273</v>
      </c>
      <c r="D261" s="32">
        <v>-0.32732174155624794</v>
      </c>
      <c r="E261" s="32">
        <v>-1.2160441518643723</v>
      </c>
      <c r="F261" s="32">
        <v>-0.80955333569944476</v>
      </c>
      <c r="G261" s="32">
        <v>0.39937950735377697</v>
      </c>
    </row>
    <row r="262" spans="2:7" x14ac:dyDescent="0.25">
      <c r="B262" s="50" t="s">
        <v>647</v>
      </c>
      <c r="C262" s="32">
        <v>-0.50903201198403325</v>
      </c>
      <c r="D262" s="32">
        <v>-0.58592622819451512</v>
      </c>
      <c r="E262" s="32">
        <v>-1.0895285738609313</v>
      </c>
      <c r="F262" s="32">
        <v>-0.94744915275753416</v>
      </c>
      <c r="G262" s="32">
        <v>0.50318817493103374</v>
      </c>
    </row>
    <row r="263" spans="2:7" x14ac:dyDescent="0.25">
      <c r="B263" s="50" t="s">
        <v>648</v>
      </c>
      <c r="C263" s="32">
        <v>-0.50903201198403325</v>
      </c>
      <c r="D263" s="32">
        <v>-0.58592622819451512</v>
      </c>
      <c r="E263" s="32">
        <v>-1.0895285738609313</v>
      </c>
      <c r="F263" s="32">
        <v>-0.94744915275753416</v>
      </c>
      <c r="G263" s="32">
        <v>0.50318817493103374</v>
      </c>
    </row>
    <row r="264" spans="2:7" x14ac:dyDescent="0.25">
      <c r="B264" s="50" t="s">
        <v>649</v>
      </c>
      <c r="C264" s="32">
        <v>-0.49398937032222273</v>
      </c>
      <c r="D264" s="32">
        <v>-0.32732174155624794</v>
      </c>
      <c r="E264" s="32">
        <v>-1.2160441518643723</v>
      </c>
      <c r="F264" s="32">
        <v>-0.80955333569944476</v>
      </c>
      <c r="G264" s="32">
        <v>0.39937950735377697</v>
      </c>
    </row>
    <row r="265" spans="2:7" x14ac:dyDescent="0.25">
      <c r="B265" s="50" t="s">
        <v>343</v>
      </c>
      <c r="C265" s="32">
        <v>0.28180705650944843</v>
      </c>
      <c r="D265" s="32">
        <v>6.4395645185573835E-2</v>
      </c>
      <c r="E265" s="32">
        <v>2.2003351313615997</v>
      </c>
      <c r="F265" s="32">
        <v>-0.6895034507625557</v>
      </c>
      <c r="G265" s="32">
        <v>-0.31026622634240719</v>
      </c>
    </row>
    <row r="266" spans="2:7" x14ac:dyDescent="0.25">
      <c r="B266" s="50" t="s">
        <v>650</v>
      </c>
      <c r="C266" s="32">
        <v>-0.22016427239296713</v>
      </c>
      <c r="D266" s="32">
        <v>0.10737879587657218</v>
      </c>
      <c r="E266" s="32">
        <v>-1.0399077739040479</v>
      </c>
      <c r="F266" s="32">
        <v>-0.66946453548459262</v>
      </c>
      <c r="G266" s="32">
        <v>-0.355539142514257</v>
      </c>
    </row>
    <row r="267" spans="2:7" x14ac:dyDescent="0.25">
      <c r="B267" s="50" t="s">
        <v>650</v>
      </c>
      <c r="C267" s="32">
        <v>-0.23901348630111899</v>
      </c>
      <c r="D267" s="32">
        <v>-0.22725770955808156</v>
      </c>
      <c r="E267" s="32">
        <v>-0.67272801678852345</v>
      </c>
      <c r="F267" s="32">
        <v>-0.83237839551832105</v>
      </c>
      <c r="G267" s="32">
        <v>-0.12213795694467378</v>
      </c>
    </row>
    <row r="268" spans="2:7" x14ac:dyDescent="0.25">
      <c r="B268" s="50" t="s">
        <v>651</v>
      </c>
      <c r="C268" s="32">
        <v>-0.21540605708504051</v>
      </c>
      <c r="D268" s="32">
        <v>0.2024188193720553</v>
      </c>
      <c r="E268" s="32">
        <v>-1.3407379977941518</v>
      </c>
      <c r="F268" s="32">
        <v>-0.63819198176504399</v>
      </c>
      <c r="G268" s="32">
        <v>-0.51752979000466515</v>
      </c>
    </row>
    <row r="269" spans="2:7" x14ac:dyDescent="0.25">
      <c r="B269" s="50" t="s">
        <v>625</v>
      </c>
      <c r="C269" s="32">
        <v>-0.21540605708504051</v>
      </c>
      <c r="D269" s="32">
        <v>0.2024188193720553</v>
      </c>
      <c r="E269" s="32">
        <v>-1.3407379977941518</v>
      </c>
      <c r="F269" s="32">
        <v>-0.63819198176504399</v>
      </c>
      <c r="G269" s="32">
        <v>-0.51752979000466515</v>
      </c>
    </row>
    <row r="270" spans="2:7" x14ac:dyDescent="0.25">
      <c r="B270" s="50" t="s">
        <v>652</v>
      </c>
      <c r="C270" s="32">
        <v>-0.5049535417200961</v>
      </c>
      <c r="D270" s="32">
        <v>-0.50446335091267236</v>
      </c>
      <c r="E270" s="32">
        <v>-1.3473830514810206</v>
      </c>
      <c r="F270" s="32">
        <v>-0.92064410671220676</v>
      </c>
      <c r="G270" s="32">
        <v>0.36433904851068388</v>
      </c>
    </row>
    <row r="271" spans="2:7" x14ac:dyDescent="0.25">
      <c r="B271" s="50" t="s">
        <v>643</v>
      </c>
      <c r="C271" s="32">
        <v>-0.22677807550930767</v>
      </c>
      <c r="D271" s="32">
        <v>1.7130922287446559E-2</v>
      </c>
      <c r="E271" s="32">
        <v>-1.4462914496487911</v>
      </c>
      <c r="F271" s="32">
        <v>-0.75196325738233882</v>
      </c>
      <c r="G271" s="32">
        <v>-0.53868533620572312</v>
      </c>
    </row>
    <row r="272" spans="2:7" x14ac:dyDescent="0.25">
      <c r="B272" s="50" t="s">
        <v>643</v>
      </c>
      <c r="C272" s="32">
        <v>-0.22016427239296713</v>
      </c>
      <c r="D272" s="32">
        <v>0.10737879587657218</v>
      </c>
      <c r="E272" s="32">
        <v>-1.0399077739040479</v>
      </c>
      <c r="F272" s="32">
        <v>-0.66946453548459262</v>
      </c>
      <c r="G272" s="32">
        <v>-0.355539142514257</v>
      </c>
    </row>
    <row r="273" spans="2:7" x14ac:dyDescent="0.25">
      <c r="B273" s="50" t="s">
        <v>602</v>
      </c>
      <c r="C273" s="32">
        <v>0.15449177942452416</v>
      </c>
      <c r="D273" s="32">
        <v>2.3528972902517564</v>
      </c>
      <c r="E273" s="32">
        <v>-0.3650514267577793</v>
      </c>
      <c r="F273" s="32">
        <v>0.98355095242575696</v>
      </c>
      <c r="G273" s="32">
        <v>0.59819998107608474</v>
      </c>
    </row>
    <row r="274" spans="2:7" x14ac:dyDescent="0.25">
      <c r="B274" s="50" t="s">
        <v>600</v>
      </c>
      <c r="C274" s="32">
        <v>5.0037900613501718E-2</v>
      </c>
      <c r="D274" s="32">
        <v>0.51157090306028463</v>
      </c>
      <c r="E274" s="32">
        <v>-1.4592483552765318</v>
      </c>
      <c r="F274" s="32">
        <v>-0.59221742340091321</v>
      </c>
      <c r="G274" s="32">
        <v>-1.3954266787820138</v>
      </c>
    </row>
    <row r="275" spans="2:7" x14ac:dyDescent="0.25">
      <c r="B275" s="50" t="s">
        <v>601</v>
      </c>
      <c r="C275" s="32">
        <v>-0.23493501603718187</v>
      </c>
      <c r="D275" s="32">
        <v>-0.14579483227623882</v>
      </c>
      <c r="E275" s="32">
        <v>-0.93058249440861274</v>
      </c>
      <c r="F275" s="32">
        <v>-0.80557334947299364</v>
      </c>
      <c r="G275" s="32">
        <v>-0.26098708336502363</v>
      </c>
    </row>
    <row r="276" spans="2:7" x14ac:dyDescent="0.25">
      <c r="B276" s="50" t="s">
        <v>653</v>
      </c>
      <c r="C276" s="32">
        <v>-0.50903201198403325</v>
      </c>
      <c r="D276" s="32">
        <v>-0.58592622819451512</v>
      </c>
      <c r="E276" s="32">
        <v>-1.0895285738609313</v>
      </c>
      <c r="F276" s="32">
        <v>-0.94744915275753416</v>
      </c>
      <c r="G276" s="32">
        <v>0.50318817493103374</v>
      </c>
    </row>
    <row r="277" spans="2:7" x14ac:dyDescent="0.25">
      <c r="B277" s="50" t="s">
        <v>654</v>
      </c>
      <c r="C277" s="32">
        <v>-0.49018279807588144</v>
      </c>
      <c r="D277" s="32">
        <v>-0.25128972275986139</v>
      </c>
      <c r="E277" s="32">
        <v>-1.4567083309764557</v>
      </c>
      <c r="F277" s="32">
        <v>-0.78453529272380584</v>
      </c>
      <c r="G277" s="32">
        <v>0.26978698936145046</v>
      </c>
    </row>
    <row r="278" spans="2:7" x14ac:dyDescent="0.25">
      <c r="B278" s="50" t="s">
        <v>655</v>
      </c>
      <c r="C278" s="32">
        <v>0.31987277897286132</v>
      </c>
      <c r="D278" s="32">
        <v>0.82471583314943919</v>
      </c>
      <c r="E278" s="32">
        <v>-0.20630665975923224</v>
      </c>
      <c r="F278" s="32">
        <v>-0.43932302100616644</v>
      </c>
      <c r="G278" s="32">
        <v>-1.6061914062656719</v>
      </c>
    </row>
    <row r="279" spans="2:7" x14ac:dyDescent="0.25">
      <c r="B279" s="50" t="s">
        <v>656</v>
      </c>
      <c r="C279" s="32">
        <v>-0.22254338004693044</v>
      </c>
      <c r="D279" s="32">
        <v>5.9858784128830556E-2</v>
      </c>
      <c r="E279" s="32">
        <v>-0.88949266195899579</v>
      </c>
      <c r="F279" s="32">
        <v>-0.68510081234436693</v>
      </c>
      <c r="G279" s="32">
        <v>-0.27454381876905287</v>
      </c>
    </row>
    <row r="280" spans="2:7" x14ac:dyDescent="0.25">
      <c r="B280" s="50" t="s">
        <v>633</v>
      </c>
      <c r="C280" s="32">
        <v>0.31443481862094519</v>
      </c>
      <c r="D280" s="32">
        <v>0.71609866344031559</v>
      </c>
      <c r="E280" s="32">
        <v>0.13749931040088659</v>
      </c>
      <c r="F280" s="32">
        <v>-0.47506308239993633</v>
      </c>
      <c r="G280" s="32">
        <v>-1.4210592377052056</v>
      </c>
    </row>
    <row r="281" spans="2:7" x14ac:dyDescent="0.25">
      <c r="B281" s="50" t="s">
        <v>657</v>
      </c>
      <c r="C281" s="32">
        <v>4.4416292938030968E-2</v>
      </c>
      <c r="D281" s="32">
        <v>0.35743014480388213</v>
      </c>
      <c r="E281" s="32">
        <v>-0.27930124667152123</v>
      </c>
      <c r="F281" s="32">
        <v>-0.59013383963914945</v>
      </c>
      <c r="G281" s="32">
        <v>-0.79573310582949808</v>
      </c>
    </row>
    <row r="282" spans="2:7" x14ac:dyDescent="0.25">
      <c r="B282" s="50" t="s">
        <v>654</v>
      </c>
      <c r="C282" s="32">
        <v>-0.50921565930758783</v>
      </c>
      <c r="D282" s="32">
        <v>-0.63144981674179412</v>
      </c>
      <c r="E282" s="32">
        <v>-0.2533874354160397</v>
      </c>
      <c r="F282" s="32">
        <v>-0.90962550760200045</v>
      </c>
      <c r="G282" s="32">
        <v>0.91774957932308276</v>
      </c>
    </row>
    <row r="283" spans="2:7" x14ac:dyDescent="0.25">
      <c r="B283" s="50" t="s">
        <v>658</v>
      </c>
      <c r="C283" s="32">
        <v>0.30083991774115487</v>
      </c>
      <c r="D283" s="32">
        <v>0.44455573916750651</v>
      </c>
      <c r="E283" s="32">
        <v>0.99701423580118376</v>
      </c>
      <c r="F283" s="32">
        <v>-0.56441323588436099</v>
      </c>
      <c r="G283" s="32">
        <v>-0.95822881630403955</v>
      </c>
    </row>
    <row r="284" spans="2:7" x14ac:dyDescent="0.25">
      <c r="B284" s="50" t="s">
        <v>658</v>
      </c>
      <c r="C284" s="32">
        <v>0.30083991774115487</v>
      </c>
      <c r="D284" s="32">
        <v>0.44455573916750651</v>
      </c>
      <c r="E284" s="32">
        <v>0.99701423580118376</v>
      </c>
      <c r="F284" s="32">
        <v>-0.56441323588436099</v>
      </c>
      <c r="G284" s="32">
        <v>-0.95822881630403955</v>
      </c>
    </row>
    <row r="285" spans="2:7" x14ac:dyDescent="0.25">
      <c r="B285" s="50" t="s">
        <v>659</v>
      </c>
      <c r="C285" s="32">
        <v>0.31035634835700809</v>
      </c>
      <c r="D285" s="32">
        <v>0.63463578615847283</v>
      </c>
      <c r="E285" s="32">
        <v>0.39535378802097587</v>
      </c>
      <c r="F285" s="32">
        <v>-0.50186812844526374</v>
      </c>
      <c r="G285" s="32">
        <v>-1.2822101112848556</v>
      </c>
    </row>
    <row r="286" spans="2:7" x14ac:dyDescent="0.25">
      <c r="B286" s="50" t="s">
        <v>618</v>
      </c>
      <c r="C286" s="32">
        <v>-0.49969922869173466</v>
      </c>
      <c r="D286" s="32">
        <v>-0.44136976975082776</v>
      </c>
      <c r="E286" s="32">
        <v>-0.85504788319624758</v>
      </c>
      <c r="F286" s="32">
        <v>-0.8470804001629032</v>
      </c>
      <c r="G286" s="32">
        <v>0.59376828434226669</v>
      </c>
    </row>
    <row r="287" spans="2:7" x14ac:dyDescent="0.25">
      <c r="B287" s="50" t="s">
        <v>606</v>
      </c>
      <c r="C287" s="32">
        <v>0.15560511881708206</v>
      </c>
      <c r="D287" s="32">
        <v>-2.7611689432492093E-2</v>
      </c>
      <c r="E287" s="32">
        <v>-0.91067193677619007</v>
      </c>
      <c r="F287" s="32">
        <v>-0.82782101159646615</v>
      </c>
      <c r="G287" s="32">
        <v>-1.0197681446855913</v>
      </c>
    </row>
    <row r="288" spans="2:7" x14ac:dyDescent="0.25">
      <c r="B288" s="50" t="s">
        <v>645</v>
      </c>
      <c r="C288" s="32">
        <v>0.26547668179037842</v>
      </c>
      <c r="D288" s="32">
        <v>1.9637823121512898</v>
      </c>
      <c r="E288" s="32">
        <v>-0.98352939298144382</v>
      </c>
      <c r="F288" s="32">
        <v>0.74452352816617373</v>
      </c>
      <c r="G288" s="32">
        <v>0.38110739854100867</v>
      </c>
    </row>
    <row r="289" spans="2:7" x14ac:dyDescent="0.25">
      <c r="B289" s="50" t="s">
        <v>612</v>
      </c>
      <c r="C289" s="32">
        <v>0.36295493397048328</v>
      </c>
      <c r="D289" s="32">
        <v>1.2630316797161916</v>
      </c>
      <c r="E289" s="32">
        <v>7.6458406132074774E-2</v>
      </c>
      <c r="F289" s="32">
        <v>0.45575659864738782</v>
      </c>
      <c r="G289" s="32">
        <v>1.0321500333711247</v>
      </c>
    </row>
    <row r="290" spans="2:7" x14ac:dyDescent="0.25">
      <c r="B290" s="50" t="s">
        <v>617</v>
      </c>
      <c r="C290" s="32">
        <v>0.13959731229940375</v>
      </c>
      <c r="D290" s="32">
        <v>-1.0517133086566626</v>
      </c>
      <c r="E290" s="32">
        <v>-0.46721797563640943</v>
      </c>
      <c r="F290" s="32">
        <v>1.5008746717358761</v>
      </c>
      <c r="G290" s="32">
        <v>-0.30229242639940618</v>
      </c>
    </row>
    <row r="291" spans="2:7" x14ac:dyDescent="0.25">
      <c r="B291" s="50" t="s">
        <v>607</v>
      </c>
      <c r="C291" s="32">
        <v>-0.39965822153411162</v>
      </c>
      <c r="D291" s="32">
        <v>-1.0490768018909054</v>
      </c>
      <c r="E291" s="32">
        <v>-0.78161633447267298</v>
      </c>
      <c r="F291" s="32">
        <v>-1.1580346979774481</v>
      </c>
      <c r="G291" s="32">
        <v>0.74925419103512936</v>
      </c>
    </row>
    <row r="292" spans="2:7" x14ac:dyDescent="0.25">
      <c r="B292" s="50" t="s">
        <v>587</v>
      </c>
      <c r="C292" s="32">
        <v>0.48654551364429738</v>
      </c>
      <c r="D292" s="32">
        <v>-1.7623747934240823</v>
      </c>
      <c r="E292" s="32">
        <v>1.4841895033400785</v>
      </c>
      <c r="F292" s="32">
        <v>1.153095870237022</v>
      </c>
      <c r="G292" s="32">
        <v>1.4679064799731356E-2</v>
      </c>
    </row>
    <row r="293" spans="2:7" x14ac:dyDescent="0.25">
      <c r="B293" s="50" t="s">
        <v>647</v>
      </c>
      <c r="C293" s="32">
        <v>6.4887603651811898E-2</v>
      </c>
      <c r="D293" s="32">
        <v>-0.42937714903611329</v>
      </c>
      <c r="E293" s="32">
        <v>-7.0232349568971453E-2</v>
      </c>
      <c r="F293" s="32">
        <v>-0.68034319245459285</v>
      </c>
      <c r="G293" s="32">
        <v>1.2102924049772095</v>
      </c>
    </row>
    <row r="294" spans="2:7" x14ac:dyDescent="0.25">
      <c r="B294" s="50" t="s">
        <v>660</v>
      </c>
      <c r="C294" s="32">
        <v>6.0129388343885287E-2</v>
      </c>
      <c r="D294" s="32">
        <v>-0.52441717253159648</v>
      </c>
      <c r="E294" s="32">
        <v>0.23059787432113271</v>
      </c>
      <c r="F294" s="32">
        <v>-0.71161574617414158</v>
      </c>
      <c r="G294" s="32">
        <v>1.3722830524676175</v>
      </c>
    </row>
    <row r="295" spans="2:7" x14ac:dyDescent="0.25">
      <c r="B295" s="50" t="s">
        <v>660</v>
      </c>
      <c r="C295" s="32">
        <v>7.4404034267665134E-2</v>
      </c>
      <c r="D295" s="32">
        <v>-0.23929710204514698</v>
      </c>
      <c r="E295" s="32">
        <v>-0.67189279734917928</v>
      </c>
      <c r="F295" s="32">
        <v>-0.6177980850154956</v>
      </c>
      <c r="G295" s="32">
        <v>0.88631110999639329</v>
      </c>
    </row>
    <row r="296" spans="2:7" x14ac:dyDescent="0.25">
      <c r="B296" s="50" t="s">
        <v>598</v>
      </c>
      <c r="C296" s="32">
        <v>0.61444108563349364</v>
      </c>
      <c r="D296" s="32">
        <v>0.47803993522772009</v>
      </c>
      <c r="E296" s="32">
        <v>0.16170831679563635</v>
      </c>
      <c r="F296" s="32">
        <v>-0.38765657053706931</v>
      </c>
      <c r="G296" s="32">
        <v>-0.36434115375502157</v>
      </c>
    </row>
    <row r="297" spans="2:7" x14ac:dyDescent="0.25">
      <c r="B297" s="50" t="s">
        <v>584</v>
      </c>
      <c r="C297" s="32">
        <v>0.62015094400300563</v>
      </c>
      <c r="D297" s="32">
        <v>0.59208796342229986</v>
      </c>
      <c r="E297" s="32">
        <v>-0.19928795187248849</v>
      </c>
      <c r="F297" s="32">
        <v>-0.35012950607361093</v>
      </c>
      <c r="G297" s="32">
        <v>-0.55872993074351129</v>
      </c>
    </row>
    <row r="298" spans="2:7" x14ac:dyDescent="0.25">
      <c r="B298" s="50" t="s">
        <v>661</v>
      </c>
      <c r="C298" s="32">
        <v>0.35013241832009129</v>
      </c>
      <c r="D298" s="32">
        <v>0.23341944478586632</v>
      </c>
      <c r="E298" s="32">
        <v>-0.61608850894489631</v>
      </c>
      <c r="F298" s="32">
        <v>-0.4652002633128241</v>
      </c>
      <c r="G298" s="32">
        <v>6.6596201132196164E-2</v>
      </c>
    </row>
    <row r="299" spans="2:7" x14ac:dyDescent="0.25">
      <c r="B299" s="50" t="s">
        <v>662</v>
      </c>
      <c r="C299" s="32">
        <v>0.89159693427829789</v>
      </c>
      <c r="D299" s="32">
        <v>0.9792684891073784</v>
      </c>
      <c r="E299" s="32">
        <v>0.12726353803288815</v>
      </c>
      <c r="F299" s="32">
        <v>-0.22567698271853315</v>
      </c>
      <c r="G299" s="32">
        <v>-1.2326532568663411</v>
      </c>
    </row>
    <row r="300" spans="2:7" x14ac:dyDescent="0.25">
      <c r="B300" s="50" t="s">
        <v>662</v>
      </c>
      <c r="C300" s="32">
        <v>0.89397604193226121</v>
      </c>
      <c r="D300" s="32">
        <v>1.0267885008551199</v>
      </c>
      <c r="E300" s="32">
        <v>-2.3151573912163936E-2</v>
      </c>
      <c r="F300" s="32">
        <v>-0.21004070585875884</v>
      </c>
      <c r="G300" s="32">
        <v>-1.3136485806115452</v>
      </c>
    </row>
    <row r="301" spans="2:7" x14ac:dyDescent="0.25">
      <c r="B301" s="50" t="s">
        <v>663</v>
      </c>
      <c r="C301" s="32">
        <v>8.392046488351837E-2</v>
      </c>
      <c r="D301" s="32">
        <v>-4.9217055054180614E-2</v>
      </c>
      <c r="E301" s="32">
        <v>-1.2735532451293874</v>
      </c>
      <c r="F301" s="32">
        <v>-0.55525297757639824</v>
      </c>
      <c r="G301" s="32">
        <v>0.56232981501557711</v>
      </c>
    </row>
    <row r="302" spans="2:7" x14ac:dyDescent="0.25">
      <c r="B302" s="50" t="s">
        <v>664</v>
      </c>
      <c r="C302" s="32">
        <v>0.69544923155941007</v>
      </c>
      <c r="D302" s="32">
        <v>-0.50982719089429018</v>
      </c>
      <c r="E302" s="32">
        <v>1.4384607610796272</v>
      </c>
      <c r="F302" s="32">
        <v>-0.82370108322980917</v>
      </c>
      <c r="G302" s="32">
        <v>0.43910734289947351</v>
      </c>
    </row>
    <row r="303" spans="2:7" x14ac:dyDescent="0.25">
      <c r="B303" s="50" t="s">
        <v>664</v>
      </c>
      <c r="C303" s="32">
        <v>0.60492465501764048</v>
      </c>
      <c r="D303" s="32">
        <v>0.28795988823675378</v>
      </c>
      <c r="E303" s="32">
        <v>0.76336876457584424</v>
      </c>
      <c r="F303" s="32">
        <v>-0.45020167797616661</v>
      </c>
      <c r="G303" s="32">
        <v>-4.0359858774205448E-2</v>
      </c>
    </row>
    <row r="304" spans="2:7" x14ac:dyDescent="0.25">
      <c r="B304" s="50" t="s">
        <v>665</v>
      </c>
      <c r="C304" s="32">
        <v>0.10346440580765667</v>
      </c>
      <c r="D304" s="32">
        <v>-1.9924621694385078</v>
      </c>
      <c r="E304" s="32">
        <v>-2.0498016103175187</v>
      </c>
      <c r="F304" s="32">
        <v>1.0250943477341681</v>
      </c>
      <c r="G304" s="32">
        <v>-0.10850913024883896</v>
      </c>
    </row>
    <row r="305" spans="2:7" x14ac:dyDescent="0.25">
      <c r="B305" s="50" t="s">
        <v>644</v>
      </c>
      <c r="C305" s="32">
        <v>0.36396650087471771</v>
      </c>
      <c r="D305" s="32">
        <v>-1.8238736977930408</v>
      </c>
      <c r="E305" s="32">
        <v>-1.031340605464903</v>
      </c>
      <c r="F305" s="32">
        <v>1.0776199975342839</v>
      </c>
      <c r="G305" s="32">
        <v>-0.40985396714373018</v>
      </c>
    </row>
    <row r="306" spans="2:7" x14ac:dyDescent="0.25">
      <c r="B306" s="50" t="s">
        <v>666</v>
      </c>
      <c r="C306" s="32">
        <v>0.5481494501811941</v>
      </c>
      <c r="D306" s="32">
        <v>1.3795063554908626</v>
      </c>
      <c r="E306" s="32">
        <v>0.13656114329868474</v>
      </c>
      <c r="F306" s="32">
        <v>0.71800859433639908</v>
      </c>
      <c r="G306" s="32">
        <v>2.0279342697776794</v>
      </c>
    </row>
    <row r="307" spans="2:7" x14ac:dyDescent="0.25">
      <c r="B307" s="50" t="s">
        <v>666</v>
      </c>
      <c r="C307" s="32">
        <v>0.45397999772405562</v>
      </c>
      <c r="D307" s="32">
        <v>-0.29825556855782476</v>
      </c>
      <c r="E307" s="32">
        <v>-0.78332113933340475</v>
      </c>
      <c r="F307" s="32">
        <v>-0.75113651815173044</v>
      </c>
      <c r="G307" s="32">
        <v>9.2489589832732422E-2</v>
      </c>
    </row>
    <row r="308" spans="2:7" x14ac:dyDescent="0.25">
      <c r="B308" s="50" t="s">
        <v>666</v>
      </c>
      <c r="C308" s="32">
        <v>0.4662154085158669</v>
      </c>
      <c r="D308" s="32">
        <v>-5.3866936712296642E-2</v>
      </c>
      <c r="E308" s="32">
        <v>-1.5568845721936724</v>
      </c>
      <c r="F308" s="32">
        <v>-0.67072138001574821</v>
      </c>
      <c r="G308" s="32">
        <v>-0.32405778942831692</v>
      </c>
    </row>
    <row r="309" spans="2:7" x14ac:dyDescent="0.25">
      <c r="B309" s="50" t="s">
        <v>592</v>
      </c>
      <c r="C309" s="32">
        <v>0.73351495402282307</v>
      </c>
      <c r="D309" s="32">
        <v>0.25049299706957517</v>
      </c>
      <c r="E309" s="32">
        <v>-0.96818103004120504</v>
      </c>
      <c r="F309" s="32">
        <v>-0.57352065347341985</v>
      </c>
      <c r="G309" s="32">
        <v>-0.85681783702379133</v>
      </c>
    </row>
    <row r="310" spans="2:7" x14ac:dyDescent="0.25">
      <c r="B310" s="50" t="s">
        <v>667</v>
      </c>
      <c r="C310" s="32">
        <v>0.29954289338394957</v>
      </c>
      <c r="D310" s="32">
        <v>1.4485179425841035</v>
      </c>
      <c r="E310" s="32">
        <v>-1.633975421279191</v>
      </c>
      <c r="F310" s="32">
        <v>0.74366432883515476</v>
      </c>
      <c r="G310" s="32">
        <v>1.9243024879465505</v>
      </c>
    </row>
    <row r="311" spans="2:7" x14ac:dyDescent="0.25">
      <c r="B311" s="50" t="s">
        <v>651</v>
      </c>
      <c r="C311" s="32">
        <v>0.45805846798799271</v>
      </c>
      <c r="D311" s="32">
        <v>-0.21679269127598202</v>
      </c>
      <c r="E311" s="32">
        <v>-1.041175616953494</v>
      </c>
      <c r="F311" s="32">
        <v>-0.72433147210640303</v>
      </c>
      <c r="G311" s="32">
        <v>-4.6359536587617434E-2</v>
      </c>
    </row>
    <row r="312" spans="2:7" x14ac:dyDescent="0.25">
      <c r="B312" s="50" t="s">
        <v>668</v>
      </c>
      <c r="C312" s="32">
        <v>0.28857704718313626</v>
      </c>
      <c r="D312" s="32">
        <v>-1.2151146843861318</v>
      </c>
      <c r="E312" s="32">
        <v>-0.59137923312745011</v>
      </c>
      <c r="F312" s="32">
        <v>-1.1080653743304061</v>
      </c>
      <c r="G312" s="32">
        <v>1.1258723853029435</v>
      </c>
    </row>
    <row r="313" spans="2:7" x14ac:dyDescent="0.25">
      <c r="B313" s="50" t="s">
        <v>668</v>
      </c>
      <c r="C313" s="32">
        <v>0.28857704718313626</v>
      </c>
      <c r="D313" s="32">
        <v>-1.2151146843861318</v>
      </c>
      <c r="E313" s="32">
        <v>-0.59137923312745011</v>
      </c>
      <c r="F313" s="32">
        <v>-1.1080653743304061</v>
      </c>
      <c r="G313" s="32">
        <v>1.1258723853029435</v>
      </c>
    </row>
    <row r="314" spans="2:7" x14ac:dyDescent="0.25">
      <c r="B314" s="50" t="s">
        <v>669</v>
      </c>
      <c r="C314" s="32">
        <v>0.56335378817397719</v>
      </c>
      <c r="D314" s="32">
        <v>-0.76140614225421488</v>
      </c>
      <c r="E314" s="32">
        <v>-0.47540889994514646</v>
      </c>
      <c r="F314" s="32">
        <v>-0.96172206337164434</v>
      </c>
      <c r="G314" s="32">
        <v>0.33855560593682804</v>
      </c>
    </row>
    <row r="315" spans="2:7" x14ac:dyDescent="0.25">
      <c r="B315" s="50" t="s">
        <v>669</v>
      </c>
      <c r="C315" s="32">
        <v>0.65276502532318903</v>
      </c>
      <c r="D315" s="32">
        <v>0.8213157582989894</v>
      </c>
      <c r="E315" s="32">
        <v>0.7453036065770472</v>
      </c>
      <c r="F315" s="32">
        <v>0.47615049539693621</v>
      </c>
      <c r="G315" s="32">
        <v>2.4359909333721834</v>
      </c>
    </row>
    <row r="316" spans="2:7" x14ac:dyDescent="0.25">
      <c r="B316" s="50" t="s">
        <v>620</v>
      </c>
      <c r="C316" s="32">
        <v>0.16968682611736149</v>
      </c>
      <c r="D316" s="32">
        <v>-0.94204415768070782</v>
      </c>
      <c r="E316" s="32">
        <v>-0.29763102473550052</v>
      </c>
      <c r="F316" s="32">
        <v>-0.96002493654958954</v>
      </c>
      <c r="G316" s="32">
        <v>1.2037876641796641</v>
      </c>
    </row>
    <row r="317" spans="2:7" x14ac:dyDescent="0.25">
      <c r="B317" s="50" t="s">
        <v>639</v>
      </c>
      <c r="C317" s="32">
        <v>1.116985740419596</v>
      </c>
      <c r="D317" s="32">
        <v>0.22747381929146113</v>
      </c>
      <c r="E317" s="32">
        <v>-0.50132271120062799</v>
      </c>
      <c r="F317" s="32">
        <v>-0.64223039540879345</v>
      </c>
      <c r="G317" s="32">
        <v>-1.3749270792157529</v>
      </c>
    </row>
    <row r="318" spans="2:7" x14ac:dyDescent="0.25">
      <c r="B318" s="50" t="s">
        <v>610</v>
      </c>
      <c r="C318" s="32">
        <v>0.80204996765980674</v>
      </c>
      <c r="D318" s="32">
        <v>-1.6908745879656752</v>
      </c>
      <c r="E318" s="32">
        <v>0.52855149477848951</v>
      </c>
      <c r="F318" s="32">
        <v>1.342361557072133</v>
      </c>
      <c r="G318" s="32">
        <v>0.54377046835258613</v>
      </c>
    </row>
    <row r="319" spans="2:7" x14ac:dyDescent="0.25">
      <c r="B319" s="50" t="s">
        <v>652</v>
      </c>
      <c r="C319" s="32">
        <v>0.55323948734936546</v>
      </c>
      <c r="D319" s="32">
        <v>-1.6259361447365268</v>
      </c>
      <c r="E319" s="32">
        <v>-1.2290923459183822</v>
      </c>
      <c r="F319" s="32">
        <v>1.3666770392686225</v>
      </c>
      <c r="G319" s="32">
        <v>0.44708114284247447</v>
      </c>
    </row>
    <row r="320" spans="2:7" x14ac:dyDescent="0.25">
      <c r="B320" s="50" t="s">
        <v>602</v>
      </c>
      <c r="C320" s="32">
        <v>1.1014334792430682</v>
      </c>
      <c r="D320" s="32">
        <v>-0.74567335289997416</v>
      </c>
      <c r="E320" s="32">
        <v>-0.91120018701374494</v>
      </c>
      <c r="F320" s="32">
        <v>1.6504286458377035</v>
      </c>
      <c r="G320" s="32">
        <v>-1.0812693737496399</v>
      </c>
    </row>
    <row r="321" spans="2:7" x14ac:dyDescent="0.25">
      <c r="B321" s="50" t="s">
        <v>659</v>
      </c>
      <c r="C321" s="32">
        <v>1.4609772400914103</v>
      </c>
      <c r="D321" s="32">
        <v>-1.2466080773982324</v>
      </c>
      <c r="E321" s="32">
        <v>1.0684044005313555</v>
      </c>
      <c r="F321" s="32">
        <v>1.4244626337697428</v>
      </c>
      <c r="G321" s="32">
        <v>-0.78479707427554923</v>
      </c>
    </row>
    <row r="322" spans="2:7" x14ac:dyDescent="0.25">
      <c r="B322" s="50" t="s">
        <v>670</v>
      </c>
      <c r="C322" s="32">
        <v>0.6721297084151403</v>
      </c>
      <c r="D322" s="32">
        <v>-1.8990066714419511</v>
      </c>
      <c r="E322" s="32">
        <v>-1.5228405543103318</v>
      </c>
      <c r="F322" s="32">
        <v>1.2186366014878058</v>
      </c>
      <c r="G322" s="32">
        <v>0.36916586396575402</v>
      </c>
    </row>
    <row r="323" spans="2:7" x14ac:dyDescent="0.25">
      <c r="B323" s="50" t="s">
        <v>671</v>
      </c>
      <c r="C323" s="32">
        <v>0.6721297084151403</v>
      </c>
      <c r="D323" s="32">
        <v>-1.8990066714419511</v>
      </c>
      <c r="E323" s="32">
        <v>-1.5228405543103318</v>
      </c>
      <c r="F323" s="32">
        <v>1.2186366014878058</v>
      </c>
      <c r="G323" s="32">
        <v>0.36916586396575402</v>
      </c>
    </row>
    <row r="324" spans="2:7" x14ac:dyDescent="0.25">
      <c r="B324" s="50" t="s">
        <v>618</v>
      </c>
      <c r="C324" s="32">
        <v>0.66805123815120315</v>
      </c>
      <c r="D324" s="32">
        <v>-1.9804695487237938</v>
      </c>
      <c r="E324" s="32">
        <v>-1.2649860766902425</v>
      </c>
      <c r="F324" s="32">
        <v>1.1918315554424783</v>
      </c>
      <c r="G324" s="32">
        <v>0.50801499038610387</v>
      </c>
    </row>
    <row r="325" spans="2:7" x14ac:dyDescent="0.25">
      <c r="B325" s="50" t="s">
        <v>672</v>
      </c>
      <c r="C325" s="32">
        <v>1.5586038814334309</v>
      </c>
      <c r="D325" s="32">
        <v>0.43107408942975672</v>
      </c>
      <c r="E325" s="32">
        <v>0.83509550843868696</v>
      </c>
      <c r="F325" s="32">
        <v>-0.3542577959649939</v>
      </c>
      <c r="G325" s="32">
        <v>-0.54163855328373955</v>
      </c>
    </row>
    <row r="326" spans="2:7" x14ac:dyDescent="0.25">
      <c r="B326" s="50" t="s">
        <v>672</v>
      </c>
      <c r="C326" s="32">
        <v>1.5586038814334309</v>
      </c>
      <c r="D326" s="32">
        <v>0.43107408942975672</v>
      </c>
      <c r="E326" s="32">
        <v>0.83509550843868696</v>
      </c>
      <c r="F326" s="32">
        <v>-0.3542577959649939</v>
      </c>
      <c r="G326" s="32">
        <v>-0.54163855328373955</v>
      </c>
    </row>
    <row r="327" spans="2:7" x14ac:dyDescent="0.25">
      <c r="B327" s="50" t="s">
        <v>655</v>
      </c>
      <c r="C327" s="32">
        <v>1.4876232458157992</v>
      </c>
      <c r="D327" s="32">
        <v>-0.7143839458235266</v>
      </c>
      <c r="E327" s="32">
        <v>-0.6162448532532272</v>
      </c>
      <c r="F327" s="32">
        <v>1.5995889345992151</v>
      </c>
      <c r="G327" s="32">
        <v>-1.6919447002218346</v>
      </c>
    </row>
    <row r="328" spans="2:7" x14ac:dyDescent="0.25">
      <c r="B328" s="50" t="s">
        <v>593</v>
      </c>
      <c r="C328" s="32">
        <v>0.93806976383411744</v>
      </c>
      <c r="D328" s="32">
        <v>-1.62180103008736</v>
      </c>
      <c r="E328" s="32">
        <v>-0.84818551961783473</v>
      </c>
      <c r="F328" s="32">
        <v>1.3069023126816914</v>
      </c>
      <c r="G328" s="32">
        <v>-0.11731114148960359</v>
      </c>
    </row>
    <row r="329" spans="2:7" x14ac:dyDescent="0.25">
      <c r="B329" s="50" t="s">
        <v>625</v>
      </c>
      <c r="C329" s="32">
        <v>0.93806976383411744</v>
      </c>
      <c r="D329" s="32">
        <v>-1.62180103008736</v>
      </c>
      <c r="E329" s="32">
        <v>-0.84818551961783473</v>
      </c>
      <c r="F329" s="32">
        <v>1.3069023126816914</v>
      </c>
      <c r="G329" s="32">
        <v>-0.11731114148960359</v>
      </c>
    </row>
    <row r="330" spans="2:7" x14ac:dyDescent="0.25">
      <c r="B330" s="50" t="s">
        <v>584</v>
      </c>
      <c r="C330" s="32">
        <v>1.2923919279968576</v>
      </c>
      <c r="D330" s="32">
        <v>0.14843758958970976</v>
      </c>
      <c r="E330" s="32">
        <v>0.17763077225419599</v>
      </c>
      <c r="F330" s="32">
        <v>-0.44431051022856816</v>
      </c>
      <c r="G330" s="32">
        <v>-4.5904939400358724E-2</v>
      </c>
    </row>
    <row r="331" spans="2:7" x14ac:dyDescent="0.25">
      <c r="B331" s="50" t="s">
        <v>673</v>
      </c>
      <c r="C331" s="32">
        <v>1.2923919279968576</v>
      </c>
      <c r="D331" s="32">
        <v>0.14843758958970976</v>
      </c>
      <c r="E331" s="32">
        <v>0.17763077225419599</v>
      </c>
      <c r="F331" s="32">
        <v>-0.44431051022856816</v>
      </c>
      <c r="G331" s="32">
        <v>-4.5904939400358724E-2</v>
      </c>
    </row>
    <row r="332" spans="2:7" x14ac:dyDescent="0.25">
      <c r="B332" s="50" t="s">
        <v>673</v>
      </c>
      <c r="C332" s="32">
        <v>1.2923919279968576</v>
      </c>
      <c r="D332" s="32">
        <v>0.14843758958970976</v>
      </c>
      <c r="E332" s="32">
        <v>0.17763077225419599</v>
      </c>
      <c r="F332" s="32">
        <v>-0.44431051022856816</v>
      </c>
      <c r="G332" s="32">
        <v>-4.5904939400358724E-2</v>
      </c>
    </row>
    <row r="333" spans="2:7" x14ac:dyDescent="0.25">
      <c r="B333" s="50" t="s">
        <v>674</v>
      </c>
      <c r="C333" s="32">
        <v>1.3535067357646591</v>
      </c>
      <c r="D333" s="32">
        <v>-0.7454414943036487</v>
      </c>
      <c r="E333" s="32">
        <v>0.64016007158705523</v>
      </c>
      <c r="F333" s="32">
        <v>1.6475572004774759</v>
      </c>
      <c r="G333" s="32">
        <v>-1.0956593493758082</v>
      </c>
    </row>
    <row r="334" spans="2:7" x14ac:dyDescent="0.25">
      <c r="B334" s="50" t="s">
        <v>675</v>
      </c>
      <c r="C334" s="32">
        <v>1.5538456661255042</v>
      </c>
      <c r="D334" s="32">
        <v>0.33603406593427354</v>
      </c>
      <c r="E334" s="32">
        <v>1.1359257323287912</v>
      </c>
      <c r="F334" s="32">
        <v>-0.38553034968454258</v>
      </c>
      <c r="G334" s="32">
        <v>-0.37964790579333146</v>
      </c>
    </row>
    <row r="335" spans="2:7" x14ac:dyDescent="0.25">
      <c r="B335" s="50" t="s">
        <v>480</v>
      </c>
      <c r="C335" s="32">
        <v>1.3052391093282596</v>
      </c>
      <c r="D335" s="32">
        <v>0.40504565302751427</v>
      </c>
      <c r="E335" s="32">
        <v>-0.63461083224908477</v>
      </c>
      <c r="F335" s="32">
        <v>-0.35987461518578678</v>
      </c>
      <c r="G335" s="32">
        <v>-0.4832796876244605</v>
      </c>
    </row>
    <row r="336" spans="2:7" x14ac:dyDescent="0.25">
      <c r="B336" s="50" t="s">
        <v>673</v>
      </c>
      <c r="C336" s="32">
        <v>1.3884427155845844</v>
      </c>
      <c r="D336" s="32">
        <v>-0.58082504989403327</v>
      </c>
      <c r="E336" s="32">
        <v>1.3278676385347459</v>
      </c>
      <c r="F336" s="32">
        <v>-0.74245920586321856</v>
      </c>
      <c r="G336" s="32">
        <v>0.65373488967687965</v>
      </c>
    </row>
    <row r="337" spans="2:7" x14ac:dyDescent="0.25">
      <c r="B337" s="50" t="s">
        <v>676</v>
      </c>
      <c r="C337" s="32">
        <v>1.3884427155845844</v>
      </c>
      <c r="D337" s="32">
        <v>-0.58082504989403327</v>
      </c>
      <c r="E337" s="32">
        <v>1.3278676385347459</v>
      </c>
      <c r="F337" s="32">
        <v>-0.74245920586321856</v>
      </c>
      <c r="G337" s="32">
        <v>0.65373488967687965</v>
      </c>
    </row>
    <row r="338" spans="2:7" x14ac:dyDescent="0.25">
      <c r="B338" s="50" t="s">
        <v>635</v>
      </c>
      <c r="C338" s="32">
        <v>1.6584612412674988</v>
      </c>
      <c r="D338" s="32">
        <v>-0.22215653125759982</v>
      </c>
      <c r="E338" s="32">
        <v>1.7446681956071537</v>
      </c>
      <c r="F338" s="32">
        <v>-0.62738844862400545</v>
      </c>
      <c r="G338" s="32">
        <v>2.8408757801172246E-2</v>
      </c>
    </row>
    <row r="339" spans="2:7" x14ac:dyDescent="0.25">
      <c r="B339" s="50" t="s">
        <v>619</v>
      </c>
      <c r="C339" s="32">
        <v>1.0375996912993086</v>
      </c>
      <c r="D339" s="32">
        <v>9.3897146138822357E-2</v>
      </c>
      <c r="E339" s="32">
        <v>-1.2018265012665448</v>
      </c>
      <c r="F339" s="32">
        <v>-0.45930909556522564</v>
      </c>
      <c r="G339" s="32">
        <v>6.1051120506042833E-2</v>
      </c>
    </row>
    <row r="340" spans="2:7" x14ac:dyDescent="0.25">
      <c r="B340" s="50" t="s">
        <v>677</v>
      </c>
      <c r="C340" s="32">
        <v>0.75235487663102929</v>
      </c>
      <c r="D340" s="32">
        <v>-0.56889944768315737</v>
      </c>
      <c r="E340" s="32">
        <v>-0.65597034189061965</v>
      </c>
      <c r="F340" s="32">
        <v>-0.67445202470699439</v>
      </c>
      <c r="G340" s="32">
        <v>1.2047473243510562</v>
      </c>
    </row>
    <row r="341" spans="2:7" x14ac:dyDescent="0.25">
      <c r="B341" s="50" t="s">
        <v>678</v>
      </c>
      <c r="C341" s="32">
        <v>0.86268031014253588</v>
      </c>
      <c r="D341" s="32">
        <v>-1.013042016680451</v>
      </c>
      <c r="E341" s="32">
        <v>-0.40822414728038181</v>
      </c>
      <c r="F341" s="32">
        <v>-0.87878305918299893</v>
      </c>
      <c r="G341" s="32">
        <v>1.4184152109570702</v>
      </c>
    </row>
    <row r="342" spans="2:7" x14ac:dyDescent="0.25">
      <c r="B342" s="50" t="s">
        <v>661</v>
      </c>
      <c r="C342" s="32">
        <v>1.1374570511333768</v>
      </c>
      <c r="D342" s="32">
        <v>-0.5593334745485341</v>
      </c>
      <c r="E342" s="32">
        <v>-0.29225381409807816</v>
      </c>
      <c r="F342" s="32">
        <v>-0.73243974822423707</v>
      </c>
      <c r="G342" s="32">
        <v>0.63109843159095469</v>
      </c>
    </row>
    <row r="343" spans="2:7" x14ac:dyDescent="0.25">
      <c r="B343" s="50" t="s">
        <v>679</v>
      </c>
      <c r="C343" s="32">
        <v>0.748548304384688</v>
      </c>
      <c r="D343" s="32">
        <v>-0.6449314664795438</v>
      </c>
      <c r="E343" s="32">
        <v>-0.41530616277853649</v>
      </c>
      <c r="F343" s="32">
        <v>-0.69947006768263331</v>
      </c>
      <c r="G343" s="32">
        <v>1.3343398423433828</v>
      </c>
    </row>
    <row r="344" spans="2:7" x14ac:dyDescent="0.25">
      <c r="B344" s="50" t="s">
        <v>680</v>
      </c>
      <c r="C344" s="32">
        <v>1.407475576816291</v>
      </c>
      <c r="D344" s="32">
        <v>-0.20066495591210062</v>
      </c>
      <c r="E344" s="32">
        <v>0.12454674297432963</v>
      </c>
      <c r="F344" s="32">
        <v>-0.61736899098502385</v>
      </c>
      <c r="G344" s="32">
        <v>5.7722997152472311E-3</v>
      </c>
    </row>
    <row r="345" spans="2:7" x14ac:dyDescent="0.25">
      <c r="B345" s="50" t="s">
        <v>659</v>
      </c>
      <c r="C345" s="32">
        <v>1.6584612412674988</v>
      </c>
      <c r="D345" s="32">
        <v>-0.22215653125759982</v>
      </c>
      <c r="E345" s="32">
        <v>1.7446681956071537</v>
      </c>
      <c r="F345" s="32">
        <v>-0.62738844862400545</v>
      </c>
      <c r="G345" s="32">
        <v>2.8408757801172246E-2</v>
      </c>
    </row>
    <row r="346" spans="2:7" x14ac:dyDescent="0.25">
      <c r="B346" s="50" t="s">
        <v>681</v>
      </c>
      <c r="C346" s="32">
        <v>1.6870105331150587</v>
      </c>
      <c r="D346" s="32">
        <v>0.34808360971529917</v>
      </c>
      <c r="E346" s="32">
        <v>-6.0313147733470462E-2</v>
      </c>
      <c r="F346" s="32">
        <v>-0.43975312630671348</v>
      </c>
      <c r="G346" s="32">
        <v>-0.9435351271412763</v>
      </c>
    </row>
    <row r="347" spans="2:7" x14ac:dyDescent="0.25">
      <c r="B347" s="50" t="s">
        <v>681</v>
      </c>
      <c r="C347" s="32">
        <v>1.6584612412674988</v>
      </c>
      <c r="D347" s="32">
        <v>-0.22215653125759982</v>
      </c>
      <c r="E347" s="32">
        <v>1.7446681956071537</v>
      </c>
      <c r="F347" s="32">
        <v>-0.62738844862400545</v>
      </c>
      <c r="G347" s="32">
        <v>2.8408757801172246E-2</v>
      </c>
    </row>
    <row r="348" spans="2:7" x14ac:dyDescent="0.25">
      <c r="B348" s="50" t="s">
        <v>681</v>
      </c>
      <c r="C348" s="32">
        <v>1.6727358871912787</v>
      </c>
      <c r="D348" s="32">
        <v>6.2963539228849646E-2</v>
      </c>
      <c r="E348" s="32">
        <v>0.84217752393684164</v>
      </c>
      <c r="F348" s="32">
        <v>-0.53357078746535946</v>
      </c>
      <c r="G348" s="32">
        <v>-0.45756318467005203</v>
      </c>
    </row>
    <row r="349" spans="2:7" x14ac:dyDescent="0.25">
      <c r="B349" s="50" t="s">
        <v>645</v>
      </c>
      <c r="C349" s="32">
        <v>1.4169920074321443</v>
      </c>
      <c r="D349" s="32">
        <v>-1.0584908921134326E-2</v>
      </c>
      <c r="E349" s="32">
        <v>-0.47711370480587822</v>
      </c>
      <c r="F349" s="32">
        <v>-0.5548238835459266</v>
      </c>
      <c r="G349" s="32">
        <v>-0.31820899526556889</v>
      </c>
    </row>
    <row r="350" spans="2:7" x14ac:dyDescent="0.25">
      <c r="B350" s="50" t="s">
        <v>612</v>
      </c>
      <c r="C350" s="32">
        <v>1.4169920074321443</v>
      </c>
      <c r="D350" s="32">
        <v>-1.0584908921134326E-2</v>
      </c>
      <c r="E350" s="32">
        <v>-0.47711370480587822</v>
      </c>
      <c r="F350" s="32">
        <v>-0.5548238835459266</v>
      </c>
      <c r="G350" s="32">
        <v>-0.31820899526556889</v>
      </c>
    </row>
    <row r="351" spans="2:7" x14ac:dyDescent="0.25">
      <c r="B351" s="50" t="s">
        <v>682</v>
      </c>
      <c r="C351" s="32">
        <v>0.88266481443582767</v>
      </c>
      <c r="D351" s="32">
        <v>-0.61387391799942159</v>
      </c>
      <c r="E351" s="32">
        <v>-1.6717110876188186</v>
      </c>
      <c r="F351" s="32">
        <v>-0.74743833356089451</v>
      </c>
      <c r="G351" s="32">
        <v>0.73805449149735636</v>
      </c>
    </row>
    <row r="352" spans="2:7" x14ac:dyDescent="0.25">
      <c r="B352" s="50" t="s">
        <v>610</v>
      </c>
      <c r="C352" s="32">
        <v>1.1564899123650831</v>
      </c>
      <c r="D352" s="32">
        <v>-0.17917338056660148</v>
      </c>
      <c r="E352" s="32">
        <v>-1.4955747096584942</v>
      </c>
      <c r="F352" s="32">
        <v>-0.60734953334604247</v>
      </c>
      <c r="G352" s="32">
        <v>-1.6864158370677673E-2</v>
      </c>
    </row>
    <row r="353" spans="2:7" x14ac:dyDescent="0.25">
      <c r="B353" s="50" t="s">
        <v>651</v>
      </c>
      <c r="C353" s="32">
        <v>1.1326988358254502</v>
      </c>
      <c r="D353" s="32">
        <v>-0.65437349804401734</v>
      </c>
      <c r="E353" s="32">
        <v>8.5764097920260074E-3</v>
      </c>
      <c r="F353" s="32">
        <v>-0.76371230194378581</v>
      </c>
      <c r="G353" s="32">
        <v>0.79308907908136284</v>
      </c>
    </row>
    <row r="354" spans="2:7" x14ac:dyDescent="0.25">
      <c r="B354" s="50" t="s">
        <v>611</v>
      </c>
      <c r="C354" s="32">
        <v>1.1660063429809364</v>
      </c>
      <c r="D354" s="32">
        <v>1.090666642436483E-2</v>
      </c>
      <c r="E354" s="32">
        <v>-2.0972351574387025</v>
      </c>
      <c r="F354" s="32">
        <v>-0.54480442590694522</v>
      </c>
      <c r="G354" s="32">
        <v>-0.34084545335149391</v>
      </c>
    </row>
    <row r="355" spans="2:7" x14ac:dyDescent="0.25">
      <c r="B355" s="50" t="s">
        <v>653</v>
      </c>
      <c r="C355" s="32">
        <v>0.88103342633025283</v>
      </c>
      <c r="D355" s="32">
        <v>-0.64645906891215865</v>
      </c>
      <c r="E355" s="32">
        <v>-1.5685692965707831</v>
      </c>
      <c r="F355" s="32">
        <v>-0.75816035197902554</v>
      </c>
      <c r="G355" s="32">
        <v>0.79359414206549617</v>
      </c>
    </row>
    <row r="356" spans="2:7" x14ac:dyDescent="0.25">
      <c r="B356" s="50" t="s">
        <v>683</v>
      </c>
      <c r="C356" s="32">
        <v>0.89915996083663985</v>
      </c>
      <c r="D356" s="32">
        <v>-0.28440183654841322</v>
      </c>
      <c r="E356" s="32">
        <v>-2.7145891971045129</v>
      </c>
      <c r="F356" s="32">
        <v>-0.63902681399979255</v>
      </c>
      <c r="G356" s="32">
        <v>0.17648691353060819</v>
      </c>
    </row>
    <row r="357" spans="2:7" x14ac:dyDescent="0.25">
      <c r="B357" s="50" t="s">
        <v>684</v>
      </c>
      <c r="C357" s="32">
        <v>1.6941478560769485</v>
      </c>
      <c r="D357" s="32">
        <v>0.49064364495852392</v>
      </c>
      <c r="E357" s="32">
        <v>-0.51155848356862643</v>
      </c>
      <c r="F357" s="32">
        <v>-0.39284429572739049</v>
      </c>
      <c r="G357" s="32">
        <v>-1.1865210983768884</v>
      </c>
    </row>
    <row r="358" spans="2:7" x14ac:dyDescent="0.25">
      <c r="B358" s="50" t="s">
        <v>685</v>
      </c>
      <c r="C358" s="32">
        <v>1.4241293303940341</v>
      </c>
      <c r="D358" s="32">
        <v>0.13197512632209044</v>
      </c>
      <c r="E358" s="32">
        <v>-0.92835904064103425</v>
      </c>
      <c r="F358" s="32">
        <v>-0.50791505296660366</v>
      </c>
      <c r="G358" s="32">
        <v>-0.56119496650118106</v>
      </c>
    </row>
    <row r="359" spans="2:7" x14ac:dyDescent="0.25">
      <c r="B359" s="50" t="s">
        <v>680</v>
      </c>
      <c r="C359" s="32">
        <v>1.4241293303940341</v>
      </c>
      <c r="D359" s="32">
        <v>0.13197512632209044</v>
      </c>
      <c r="E359" s="32">
        <v>-0.92835904064103425</v>
      </c>
      <c r="F359" s="32">
        <v>-0.50791505296660366</v>
      </c>
      <c r="G359" s="32">
        <v>-0.56119496650118106</v>
      </c>
    </row>
    <row r="360" spans="2:7" x14ac:dyDescent="0.25">
      <c r="B360" s="50" t="s">
        <v>658</v>
      </c>
      <c r="C360" s="32">
        <v>1.6870105331150587</v>
      </c>
      <c r="D360" s="32">
        <v>0.34808360971529917</v>
      </c>
      <c r="E360" s="32">
        <v>-6.0313147733470462E-2</v>
      </c>
      <c r="F360" s="32">
        <v>-0.43975312630671348</v>
      </c>
      <c r="G360" s="32">
        <v>-0.9435351271412763</v>
      </c>
    </row>
    <row r="361" spans="2:7" x14ac:dyDescent="0.25">
      <c r="B361" s="50" t="s">
        <v>628</v>
      </c>
      <c r="C361" s="32">
        <v>1.1469734817492301</v>
      </c>
      <c r="D361" s="32">
        <v>-0.36925342755756785</v>
      </c>
      <c r="E361" s="32">
        <v>-0.89391426187828604</v>
      </c>
      <c r="F361" s="32">
        <v>-0.66989464078513983</v>
      </c>
      <c r="G361" s="32">
        <v>0.30711713661013856</v>
      </c>
    </row>
    <row r="362" spans="2:7" x14ac:dyDescent="0.25">
      <c r="B362" s="50" t="s">
        <v>664</v>
      </c>
      <c r="C362" s="32">
        <v>1.5286082493516804</v>
      </c>
      <c r="D362" s="32">
        <v>2.0156571012776583</v>
      </c>
      <c r="E362" s="32">
        <v>-0.66027557643750356</v>
      </c>
      <c r="F362" s="32">
        <v>1.0289872592472147</v>
      </c>
      <c r="G362" s="32">
        <v>1.0232699772145484</v>
      </c>
    </row>
    <row r="363" spans="2:7" x14ac:dyDescent="0.25">
      <c r="B363" s="50" t="s">
        <v>630</v>
      </c>
      <c r="C363" s="32">
        <v>1.6910890033789956</v>
      </c>
      <c r="D363" s="32">
        <v>0.42954648699714193</v>
      </c>
      <c r="E363" s="32">
        <v>-0.31816762535355975</v>
      </c>
      <c r="F363" s="32">
        <v>-0.41294808026138607</v>
      </c>
      <c r="G363" s="32">
        <v>-1.0823842535616262</v>
      </c>
    </row>
    <row r="364" spans="2:7" x14ac:dyDescent="0.25">
      <c r="B364" s="50" t="s">
        <v>637</v>
      </c>
      <c r="C364" s="32">
        <v>1.6774941024992054</v>
      </c>
      <c r="D364" s="32">
        <v>0.15800356272433286</v>
      </c>
      <c r="E364" s="32">
        <v>0.54134730004673748</v>
      </c>
      <c r="F364" s="32">
        <v>-0.50229823374581073</v>
      </c>
      <c r="G364" s="32">
        <v>-0.61955383216046012</v>
      </c>
    </row>
    <row r="365" spans="2:7" x14ac:dyDescent="0.25">
      <c r="B365" s="50" t="s">
        <v>623</v>
      </c>
      <c r="C365" s="32">
        <v>0.87695495606631568</v>
      </c>
      <c r="D365" s="32">
        <v>-0.72792194619400141</v>
      </c>
      <c r="E365" s="32">
        <v>-1.3107148189506939</v>
      </c>
      <c r="F365" s="32">
        <v>-0.78496539802435294</v>
      </c>
      <c r="G365" s="32">
        <v>0.93244326848584602</v>
      </c>
    </row>
    <row r="366" spans="2:7" x14ac:dyDescent="0.25">
      <c r="B366" s="50" t="s">
        <v>662</v>
      </c>
      <c r="C366" s="32">
        <v>1.6965269637309117</v>
      </c>
      <c r="D366" s="32">
        <v>0.53816365670626554</v>
      </c>
      <c r="E366" s="32">
        <v>-0.66197359551367851</v>
      </c>
      <c r="F366" s="32">
        <v>-0.37720801886761618</v>
      </c>
      <c r="G366" s="32">
        <v>-1.2675164221220925</v>
      </c>
    </row>
    <row r="367" spans="2:7" x14ac:dyDescent="0.25">
      <c r="B367" s="50" t="s">
        <v>606</v>
      </c>
      <c r="C367" s="32">
        <v>1.407475576816291</v>
      </c>
      <c r="D367" s="32">
        <v>-0.20066495591210062</v>
      </c>
      <c r="E367" s="32">
        <v>0.12454674297432963</v>
      </c>
      <c r="F367" s="32">
        <v>-0.61736899098502385</v>
      </c>
      <c r="G367" s="32">
        <v>5.7722997152472311E-3</v>
      </c>
    </row>
    <row r="368" spans="2:7" x14ac:dyDescent="0.25">
      <c r="B368" s="50" t="s">
        <v>616</v>
      </c>
      <c r="C368" s="32">
        <v>1.7679169065526514</v>
      </c>
      <c r="D368" s="32">
        <v>-1.346179914231695</v>
      </c>
      <c r="E368" s="32">
        <v>0.65426079497195344</v>
      </c>
      <c r="F368" s="32">
        <v>1.5574377239096659</v>
      </c>
      <c r="G368" s="32">
        <v>3.5877494760039819E-2</v>
      </c>
    </row>
    <row r="369" spans="2:7" x14ac:dyDescent="0.25">
      <c r="B369" s="50" t="s">
        <v>634</v>
      </c>
      <c r="C369" s="32">
        <v>1.9910952703915443</v>
      </c>
      <c r="D369" s="32">
        <v>0.19148775878454638</v>
      </c>
      <c r="E369" s="32">
        <v>-0.29395861895881004</v>
      </c>
      <c r="F369" s="32">
        <v>-0.32554156839851922</v>
      </c>
      <c r="G369" s="32">
        <v>-2.5666169611442191E-2</v>
      </c>
    </row>
    <row r="370" spans="2:7" x14ac:dyDescent="0.25">
      <c r="B370" s="50" t="s">
        <v>634</v>
      </c>
      <c r="C370" s="32">
        <v>2.0006117010073976</v>
      </c>
      <c r="D370" s="32">
        <v>0.38156780577551275</v>
      </c>
      <c r="E370" s="32">
        <v>-0.89561906673901814</v>
      </c>
      <c r="F370" s="32">
        <v>-0.26299646095942192</v>
      </c>
      <c r="G370" s="32">
        <v>-0.34964746459225843</v>
      </c>
    </row>
    <row r="371" spans="2:7" x14ac:dyDescent="0.25">
      <c r="B371" s="50" t="s">
        <v>686</v>
      </c>
      <c r="C371" s="32">
        <v>2.2468391501506786</v>
      </c>
      <c r="D371" s="32">
        <v>0.26503620693453034</v>
      </c>
      <c r="E371" s="32">
        <v>1.0253326097839097</v>
      </c>
      <c r="F371" s="32">
        <v>-0.30428847231795197</v>
      </c>
      <c r="G371" s="32">
        <v>-0.16502035901592532</v>
      </c>
    </row>
    <row r="372" spans="2:7" x14ac:dyDescent="0.25">
      <c r="B372" s="50" t="s">
        <v>636</v>
      </c>
      <c r="C372" s="32">
        <v>2.3695578944553772</v>
      </c>
      <c r="D372" s="32">
        <v>2.5130382719561166</v>
      </c>
      <c r="E372" s="32">
        <v>0.14023354907537527</v>
      </c>
      <c r="F372" s="32">
        <v>1.3524919624874694</v>
      </c>
      <c r="G372" s="32">
        <v>0.79848043598657292</v>
      </c>
    </row>
    <row r="373" spans="2:7" x14ac:dyDescent="0.25">
      <c r="B373" s="50" t="s">
        <v>650</v>
      </c>
      <c r="C373" s="32">
        <v>1.8326929866281663</v>
      </c>
      <c r="D373" s="32">
        <v>1.8590612503469051</v>
      </c>
      <c r="E373" s="32">
        <v>-0.89392104766284308</v>
      </c>
      <c r="F373" s="32">
        <v>1.1431988171554091</v>
      </c>
      <c r="G373" s="32">
        <v>1.9411389347443821</v>
      </c>
    </row>
    <row r="374" spans="2:7" x14ac:dyDescent="0.25">
      <c r="B374" s="50" t="s">
        <v>683</v>
      </c>
      <c r="C374" s="32">
        <v>1.4581955419876058</v>
      </c>
      <c r="D374" s="32">
        <v>-0.383289243245096</v>
      </c>
      <c r="E374" s="32">
        <v>-1.5788050689387818</v>
      </c>
      <c r="F374" s="32">
        <v>-0.50877425229762241</v>
      </c>
      <c r="G374" s="32">
        <v>0.98200012290436067</v>
      </c>
    </row>
    <row r="375" spans="2:7" x14ac:dyDescent="0.25">
      <c r="B375" s="50" t="s">
        <v>687</v>
      </c>
      <c r="C375" s="32">
        <v>1.4551366892896529</v>
      </c>
      <c r="D375" s="32">
        <v>-0.44438640120647799</v>
      </c>
      <c r="E375" s="32">
        <v>-1.3854142107237148</v>
      </c>
      <c r="F375" s="32">
        <v>-0.52887803683161805</v>
      </c>
      <c r="G375" s="32">
        <v>1.0861369677196229</v>
      </c>
    </row>
    <row r="376" spans="2:7" x14ac:dyDescent="0.25">
      <c r="B376" s="50" t="s">
        <v>688</v>
      </c>
      <c r="C376" s="32">
        <v>0.75235487663102929</v>
      </c>
      <c r="D376" s="32">
        <v>-0.56889944768315737</v>
      </c>
      <c r="E376" s="32">
        <v>-0.65597034189061965</v>
      </c>
      <c r="F376" s="32">
        <v>-0.67445202470699439</v>
      </c>
      <c r="G376" s="32">
        <v>1.2047473243510562</v>
      </c>
    </row>
    <row r="377" spans="2:7" x14ac:dyDescent="0.25">
      <c r="B377" s="50" t="s">
        <v>619</v>
      </c>
      <c r="C377" s="32">
        <v>1.0223734023139435</v>
      </c>
      <c r="D377" s="32">
        <v>-0.2102309290467238</v>
      </c>
      <c r="E377" s="32">
        <v>-0.23916978481821186</v>
      </c>
      <c r="F377" s="32">
        <v>-0.55938126746778127</v>
      </c>
      <c r="G377" s="32">
        <v>0.57942119247534873</v>
      </c>
    </row>
    <row r="378" spans="2:7" x14ac:dyDescent="0.25">
      <c r="B378" s="50" t="s">
        <v>669</v>
      </c>
      <c r="C378" s="32">
        <v>1.0223734023139435</v>
      </c>
      <c r="D378" s="32">
        <v>-0.2102309290467238</v>
      </c>
      <c r="E378" s="32">
        <v>-0.23916978481821186</v>
      </c>
      <c r="F378" s="32">
        <v>-0.55938126746778127</v>
      </c>
      <c r="G378" s="32">
        <v>0.57942119247534873</v>
      </c>
    </row>
    <row r="379" spans="2:7" x14ac:dyDescent="0.25">
      <c r="B379" s="50" t="s">
        <v>677</v>
      </c>
      <c r="C379" s="32">
        <v>1.7877084722224432</v>
      </c>
      <c r="D379" s="32">
        <v>-2.1465643542853305</v>
      </c>
      <c r="E379" s="32">
        <v>0.90630543834451804</v>
      </c>
      <c r="F379" s="32">
        <v>1.4627608634200011</v>
      </c>
      <c r="G379" s="32">
        <v>2.0650445266368056</v>
      </c>
    </row>
    <row r="380" spans="2:7" x14ac:dyDescent="0.25">
      <c r="B380" s="50" t="s">
        <v>684</v>
      </c>
      <c r="C380" s="32">
        <v>2.597764049271186</v>
      </c>
      <c r="D380" s="32">
        <v>-1.0705587983760303</v>
      </c>
      <c r="E380" s="32">
        <v>2.1567071095617414</v>
      </c>
      <c r="F380" s="32">
        <v>1.8079731351376405</v>
      </c>
      <c r="G380" s="32">
        <v>0.18906613100968328</v>
      </c>
    </row>
    <row r="381" spans="2:7" x14ac:dyDescent="0.25">
      <c r="B381" s="50" t="s">
        <v>689</v>
      </c>
      <c r="C381" s="32">
        <v>1.7991281889614672</v>
      </c>
      <c r="D381" s="32">
        <v>-1.9184682978961711</v>
      </c>
      <c r="E381" s="32">
        <v>0.18431290100826858</v>
      </c>
      <c r="F381" s="32">
        <v>1.537814992346918</v>
      </c>
      <c r="G381" s="32">
        <v>1.6762669726598263</v>
      </c>
    </row>
    <row r="382" spans="2:7" x14ac:dyDescent="0.25">
      <c r="B382" s="50" t="s">
        <v>674</v>
      </c>
      <c r="C382" s="32">
        <v>2.6358297717345991</v>
      </c>
      <c r="D382" s="32">
        <v>-0.31023861041216483</v>
      </c>
      <c r="E382" s="32">
        <v>-0.24993468155909071</v>
      </c>
      <c r="F382" s="32">
        <v>2.0581535648940297</v>
      </c>
      <c r="G382" s="32">
        <v>-1.1068590489135814</v>
      </c>
    </row>
    <row r="383" spans="2:7" x14ac:dyDescent="0.25">
      <c r="B383" s="50" t="s">
        <v>690</v>
      </c>
      <c r="C383" s="32">
        <v>2.6263133411187458</v>
      </c>
      <c r="D383" s="32">
        <v>-0.5003186574031312</v>
      </c>
      <c r="E383" s="32">
        <v>0.3517257662211174</v>
      </c>
      <c r="F383" s="32">
        <v>1.9956084574549324</v>
      </c>
      <c r="G383" s="32">
        <v>-0.78287775393276526</v>
      </c>
    </row>
    <row r="384" spans="2:7" x14ac:dyDescent="0.25">
      <c r="B384" s="50" t="s">
        <v>636</v>
      </c>
      <c r="C384" s="32">
        <v>2.6263133411187458</v>
      </c>
      <c r="D384" s="32">
        <v>-0.5003186574031312</v>
      </c>
      <c r="E384" s="32">
        <v>0.3517257662211174</v>
      </c>
      <c r="F384" s="32">
        <v>1.9956084574549324</v>
      </c>
      <c r="G384" s="32">
        <v>-0.78287775393276526</v>
      </c>
    </row>
    <row r="385" spans="2:7" x14ac:dyDescent="0.25">
      <c r="B385" s="50" t="s">
        <v>611</v>
      </c>
      <c r="C385" s="32">
        <v>2.2666307158204697</v>
      </c>
      <c r="D385" s="32">
        <v>-0.53534823311910529</v>
      </c>
      <c r="E385" s="32">
        <v>1.2773772531564744</v>
      </c>
      <c r="F385" s="32">
        <v>-0.39896533280761687</v>
      </c>
      <c r="G385" s="32">
        <v>1.8641466728608405</v>
      </c>
    </row>
    <row r="386" spans="2:7" x14ac:dyDescent="0.25">
      <c r="B386" s="50" t="s">
        <v>680</v>
      </c>
      <c r="C386" s="32">
        <v>2.5366492415033841</v>
      </c>
      <c r="D386" s="32">
        <v>-0.17667971448267172</v>
      </c>
      <c r="E386" s="32">
        <v>1.6941778102288823</v>
      </c>
      <c r="F386" s="32">
        <v>-0.2838945755684037</v>
      </c>
      <c r="G386" s="32">
        <v>1.2388205409851329</v>
      </c>
    </row>
    <row r="387" spans="2:7" x14ac:dyDescent="0.25">
      <c r="B387" s="50" t="s">
        <v>627</v>
      </c>
      <c r="C387" s="32">
        <v>2.5509238874271638</v>
      </c>
      <c r="D387" s="32">
        <v>0.10844035600377774</v>
      </c>
      <c r="E387" s="32">
        <v>0.79168713855857031</v>
      </c>
      <c r="F387" s="32">
        <v>-0.19007691440975774</v>
      </c>
      <c r="G387" s="32">
        <v>0.75284859851390862</v>
      </c>
    </row>
    <row r="388" spans="2:7" x14ac:dyDescent="0.25">
      <c r="B388" s="50" t="s">
        <v>658</v>
      </c>
      <c r="C388" s="32">
        <v>2.8209424131100782</v>
      </c>
      <c r="D388" s="32">
        <v>0.46710887464021122</v>
      </c>
      <c r="E388" s="32">
        <v>1.208487695630978</v>
      </c>
      <c r="F388" s="32">
        <v>-7.5006157170544596E-2</v>
      </c>
      <c r="G388" s="32">
        <v>0.12752246663820127</v>
      </c>
    </row>
    <row r="389" spans="2:7" x14ac:dyDescent="0.25">
      <c r="B389" s="50" t="s">
        <v>659</v>
      </c>
      <c r="C389" s="32">
        <v>2.8257006284180051</v>
      </c>
      <c r="D389" s="32">
        <v>0.56214889813569435</v>
      </c>
      <c r="E389" s="32">
        <v>0.90765747174087386</v>
      </c>
      <c r="F389" s="32">
        <v>-4.3733603450995938E-2</v>
      </c>
      <c r="G389" s="32">
        <v>-3.4468180852206876E-2</v>
      </c>
    </row>
    <row r="390" spans="2:7" x14ac:dyDescent="0.25">
      <c r="B390" s="50" t="s">
        <v>343</v>
      </c>
      <c r="C390" s="32">
        <v>2.8295072006643465</v>
      </c>
      <c r="D390" s="32">
        <v>0.6381809169320809</v>
      </c>
      <c r="E390" s="32">
        <v>0.6669932926287907</v>
      </c>
      <c r="F390" s="32">
        <v>-1.8715560475357013E-2</v>
      </c>
      <c r="G390" s="32">
        <v>-0.16406069884453334</v>
      </c>
    </row>
    <row r="391" spans="2:7" x14ac:dyDescent="0.25">
      <c r="B391" s="50" t="s">
        <v>684</v>
      </c>
      <c r="C391" s="32">
        <v>2.8209424131100782</v>
      </c>
      <c r="D391" s="32">
        <v>0.46710887464021122</v>
      </c>
      <c r="E391" s="32">
        <v>1.208487695630978</v>
      </c>
      <c r="F391" s="32">
        <v>-7.5006157170544596E-2</v>
      </c>
      <c r="G391" s="32">
        <v>0.12752246663820127</v>
      </c>
    </row>
    <row r="392" spans="2:7" x14ac:dyDescent="0.25">
      <c r="B392" s="50" t="s">
        <v>655</v>
      </c>
      <c r="C392" s="32">
        <v>2.8209424131100782</v>
      </c>
      <c r="D392" s="32">
        <v>0.46710887464021122</v>
      </c>
      <c r="E392" s="32">
        <v>1.208487695630978</v>
      </c>
      <c r="F392" s="32">
        <v>-7.5006157170544596E-2</v>
      </c>
      <c r="G392" s="32">
        <v>0.12752246663820127</v>
      </c>
    </row>
    <row r="393" spans="2:7" x14ac:dyDescent="0.25">
      <c r="B393" s="50" t="s">
        <v>662</v>
      </c>
      <c r="C393" s="32">
        <v>2.8352170590338583</v>
      </c>
      <c r="D393" s="32">
        <v>0.75222894512666072</v>
      </c>
      <c r="E393" s="32">
        <v>0.30599702396066597</v>
      </c>
      <c r="F393" s="32">
        <v>1.8811503988101361E-2</v>
      </c>
      <c r="G393" s="32">
        <v>-0.358449475833023</v>
      </c>
    </row>
    <row r="394" spans="2:7" x14ac:dyDescent="0.25">
      <c r="B394" s="50" t="s">
        <v>637</v>
      </c>
      <c r="C394" s="32">
        <v>2.8295072006643465</v>
      </c>
      <c r="D394" s="32">
        <v>0.6381809169320809</v>
      </c>
      <c r="E394" s="32">
        <v>0.6669932926287907</v>
      </c>
      <c r="F394" s="32">
        <v>-1.8715560475357013E-2</v>
      </c>
      <c r="G394" s="32">
        <v>-0.16406069884453334</v>
      </c>
    </row>
    <row r="395" spans="2:7" x14ac:dyDescent="0.25">
      <c r="B395" s="50" t="s">
        <v>691</v>
      </c>
      <c r="C395" s="32">
        <v>2.8392955292977953</v>
      </c>
      <c r="D395" s="32">
        <v>0.83369182240850348</v>
      </c>
      <c r="E395" s="32">
        <v>4.8142546340576686E-2</v>
      </c>
      <c r="F395" s="32">
        <v>4.5616550033428793E-2</v>
      </c>
      <c r="G395" s="32">
        <v>-0.49729860225337286</v>
      </c>
    </row>
    <row r="396" spans="2:7" x14ac:dyDescent="0.25">
      <c r="B396" s="50" t="s">
        <v>692</v>
      </c>
      <c r="C396" s="32">
        <v>2.8257006284180051</v>
      </c>
      <c r="D396" s="32">
        <v>0.56214889813569435</v>
      </c>
      <c r="E396" s="32">
        <v>0.90765747174087386</v>
      </c>
      <c r="F396" s="32">
        <v>-4.3733603450995938E-2</v>
      </c>
      <c r="G396" s="32">
        <v>-3.4468180852206876E-2</v>
      </c>
    </row>
    <row r="397" spans="2:7" x14ac:dyDescent="0.25">
      <c r="B397" s="50" t="s">
        <v>693</v>
      </c>
      <c r="C397" s="32">
        <v>2.5556821027350907</v>
      </c>
      <c r="D397" s="32">
        <v>0.20348037949926095</v>
      </c>
      <c r="E397" s="32">
        <v>0.49085691466846615</v>
      </c>
      <c r="F397" s="32">
        <v>-0.15880436069020909</v>
      </c>
      <c r="G397" s="32">
        <v>0.59085795102350058</v>
      </c>
    </row>
    <row r="398" spans="2:7" ht="15.75" thickBot="1" x14ac:dyDescent="0.3">
      <c r="B398" s="49" t="s">
        <v>672</v>
      </c>
      <c r="C398" s="33">
        <v>2.8352170590338583</v>
      </c>
      <c r="D398" s="33">
        <v>0.75222894512666072</v>
      </c>
      <c r="E398" s="33">
        <v>0.30599702396066597</v>
      </c>
      <c r="F398" s="33">
        <v>1.8811503988101361E-2</v>
      </c>
      <c r="G398" s="33">
        <v>-0.358449475833023</v>
      </c>
    </row>
    <row r="421" spans="6:6" x14ac:dyDescent="0.25">
      <c r="F421" t="s">
        <v>574</v>
      </c>
    </row>
    <row r="441" spans="2:7" x14ac:dyDescent="0.25">
      <c r="F441" t="s">
        <v>574</v>
      </c>
    </row>
    <row r="444" spans="2:7" x14ac:dyDescent="0.25">
      <c r="B444" t="s">
        <v>694</v>
      </c>
    </row>
    <row r="445" spans="2:7" ht="15.75" thickBot="1" x14ac:dyDescent="0.3"/>
    <row r="446" spans="2:7" x14ac:dyDescent="0.25">
      <c r="B446" s="52"/>
      <c r="C446" s="48" t="s">
        <v>568</v>
      </c>
      <c r="D446" s="48" t="s">
        <v>569</v>
      </c>
      <c r="E446" s="48" t="s">
        <v>570</v>
      </c>
      <c r="F446" s="48" t="s">
        <v>699</v>
      </c>
      <c r="G446" s="48" t="s">
        <v>700</v>
      </c>
    </row>
    <row r="447" spans="2:7" x14ac:dyDescent="0.25">
      <c r="B447" s="51" t="s">
        <v>582</v>
      </c>
      <c r="C447" s="31">
        <v>3.8106568803852476</v>
      </c>
      <c r="D447" s="31">
        <v>6.1209788658744364E-3</v>
      </c>
      <c r="E447" s="31">
        <v>0.88942922685172077</v>
      </c>
      <c r="F447" s="31">
        <v>1.597103365313669</v>
      </c>
      <c r="G447" s="31">
        <v>1.0012406104614755</v>
      </c>
    </row>
    <row r="448" spans="2:7" x14ac:dyDescent="0.25">
      <c r="B448" s="50" t="s">
        <v>583</v>
      </c>
      <c r="C448" s="32">
        <v>2.4143320016839156</v>
      </c>
      <c r="D448" s="32">
        <v>0.82729790091662581</v>
      </c>
      <c r="E448" s="32">
        <v>0.25744865454490728</v>
      </c>
      <c r="F448" s="32">
        <v>7.85512037537223E-3</v>
      </c>
      <c r="G448" s="32">
        <v>0.36032584898524944</v>
      </c>
    </row>
    <row r="449" spans="2:7" x14ac:dyDescent="0.25">
      <c r="B449" s="50" t="s">
        <v>584</v>
      </c>
      <c r="C449" s="32">
        <v>1.2862341594943314</v>
      </c>
      <c r="D449" s="32">
        <v>6.735094133152068E-3</v>
      </c>
      <c r="E449" s="32">
        <v>1.7199135131978454</v>
      </c>
      <c r="F449" s="32">
        <v>0.59899606054685461</v>
      </c>
      <c r="G449" s="32">
        <v>0.15987125845214284</v>
      </c>
    </row>
    <row r="450" spans="2:7" x14ac:dyDescent="0.25">
      <c r="B450" s="50" t="s">
        <v>583</v>
      </c>
      <c r="C450" s="32">
        <v>1.8241321934415449</v>
      </c>
      <c r="D450" s="32">
        <v>1.6237725686618904E-5</v>
      </c>
      <c r="E450" s="32">
        <v>0.32170673802841726</v>
      </c>
      <c r="F450" s="32">
        <v>1.8549762278008319</v>
      </c>
      <c r="G450" s="32">
        <v>0.20734078980446155</v>
      </c>
    </row>
    <row r="451" spans="2:7" x14ac:dyDescent="0.25">
      <c r="B451" s="50" t="s">
        <v>585</v>
      </c>
      <c r="C451" s="32">
        <v>1.8514382646927203</v>
      </c>
      <c r="D451" s="32">
        <v>0.11399454038623393</v>
      </c>
      <c r="E451" s="32">
        <v>6.7916601659118073E-2</v>
      </c>
      <c r="F451" s="32">
        <v>0.7457587553297752</v>
      </c>
      <c r="G451" s="32">
        <v>3.1043720677657323E-2</v>
      </c>
    </row>
    <row r="452" spans="2:7" x14ac:dyDescent="0.25">
      <c r="B452" s="50" t="s">
        <v>585</v>
      </c>
      <c r="C452" s="32">
        <v>1.8347370691405875</v>
      </c>
      <c r="D452" s="32">
        <v>2.8575779749860006E-2</v>
      </c>
      <c r="E452" s="32">
        <v>8.1604143423909675E-2</v>
      </c>
      <c r="F452" s="32">
        <v>0.64303346011217422</v>
      </c>
      <c r="G452" s="32">
        <v>3.6057786690740008E-2</v>
      </c>
    </row>
    <row r="453" spans="2:7" x14ac:dyDescent="0.25">
      <c r="B453" s="50" t="s">
        <v>586</v>
      </c>
      <c r="C453" s="32">
        <v>1.2545415977330343</v>
      </c>
      <c r="D453" s="32">
        <v>9.197525132237272E-2</v>
      </c>
      <c r="E453" s="32">
        <v>3.947836521869255E-3</v>
      </c>
      <c r="F453" s="32">
        <v>0.40064654882443501</v>
      </c>
      <c r="G453" s="32">
        <v>1.5291696299065001</v>
      </c>
    </row>
    <row r="454" spans="2:7" x14ac:dyDescent="0.25">
      <c r="B454" s="50" t="s">
        <v>587</v>
      </c>
      <c r="C454" s="32">
        <v>0.76477908811214912</v>
      </c>
      <c r="D454" s="32">
        <v>0.12087548506349148</v>
      </c>
      <c r="E454" s="32">
        <v>0.69870197466580652</v>
      </c>
      <c r="F454" s="32">
        <v>0.22560865437998573</v>
      </c>
      <c r="G454" s="32">
        <v>0.35921075460284557</v>
      </c>
    </row>
    <row r="455" spans="2:7" x14ac:dyDescent="0.25">
      <c r="B455" s="50" t="s">
        <v>583</v>
      </c>
      <c r="C455" s="32">
        <v>1.3102872320682413</v>
      </c>
      <c r="D455" s="32">
        <v>0.79674603534513255</v>
      </c>
      <c r="E455" s="32">
        <v>0.87439306949182316</v>
      </c>
      <c r="F455" s="32">
        <v>0.28947317475613887</v>
      </c>
      <c r="G455" s="32">
        <v>0.53282509498168762</v>
      </c>
    </row>
    <row r="456" spans="2:7" x14ac:dyDescent="0.25">
      <c r="B456" s="50" t="s">
        <v>588</v>
      </c>
      <c r="C456" s="32">
        <v>0.83077224635602409</v>
      </c>
      <c r="D456" s="32">
        <v>0.22974534700282839</v>
      </c>
      <c r="E456" s="32">
        <v>5.555339079329957E-4</v>
      </c>
      <c r="F456" s="32">
        <v>0.51850460919997998</v>
      </c>
      <c r="G456" s="32">
        <v>1.9450157862954234</v>
      </c>
    </row>
    <row r="457" spans="2:7" x14ac:dyDescent="0.25">
      <c r="B457" s="50" t="s">
        <v>585</v>
      </c>
      <c r="C457" s="32">
        <v>1.2028367918724978</v>
      </c>
      <c r="D457" s="32">
        <v>7.6408473838489963E-2</v>
      </c>
      <c r="E457" s="32">
        <v>0.28399136365092525</v>
      </c>
      <c r="F457" s="32">
        <v>2.5708052300916608</v>
      </c>
      <c r="G457" s="32">
        <v>0.35702984902494989</v>
      </c>
    </row>
    <row r="458" spans="2:7" x14ac:dyDescent="0.25">
      <c r="B458" s="50" t="s">
        <v>589</v>
      </c>
      <c r="C458" s="32">
        <v>0.90603958336184054</v>
      </c>
      <c r="D458" s="32">
        <v>0.1129784369350163</v>
      </c>
      <c r="E458" s="32">
        <v>0.9845130376473189</v>
      </c>
      <c r="F458" s="32">
        <v>0.63391668557919834</v>
      </c>
      <c r="G458" s="32">
        <v>5.4240300339125344E-2</v>
      </c>
    </row>
    <row r="459" spans="2:7" x14ac:dyDescent="0.25">
      <c r="B459" s="50" t="s">
        <v>590</v>
      </c>
      <c r="C459" s="32">
        <v>1.1279759657577204</v>
      </c>
      <c r="D459" s="32">
        <v>0.1441042856008927</v>
      </c>
      <c r="E459" s="32">
        <v>3.750680737105018E-2</v>
      </c>
      <c r="F459" s="32">
        <v>0.65636166776475635</v>
      </c>
      <c r="G459" s="32">
        <v>0.11415650940735664</v>
      </c>
    </row>
    <row r="460" spans="2:7" x14ac:dyDescent="0.25">
      <c r="B460" s="50" t="s">
        <v>591</v>
      </c>
      <c r="C460" s="32">
        <v>0.8081670910303187</v>
      </c>
      <c r="D460" s="32">
        <v>0.9862196688266206</v>
      </c>
      <c r="E460" s="32">
        <v>0.20837473932298647</v>
      </c>
      <c r="F460" s="32">
        <v>8.5876272851923188E-2</v>
      </c>
      <c r="G460" s="32">
        <v>0.91910117160754201</v>
      </c>
    </row>
    <row r="461" spans="2:7" x14ac:dyDescent="0.25">
      <c r="B461" s="50" t="s">
        <v>592</v>
      </c>
      <c r="C461" s="32">
        <v>0.67766993619143867</v>
      </c>
      <c r="D461" s="32">
        <v>4.5422930964615763E-2</v>
      </c>
      <c r="E461" s="32">
        <v>2.3094358539322537E-2</v>
      </c>
      <c r="F461" s="32">
        <v>0.35662092172241217</v>
      </c>
      <c r="G461" s="32">
        <v>0.94152691621912643</v>
      </c>
    </row>
    <row r="462" spans="2:7" x14ac:dyDescent="0.25">
      <c r="B462" s="50" t="s">
        <v>593</v>
      </c>
      <c r="C462" s="32">
        <v>0.88277133400149721</v>
      </c>
      <c r="D462" s="32">
        <v>1.1055597551822297E-6</v>
      </c>
      <c r="E462" s="32">
        <v>1.0063851921840793E-2</v>
      </c>
      <c r="F462" s="32">
        <v>0.45269980025837375</v>
      </c>
      <c r="G462" s="32">
        <v>0.24926739286305069</v>
      </c>
    </row>
    <row r="463" spans="2:7" x14ac:dyDescent="0.25">
      <c r="B463" s="50" t="s">
        <v>593</v>
      </c>
      <c r="C463" s="32">
        <v>0.79714566094447648</v>
      </c>
      <c r="D463" s="32">
        <v>1.3494841265588478</v>
      </c>
      <c r="E463" s="32">
        <v>8.062550699486427E-3</v>
      </c>
      <c r="F463" s="32">
        <v>0.12583061600220863</v>
      </c>
      <c r="G463" s="32">
        <v>0.35119429281103748</v>
      </c>
    </row>
    <row r="464" spans="2:7" x14ac:dyDescent="0.25">
      <c r="B464" s="50" t="s">
        <v>594</v>
      </c>
      <c r="C464" s="32">
        <v>0.79714566094447648</v>
      </c>
      <c r="D464" s="32">
        <v>1.3494841265588478</v>
      </c>
      <c r="E464" s="32">
        <v>8.062550699486427E-3</v>
      </c>
      <c r="F464" s="32">
        <v>0.12583061600220863</v>
      </c>
      <c r="G464" s="32">
        <v>0.35119429281103748</v>
      </c>
    </row>
    <row r="465" spans="2:7" x14ac:dyDescent="0.25">
      <c r="B465" s="50" t="s">
        <v>595</v>
      </c>
      <c r="C465" s="32">
        <v>1.0134886902736782</v>
      </c>
      <c r="D465" s="32">
        <v>1.034355518369598</v>
      </c>
      <c r="E465" s="32">
        <v>0.31425862691000517</v>
      </c>
      <c r="F465" s="32">
        <v>9.2261456993857696E-2</v>
      </c>
      <c r="G465" s="32">
        <v>0.84132969208957553</v>
      </c>
    </row>
    <row r="466" spans="2:7" x14ac:dyDescent="0.25">
      <c r="B466" s="50" t="s">
        <v>596</v>
      </c>
      <c r="C466" s="32">
        <v>1.0101887968079477</v>
      </c>
      <c r="D466" s="32">
        <v>1.1278211679430303</v>
      </c>
      <c r="E466" s="32">
        <v>0.49880378839364331</v>
      </c>
      <c r="F466" s="32">
        <v>0.10252394038403352</v>
      </c>
      <c r="G466" s="32">
        <v>0.67177467431139115</v>
      </c>
    </row>
    <row r="467" spans="2:7" x14ac:dyDescent="0.25">
      <c r="B467" s="50" t="s">
        <v>597</v>
      </c>
      <c r="C467" s="32">
        <v>0.88454993539402438</v>
      </c>
      <c r="D467" s="32">
        <v>1.6640459645172852E-8</v>
      </c>
      <c r="E467" s="32">
        <v>0.26562155253625463</v>
      </c>
      <c r="F467" s="32">
        <v>0.50123064096575276</v>
      </c>
      <c r="G467" s="32">
        <v>0.56331202314497231</v>
      </c>
    </row>
    <row r="468" spans="2:7" x14ac:dyDescent="0.25">
      <c r="B468" s="50" t="s">
        <v>598</v>
      </c>
      <c r="C468" s="32">
        <v>0.59815162609145622</v>
      </c>
      <c r="D468" s="32">
        <v>2.125885359438954</v>
      </c>
      <c r="E468" s="32">
        <v>1.2241417195357759E-2</v>
      </c>
      <c r="F468" s="32">
        <v>0.21272216936432373</v>
      </c>
      <c r="G468" s="32">
        <v>3.7798327837654023E-3</v>
      </c>
    </row>
    <row r="469" spans="2:7" x14ac:dyDescent="0.25">
      <c r="B469" s="50" t="s">
        <v>586</v>
      </c>
      <c r="C469" s="32">
        <v>0.54992815508916515</v>
      </c>
      <c r="D469" s="32">
        <v>0.62352762792978444</v>
      </c>
      <c r="E469" s="32">
        <v>0.87479806048842323</v>
      </c>
      <c r="F469" s="32">
        <v>2.0651071553804357E-2</v>
      </c>
      <c r="G469" s="32">
        <v>0.52823170978655976</v>
      </c>
    </row>
    <row r="470" spans="2:7" x14ac:dyDescent="0.25">
      <c r="B470" s="50" t="s">
        <v>599</v>
      </c>
      <c r="C470" s="32">
        <v>0.79401057941548281</v>
      </c>
      <c r="D470" s="32">
        <v>1.4637145574392034</v>
      </c>
      <c r="E470" s="32">
        <v>6.0451846599025062E-2</v>
      </c>
      <c r="F470" s="32">
        <v>0.13864366637323863</v>
      </c>
      <c r="G470" s="32">
        <v>0.23816533812656165</v>
      </c>
    </row>
    <row r="471" spans="2:7" x14ac:dyDescent="0.25">
      <c r="B471" s="50" t="s">
        <v>600</v>
      </c>
      <c r="C471" s="32">
        <v>0.52735759614725253</v>
      </c>
      <c r="D471" s="32">
        <v>1.4667760250419077</v>
      </c>
      <c r="E471" s="32">
        <v>0.18522257159070912</v>
      </c>
      <c r="F471" s="32">
        <v>8.8746644055299403E-2</v>
      </c>
      <c r="G471" s="32">
        <v>3.5497348454567791E-2</v>
      </c>
    </row>
    <row r="472" spans="2:7" x14ac:dyDescent="0.25">
      <c r="B472" s="50" t="s">
        <v>601</v>
      </c>
      <c r="C472" s="32">
        <v>0.63122268400819204</v>
      </c>
      <c r="D472" s="32">
        <v>0.91633159821229571</v>
      </c>
      <c r="E472" s="32">
        <v>1.2786371687224551</v>
      </c>
      <c r="F472" s="32">
        <v>0.42794900240503264</v>
      </c>
      <c r="G472" s="32">
        <v>1.7834685532933582E-2</v>
      </c>
    </row>
    <row r="473" spans="2:7" x14ac:dyDescent="0.25">
      <c r="B473" s="50" t="s">
        <v>113</v>
      </c>
      <c r="C473" s="32">
        <v>0.3156093670082627</v>
      </c>
      <c r="D473" s="32">
        <v>0.28419763385001945</v>
      </c>
      <c r="E473" s="32">
        <v>2.6743449725462862</v>
      </c>
      <c r="F473" s="32">
        <v>0.64880218633931019</v>
      </c>
      <c r="G473" s="32">
        <v>0.65377884719074553</v>
      </c>
    </row>
    <row r="474" spans="2:7" x14ac:dyDescent="0.25">
      <c r="B474" s="50" t="s">
        <v>602</v>
      </c>
      <c r="C474" s="32">
        <v>0.44882214032565865</v>
      </c>
      <c r="D474" s="32">
        <v>0.27081019068124978</v>
      </c>
      <c r="E474" s="32">
        <v>0.42862169377600362</v>
      </c>
      <c r="F474" s="32">
        <v>0.65945733091188485</v>
      </c>
      <c r="G474" s="32">
        <v>0.68164490702401925</v>
      </c>
    </row>
    <row r="475" spans="2:7" x14ac:dyDescent="0.25">
      <c r="B475" s="50" t="s">
        <v>599</v>
      </c>
      <c r="C475" s="32">
        <v>0.61825810660749325</v>
      </c>
      <c r="D475" s="32">
        <v>0.53651137731753118</v>
      </c>
      <c r="E475" s="32">
        <v>0.16192980600502785</v>
      </c>
      <c r="F475" s="32">
        <v>0.54231080533129339</v>
      </c>
      <c r="G475" s="32">
        <v>0.12571396404913227</v>
      </c>
    </row>
    <row r="476" spans="2:7" x14ac:dyDescent="0.25">
      <c r="B476" s="50" t="s">
        <v>603</v>
      </c>
      <c r="C476" s="32">
        <v>0.82070273598254917</v>
      </c>
      <c r="D476" s="32">
        <v>1.0701024637263328</v>
      </c>
      <c r="E476" s="32">
        <v>0.19488988270046576</v>
      </c>
      <c r="F476" s="32">
        <v>0.39422015921986131</v>
      </c>
      <c r="G476" s="32">
        <v>9.7180505791758756E-2</v>
      </c>
    </row>
    <row r="477" spans="2:7" x14ac:dyDescent="0.25">
      <c r="B477" s="50" t="s">
        <v>604</v>
      </c>
      <c r="C477" s="32">
        <v>0.44100729155825807</v>
      </c>
      <c r="D477" s="32">
        <v>0.12948134652750742</v>
      </c>
      <c r="E477" s="32">
        <v>1.8072099785511893E-2</v>
      </c>
      <c r="F477" s="32">
        <v>0.75831395104647348</v>
      </c>
      <c r="G477" s="32">
        <v>1.3789020968273806</v>
      </c>
    </row>
    <row r="478" spans="2:7" x14ac:dyDescent="0.25">
      <c r="B478" s="50" t="s">
        <v>605</v>
      </c>
      <c r="C478" s="32">
        <v>0.80422840145099661</v>
      </c>
      <c r="D478" s="32">
        <v>0.61463306908728865</v>
      </c>
      <c r="E478" s="32">
        <v>0.13700477130066266</v>
      </c>
      <c r="F478" s="32">
        <v>0.51769142928454315</v>
      </c>
      <c r="G478" s="32">
        <v>5.3895541844394323E-2</v>
      </c>
    </row>
    <row r="479" spans="2:7" x14ac:dyDescent="0.25">
      <c r="B479" s="50" t="s">
        <v>594</v>
      </c>
      <c r="C479" s="32">
        <v>0.49628901233493267</v>
      </c>
      <c r="D479" s="32">
        <v>4.693299042347459E-2</v>
      </c>
      <c r="E479" s="32">
        <v>1.2168054455618411</v>
      </c>
      <c r="F479" s="32">
        <v>0.41660474164792438</v>
      </c>
      <c r="G479" s="32">
        <v>0.20545104376936729</v>
      </c>
    </row>
    <row r="480" spans="2:7" x14ac:dyDescent="0.25">
      <c r="B480" s="50" t="s">
        <v>606</v>
      </c>
      <c r="C480" s="32">
        <v>0.34589197639177666</v>
      </c>
      <c r="D480" s="32">
        <v>2.0840391889621513E-5</v>
      </c>
      <c r="E480" s="32">
        <v>1.8370443180551697</v>
      </c>
      <c r="F480" s="32">
        <v>0.32466864610897939</v>
      </c>
      <c r="G480" s="32">
        <v>3.1645441880841696E-4</v>
      </c>
    </row>
    <row r="481" spans="2:7" x14ac:dyDescent="0.25">
      <c r="B481" s="50" t="s">
        <v>607</v>
      </c>
      <c r="C481" s="32">
        <v>0.72490864135445454</v>
      </c>
      <c r="D481" s="32">
        <v>1.2232510876999816</v>
      </c>
      <c r="E481" s="32">
        <v>7.6652257158766495E-4</v>
      </c>
      <c r="F481" s="32">
        <v>0.3174617722342799</v>
      </c>
      <c r="G481" s="32">
        <v>3.3409849705793335E-3</v>
      </c>
    </row>
    <row r="482" spans="2:7" x14ac:dyDescent="0.25">
      <c r="B482" s="50" t="s">
        <v>136</v>
      </c>
      <c r="C482" s="32">
        <v>0.21888691567936963</v>
      </c>
      <c r="D482" s="32">
        <v>0.14484365177489997</v>
      </c>
      <c r="E482" s="32">
        <v>1.7586354334189203</v>
      </c>
      <c r="F482" s="32">
        <v>2.7879782475603152</v>
      </c>
      <c r="G482" s="32">
        <v>2.445794472969727E-2</v>
      </c>
    </row>
    <row r="483" spans="2:7" x14ac:dyDescent="0.25">
      <c r="B483" s="50" t="s">
        <v>113</v>
      </c>
      <c r="C483" s="32">
        <v>0.22257052219101339</v>
      </c>
      <c r="D483" s="32">
        <v>4.3060390589852164E-2</v>
      </c>
      <c r="E483" s="32">
        <v>2.5845806845436594</v>
      </c>
      <c r="F483" s="32">
        <v>0.24417907153468177</v>
      </c>
      <c r="G483" s="32">
        <v>0.23896983418191425</v>
      </c>
    </row>
    <row r="484" spans="2:7" x14ac:dyDescent="0.25">
      <c r="B484" s="50" t="s">
        <v>608</v>
      </c>
      <c r="C484" s="32">
        <v>0.54020224740176015</v>
      </c>
      <c r="D484" s="32">
        <v>0.75171384417206233</v>
      </c>
      <c r="E484" s="32">
        <v>7.9248240103606052E-2</v>
      </c>
      <c r="F484" s="32">
        <v>0.37726974569164817</v>
      </c>
      <c r="G484" s="32">
        <v>0.52641237612821845</v>
      </c>
    </row>
    <row r="485" spans="2:7" x14ac:dyDescent="0.25">
      <c r="B485" s="50" t="s">
        <v>609</v>
      </c>
      <c r="C485" s="32">
        <v>0.55525903390841325</v>
      </c>
      <c r="D485" s="32">
        <v>1.2568099677327107</v>
      </c>
      <c r="E485" s="32">
        <v>1.5087711267412087E-2</v>
      </c>
      <c r="F485" s="32">
        <v>0.23673748971102165</v>
      </c>
      <c r="G485" s="32">
        <v>0.18292332809114095</v>
      </c>
    </row>
    <row r="486" spans="2:7" x14ac:dyDescent="0.25">
      <c r="B486" s="50" t="s">
        <v>610</v>
      </c>
      <c r="C486" s="32">
        <v>0.4848009603390373</v>
      </c>
      <c r="D486" s="32">
        <v>6.6300399552781918E-5</v>
      </c>
      <c r="E486" s="32">
        <v>0.14041933286514141</v>
      </c>
      <c r="F486" s="32">
        <v>0.3172053008831166</v>
      </c>
      <c r="G486" s="32">
        <v>1.2139050171866591E-3</v>
      </c>
    </row>
    <row r="487" spans="2:7" x14ac:dyDescent="0.25">
      <c r="B487" s="50" t="s">
        <v>611</v>
      </c>
      <c r="C487" s="32">
        <v>0.48766036174021304</v>
      </c>
      <c r="D487" s="32">
        <v>2.3091080002322745E-3</v>
      </c>
      <c r="E487" s="32">
        <v>0.31004463622808692</v>
      </c>
      <c r="F487" s="32">
        <v>0.34078703766549501</v>
      </c>
      <c r="G487" s="32">
        <v>7.6013837124215911E-3</v>
      </c>
    </row>
    <row r="488" spans="2:7" x14ac:dyDescent="0.25">
      <c r="B488" s="50" t="s">
        <v>612</v>
      </c>
      <c r="C488" s="32">
        <v>0.3363124074852078</v>
      </c>
      <c r="D488" s="32">
        <v>4.849579602759832E-2</v>
      </c>
      <c r="E488" s="32">
        <v>0.39314493821511071</v>
      </c>
      <c r="F488" s="32">
        <v>0.23771239943994807</v>
      </c>
      <c r="G488" s="32">
        <v>0.2559321623694415</v>
      </c>
    </row>
    <row r="489" spans="2:7" x14ac:dyDescent="0.25">
      <c r="B489" s="50" t="s">
        <v>590</v>
      </c>
      <c r="C489" s="32">
        <v>0.66370161710876707</v>
      </c>
      <c r="D489" s="32">
        <v>6.7666724016641908E-2</v>
      </c>
      <c r="E489" s="32">
        <v>9.2738208087437782E-2</v>
      </c>
      <c r="F489" s="32">
        <v>0.43483725859725514</v>
      </c>
      <c r="G489" s="32">
        <v>0.31163430714953505</v>
      </c>
    </row>
    <row r="490" spans="2:7" x14ac:dyDescent="0.25">
      <c r="B490" s="50" t="s">
        <v>613</v>
      </c>
      <c r="C490" s="32">
        <v>0.66370161710876707</v>
      </c>
      <c r="D490" s="32">
        <v>6.7666724016641908E-2</v>
      </c>
      <c r="E490" s="32">
        <v>9.2738208087437782E-2</v>
      </c>
      <c r="F490" s="32">
        <v>0.43483725859725514</v>
      </c>
      <c r="G490" s="32">
        <v>0.31163430714953505</v>
      </c>
    </row>
    <row r="491" spans="2:7" x14ac:dyDescent="0.25">
      <c r="B491" s="50" t="s">
        <v>614</v>
      </c>
      <c r="C491" s="32">
        <v>0.34589197639177666</v>
      </c>
      <c r="D491" s="32">
        <v>2.0840391889621513E-5</v>
      </c>
      <c r="E491" s="32">
        <v>1.8370443180551697</v>
      </c>
      <c r="F491" s="32">
        <v>0.32466864610897939</v>
      </c>
      <c r="G491" s="32">
        <v>3.1645441880841696E-4</v>
      </c>
    </row>
    <row r="492" spans="2:7" x14ac:dyDescent="0.25">
      <c r="B492" s="50" t="s">
        <v>615</v>
      </c>
      <c r="C492" s="32">
        <v>0.34589197639177666</v>
      </c>
      <c r="D492" s="32">
        <v>2.0840391889621513E-5</v>
      </c>
      <c r="E492" s="32">
        <v>1.8370443180551697</v>
      </c>
      <c r="F492" s="32">
        <v>0.32466864610897939</v>
      </c>
      <c r="G492" s="32">
        <v>3.1645441880841696E-4</v>
      </c>
    </row>
    <row r="493" spans="2:7" x14ac:dyDescent="0.25">
      <c r="B493" s="50" t="s">
        <v>616</v>
      </c>
      <c r="C493" s="32">
        <v>0.33157306942311587</v>
      </c>
      <c r="D493" s="32">
        <v>0.11062873346665648</v>
      </c>
      <c r="E493" s="32">
        <v>6.9080147539999304E-2</v>
      </c>
      <c r="F493" s="32">
        <v>0.19930676974072675</v>
      </c>
      <c r="G493" s="32">
        <v>0.562427240315999</v>
      </c>
    </row>
    <row r="494" spans="2:7" x14ac:dyDescent="0.25">
      <c r="B494" s="50" t="s">
        <v>617</v>
      </c>
      <c r="C494" s="32">
        <v>0.49628901233493267</v>
      </c>
      <c r="D494" s="32">
        <v>4.693299042347459E-2</v>
      </c>
      <c r="E494" s="32">
        <v>1.2168054455618411</v>
      </c>
      <c r="F494" s="32">
        <v>0.41660474164792438</v>
      </c>
      <c r="G494" s="32">
        <v>0.20545104376936729</v>
      </c>
    </row>
    <row r="495" spans="2:7" x14ac:dyDescent="0.25">
      <c r="B495" s="50" t="s">
        <v>618</v>
      </c>
      <c r="C495" s="32">
        <v>0.66370161710876707</v>
      </c>
      <c r="D495" s="32">
        <v>6.7666724016641908E-2</v>
      </c>
      <c r="E495" s="32">
        <v>9.2738208087437782E-2</v>
      </c>
      <c r="F495" s="32">
        <v>0.43483725859725514</v>
      </c>
      <c r="G495" s="32">
        <v>0.31163430714953505</v>
      </c>
    </row>
    <row r="496" spans="2:7" x14ac:dyDescent="0.25">
      <c r="B496" s="50" t="s">
        <v>619</v>
      </c>
      <c r="C496" s="32">
        <v>0.47667757036840613</v>
      </c>
      <c r="D496" s="32">
        <v>2.8460231396676146E-2</v>
      </c>
      <c r="E496" s="32">
        <v>2.1180108277569054E-2</v>
      </c>
      <c r="F496" s="32">
        <v>0.25448732259853046</v>
      </c>
      <c r="G496" s="32">
        <v>0.14706447769826725</v>
      </c>
    </row>
    <row r="497" spans="2:7" x14ac:dyDescent="0.25">
      <c r="B497" s="50" t="s">
        <v>620</v>
      </c>
      <c r="C497" s="32">
        <v>0.64875347821642437</v>
      </c>
      <c r="D497" s="32">
        <v>5.2529199329952302E-5</v>
      </c>
      <c r="E497" s="32">
        <v>0.26510069874941772</v>
      </c>
      <c r="F497" s="32">
        <v>0.32137849761512799</v>
      </c>
      <c r="G497" s="32">
        <v>8.3181942566021533E-5</v>
      </c>
    </row>
    <row r="498" spans="2:7" x14ac:dyDescent="0.25">
      <c r="B498" s="50" t="s">
        <v>190</v>
      </c>
      <c r="C498" s="32">
        <v>0.64875347821642437</v>
      </c>
      <c r="D498" s="32">
        <v>5.2529199329952302E-5</v>
      </c>
      <c r="E498" s="32">
        <v>0.26510069874941772</v>
      </c>
      <c r="F498" s="32">
        <v>0.32137849761512799</v>
      </c>
      <c r="G498" s="32">
        <v>8.3181942566021533E-5</v>
      </c>
    </row>
    <row r="499" spans="2:7" x14ac:dyDescent="0.25">
      <c r="B499" s="50" t="s">
        <v>621</v>
      </c>
      <c r="C499" s="32">
        <v>0.48251949278503986</v>
      </c>
      <c r="D499" s="32">
        <v>2.8195094735536529E-3</v>
      </c>
      <c r="E499" s="32">
        <v>5.2465278084175268E-2</v>
      </c>
      <c r="F499" s="32">
        <v>0.2989486106934493</v>
      </c>
      <c r="G499" s="32">
        <v>1.7546388937547622E-2</v>
      </c>
    </row>
    <row r="500" spans="2:7" x14ac:dyDescent="0.25">
      <c r="B500" s="50" t="s">
        <v>584</v>
      </c>
      <c r="C500" s="32">
        <v>0.27110066832864549</v>
      </c>
      <c r="D500" s="32">
        <v>0.11848738155706048</v>
      </c>
      <c r="E500" s="32">
        <v>3.8612525317358953E-2</v>
      </c>
      <c r="F500" s="32">
        <v>2.6247339577792181</v>
      </c>
      <c r="G500" s="32">
        <v>2.6702521378319865E-2</v>
      </c>
    </row>
    <row r="501" spans="2:7" x14ac:dyDescent="0.25">
      <c r="B501" s="50" t="s">
        <v>597</v>
      </c>
      <c r="C501" s="32">
        <v>0.42395479617867327</v>
      </c>
      <c r="D501" s="32">
        <v>8.7018808706872952E-2</v>
      </c>
      <c r="E501" s="32">
        <v>5.6208129687834923E-2</v>
      </c>
      <c r="F501" s="32">
        <v>0.55813460074922705</v>
      </c>
      <c r="G501" s="32">
        <v>1.5793582778536332E-3</v>
      </c>
    </row>
    <row r="502" spans="2:7" x14ac:dyDescent="0.25">
      <c r="B502" s="50" t="s">
        <v>622</v>
      </c>
      <c r="C502" s="32">
        <v>0.21680459623028339</v>
      </c>
      <c r="D502" s="32">
        <v>0.14144897665605558</v>
      </c>
      <c r="E502" s="32">
        <v>1.1265499744948657</v>
      </c>
      <c r="F502" s="32">
        <v>0.18702615869591699</v>
      </c>
      <c r="G502" s="32">
        <v>0.73089944417918906</v>
      </c>
    </row>
    <row r="503" spans="2:7" x14ac:dyDescent="0.25">
      <c r="B503" s="50" t="s">
        <v>622</v>
      </c>
      <c r="C503" s="32">
        <v>0.2073628742663752</v>
      </c>
      <c r="D503" s="32">
        <v>0.43174815217040735</v>
      </c>
      <c r="E503" s="32">
        <v>2.2781788563269852E-2</v>
      </c>
      <c r="F503" s="32">
        <v>0.10867961608229006</v>
      </c>
      <c r="G503" s="32">
        <v>2.1464062074121166</v>
      </c>
    </row>
    <row r="504" spans="2:7" x14ac:dyDescent="0.25">
      <c r="B504" s="50" t="s">
        <v>622</v>
      </c>
      <c r="C504" s="32">
        <v>0.1699608532546445</v>
      </c>
      <c r="D504" s="32">
        <v>8.8653727100772989E-2</v>
      </c>
      <c r="E504" s="32">
        <v>3.8174937155100709E-2</v>
      </c>
      <c r="F504" s="32">
        <v>0.28526283208694075</v>
      </c>
      <c r="G504" s="32">
        <v>1.8169282008152685</v>
      </c>
    </row>
    <row r="505" spans="2:7" x14ac:dyDescent="0.25">
      <c r="B505" s="50" t="s">
        <v>595</v>
      </c>
      <c r="C505" s="32">
        <v>0.57493339635252227</v>
      </c>
      <c r="D505" s="32">
        <v>6.4609521237639148E-2</v>
      </c>
      <c r="E505" s="32">
        <v>0.69657933829577068</v>
      </c>
      <c r="F505" s="32">
        <v>0.53321677013573376</v>
      </c>
      <c r="G505" s="32">
        <v>1.3878404901367826E-2</v>
      </c>
    </row>
    <row r="506" spans="2:7" x14ac:dyDescent="0.25">
      <c r="B506" s="50" t="s">
        <v>623</v>
      </c>
      <c r="C506" s="32">
        <v>0.56387620485303047</v>
      </c>
      <c r="D506" s="32">
        <v>1.5613570205734659E-4</v>
      </c>
      <c r="E506" s="32">
        <v>0.84563432386264881</v>
      </c>
      <c r="F506" s="32">
        <v>2.2304539351099186</v>
      </c>
      <c r="G506" s="32">
        <v>0.39976656723887188</v>
      </c>
    </row>
    <row r="507" spans="2:7" x14ac:dyDescent="0.25">
      <c r="B507" s="50" t="s">
        <v>592</v>
      </c>
      <c r="C507" s="32">
        <v>0.22515492408438451</v>
      </c>
      <c r="D507" s="32">
        <v>2.098438040818428</v>
      </c>
      <c r="E507" s="32">
        <v>0.49266774532408641</v>
      </c>
      <c r="F507" s="32">
        <v>0.24188597633880207</v>
      </c>
      <c r="G507" s="32">
        <v>5.0307173769866716E-2</v>
      </c>
    </row>
    <row r="508" spans="2:7" x14ac:dyDescent="0.25">
      <c r="B508" s="50" t="s">
        <v>624</v>
      </c>
      <c r="C508" s="32">
        <v>0.58285375436611309</v>
      </c>
      <c r="D508" s="32">
        <v>0.17773865943460063</v>
      </c>
      <c r="E508" s="32">
        <v>1.6059313828101645E-2</v>
      </c>
      <c r="F508" s="32">
        <v>0.57267020839087057</v>
      </c>
      <c r="G508" s="32">
        <v>0.2495490228276773</v>
      </c>
    </row>
    <row r="509" spans="2:7" x14ac:dyDescent="0.25">
      <c r="B509" s="50" t="s">
        <v>625</v>
      </c>
      <c r="C509" s="32">
        <v>0.24990324397684865</v>
      </c>
      <c r="D509" s="32">
        <v>1.1765871417149718</v>
      </c>
      <c r="E509" s="32">
        <v>0.84989437206593865</v>
      </c>
      <c r="F509" s="32">
        <v>0.41165482042242624</v>
      </c>
      <c r="G509" s="32">
        <v>5.1524967784842779E-2</v>
      </c>
    </row>
    <row r="510" spans="2:7" x14ac:dyDescent="0.25">
      <c r="B510" s="50" t="s">
        <v>626</v>
      </c>
      <c r="C510" s="32">
        <v>0.24990324397684865</v>
      </c>
      <c r="D510" s="32">
        <v>1.1765871417149718</v>
      </c>
      <c r="E510" s="32">
        <v>0.84989437206593865</v>
      </c>
      <c r="F510" s="32">
        <v>0.41165482042242624</v>
      </c>
      <c r="G510" s="32">
        <v>5.1524967784842779E-2</v>
      </c>
    </row>
    <row r="511" spans="2:7" x14ac:dyDescent="0.25">
      <c r="B511" s="50" t="s">
        <v>601</v>
      </c>
      <c r="C511" s="32">
        <v>0.20173817218882356</v>
      </c>
      <c r="D511" s="32">
        <v>2.6046568974124776E-2</v>
      </c>
      <c r="E511" s="32">
        <v>1.154236617684161</v>
      </c>
      <c r="F511" s="32">
        <v>3.0107304743032706</v>
      </c>
      <c r="G511" s="32">
        <v>1.9240690770836384</v>
      </c>
    </row>
    <row r="512" spans="2:7" x14ac:dyDescent="0.25">
      <c r="B512" s="50" t="s">
        <v>613</v>
      </c>
      <c r="C512" s="32">
        <v>0.36263980587351741</v>
      </c>
      <c r="D512" s="32">
        <v>0.83072156814389586</v>
      </c>
      <c r="E512" s="32">
        <v>0.33525581570080765</v>
      </c>
      <c r="F512" s="32">
        <v>0.49975423361608595</v>
      </c>
      <c r="G512" s="32">
        <v>1.9240348255562808E-2</v>
      </c>
    </row>
    <row r="513" spans="2:7" x14ac:dyDescent="0.25">
      <c r="B513" s="50" t="s">
        <v>614</v>
      </c>
      <c r="C513" s="32">
        <v>0.11043722848220973</v>
      </c>
      <c r="D513" s="32">
        <v>1.0693488657374099</v>
      </c>
      <c r="E513" s="32">
        <v>0.99277321145845332</v>
      </c>
      <c r="F513" s="32">
        <v>0.38431035368468247</v>
      </c>
      <c r="G513" s="32">
        <v>9.1662687596896386E-2</v>
      </c>
    </row>
    <row r="514" spans="2:7" x14ac:dyDescent="0.25">
      <c r="B514" s="50" t="s">
        <v>627</v>
      </c>
      <c r="C514" s="32">
        <v>9.9804376735017825E-2</v>
      </c>
      <c r="D514" s="32">
        <v>0.34167272664575121</v>
      </c>
      <c r="E514" s="32">
        <v>0.21191907186320957</v>
      </c>
      <c r="F514" s="32">
        <v>0.61529367103232302</v>
      </c>
      <c r="G514" s="32">
        <v>1.6357767924275985</v>
      </c>
    </row>
    <row r="515" spans="2:7" x14ac:dyDescent="0.25">
      <c r="B515" s="50" t="s">
        <v>628</v>
      </c>
      <c r="C515" s="32">
        <v>0.1518208962627923</v>
      </c>
      <c r="D515" s="32">
        <v>6.3316285545959042E-2</v>
      </c>
      <c r="E515" s="32">
        <v>0.11419329898552728</v>
      </c>
      <c r="F515" s="32">
        <v>2.8736705975709929</v>
      </c>
      <c r="G515" s="32">
        <v>0.27880384146077919</v>
      </c>
    </row>
    <row r="516" spans="2:7" x14ac:dyDescent="0.25">
      <c r="B516" s="50" t="s">
        <v>629</v>
      </c>
      <c r="C516" s="32">
        <v>0.30996447250625025</v>
      </c>
      <c r="D516" s="32">
        <v>1.4557468330625922</v>
      </c>
      <c r="E516" s="32">
        <v>0.55155711089575066</v>
      </c>
      <c r="F516" s="32">
        <v>0.27667163808252127</v>
      </c>
      <c r="G516" s="32">
        <v>2.5934532176531126E-2</v>
      </c>
    </row>
    <row r="517" spans="2:7" x14ac:dyDescent="0.25">
      <c r="B517" s="50" t="s">
        <v>614</v>
      </c>
      <c r="C517" s="32">
        <v>8.0481272228142955E-2</v>
      </c>
      <c r="D517" s="32">
        <v>1.8966867263936215E-2</v>
      </c>
      <c r="E517" s="32">
        <v>7.4239245570806162E-2</v>
      </c>
      <c r="F517" s="32">
        <v>0.23395068639583536</v>
      </c>
      <c r="G517" s="32">
        <v>0.26017597040088014</v>
      </c>
    </row>
    <row r="518" spans="2:7" x14ac:dyDescent="0.25">
      <c r="B518" s="50" t="s">
        <v>615</v>
      </c>
      <c r="C518" s="32">
        <v>7.680167313302047E-2</v>
      </c>
      <c r="D518" s="32">
        <v>0.10083574203681329</v>
      </c>
      <c r="E518" s="32">
        <v>9.6237626435048115E-2</v>
      </c>
      <c r="F518" s="32">
        <v>0.17463451070734826</v>
      </c>
      <c r="G518" s="32">
        <v>0.81101020355825593</v>
      </c>
    </row>
    <row r="519" spans="2:7" x14ac:dyDescent="0.25">
      <c r="B519" s="50" t="s">
        <v>630</v>
      </c>
      <c r="C519" s="32">
        <v>2.5849930297333411E-2</v>
      </c>
      <c r="D519" s="32">
        <v>0.28049898161414516</v>
      </c>
      <c r="E519" s="32">
        <v>3.3564486691887584E-3</v>
      </c>
      <c r="F519" s="32">
        <v>0.11712870211598415</v>
      </c>
      <c r="G519" s="32">
        <v>1.8813339980199246</v>
      </c>
    </row>
    <row r="520" spans="2:7" x14ac:dyDescent="0.25">
      <c r="B520" s="50" t="s">
        <v>630</v>
      </c>
      <c r="C520" s="32">
        <v>1.5863793042037073E-2</v>
      </c>
      <c r="D520" s="32">
        <v>6.6269820316049513E-3</v>
      </c>
      <c r="E520" s="32">
        <v>1.4908110519128677</v>
      </c>
      <c r="F520" s="32">
        <v>0.36487330206589508</v>
      </c>
      <c r="G520" s="32">
        <v>0.20620153956698878</v>
      </c>
    </row>
    <row r="521" spans="2:7" x14ac:dyDescent="0.25">
      <c r="B521" s="50" t="s">
        <v>631</v>
      </c>
      <c r="C521" s="32">
        <v>0.22563220925467917</v>
      </c>
      <c r="D521" s="32">
        <v>0.51499510222121969</v>
      </c>
      <c r="E521" s="32">
        <v>0.21541353546758324</v>
      </c>
      <c r="F521" s="32">
        <v>0.69056787253628549</v>
      </c>
      <c r="G521" s="32">
        <v>0.91982396129360866</v>
      </c>
    </row>
    <row r="522" spans="2:7" x14ac:dyDescent="0.25">
      <c r="B522" s="50" t="s">
        <v>604</v>
      </c>
      <c r="C522" s="32">
        <v>7.7370935272624203E-2</v>
      </c>
      <c r="D522" s="32">
        <v>8.3780491146165814E-2</v>
      </c>
      <c r="E522" s="32">
        <v>4.8038328259957012E-2</v>
      </c>
      <c r="F522" s="32">
        <v>0.18333200762470375</v>
      </c>
      <c r="G522" s="32">
        <v>0.7048400419306512</v>
      </c>
    </row>
    <row r="523" spans="2:7" x14ac:dyDescent="0.25">
      <c r="B523" s="50" t="s">
        <v>632</v>
      </c>
      <c r="C523" s="32">
        <v>0.21982650128010456</v>
      </c>
      <c r="D523" s="32">
        <v>0.30144990519902898</v>
      </c>
      <c r="E523" s="32">
        <v>6.7479472938044346E-3</v>
      </c>
      <c r="F523" s="32">
        <v>0.59186027558556675</v>
      </c>
      <c r="G523" s="32">
        <v>0.35164113763556581</v>
      </c>
    </row>
    <row r="524" spans="2:7" x14ac:dyDescent="0.25">
      <c r="B524" s="50" t="s">
        <v>626</v>
      </c>
      <c r="C524" s="32">
        <v>0.11996080037970154</v>
      </c>
      <c r="D524" s="32">
        <v>2.8352625805337425E-2</v>
      </c>
      <c r="E524" s="32">
        <v>0.1414748187589647</v>
      </c>
      <c r="F524" s="32">
        <v>0.39941483244334358</v>
      </c>
      <c r="G524" s="32">
        <v>5.9606310299400202E-2</v>
      </c>
    </row>
    <row r="525" spans="2:7" x14ac:dyDescent="0.25">
      <c r="B525" s="50" t="s">
        <v>633</v>
      </c>
      <c r="C525" s="32">
        <v>4.1551143141395587E-3</v>
      </c>
      <c r="D525" s="32">
        <v>2.2017342019802215</v>
      </c>
      <c r="E525" s="32">
        <v>6.3264979868731643E-3</v>
      </c>
      <c r="F525" s="32">
        <v>0.32665724199486468</v>
      </c>
      <c r="G525" s="32">
        <v>5.7987362280388033E-2</v>
      </c>
    </row>
    <row r="526" spans="2:7" x14ac:dyDescent="0.25">
      <c r="B526" s="50" t="s">
        <v>633</v>
      </c>
      <c r="C526" s="32">
        <v>1.2627436135422053E-2</v>
      </c>
      <c r="D526" s="32">
        <v>2.9292097163666018</v>
      </c>
      <c r="E526" s="32">
        <v>9.1582400155588384E-2</v>
      </c>
      <c r="F526" s="32">
        <v>0.52969961434100332</v>
      </c>
      <c r="G526" s="32">
        <v>5.1898696289077086E-3</v>
      </c>
    </row>
    <row r="527" spans="2:7" x14ac:dyDescent="0.25">
      <c r="B527" s="50" t="s">
        <v>587</v>
      </c>
      <c r="C527" s="32">
        <v>3.2102577789687385E-2</v>
      </c>
      <c r="D527" s="32">
        <v>1.7337137013809349</v>
      </c>
      <c r="E527" s="32">
        <v>0.22800528812136067</v>
      </c>
      <c r="F527" s="32">
        <v>0.26248716771140412</v>
      </c>
      <c r="G527" s="32">
        <v>1.7590437718756045E-2</v>
      </c>
    </row>
    <row r="528" spans="2:7" x14ac:dyDescent="0.25">
      <c r="B528" s="50" t="s">
        <v>594</v>
      </c>
      <c r="C528" s="32">
        <v>8.7941369749527362E-2</v>
      </c>
      <c r="D528" s="32">
        <v>1.1589226051345771</v>
      </c>
      <c r="E528" s="32">
        <v>0.40798955981358154</v>
      </c>
      <c r="F528" s="32">
        <v>0.18181939200687749</v>
      </c>
      <c r="G528" s="32">
        <v>0.44182438599742618</v>
      </c>
    </row>
    <row r="529" spans="2:7" x14ac:dyDescent="0.25">
      <c r="B529" s="50" t="s">
        <v>589</v>
      </c>
      <c r="C529" s="32">
        <v>8.612675510634249E-2</v>
      </c>
      <c r="D529" s="32">
        <v>1.3475174762086022</v>
      </c>
      <c r="E529" s="32">
        <v>0.8315194229265066</v>
      </c>
      <c r="F529" s="32">
        <v>0.20907083211910696</v>
      </c>
      <c r="G529" s="32">
        <v>0.23199456061497983</v>
      </c>
    </row>
    <row r="530" spans="2:7" x14ac:dyDescent="0.25">
      <c r="B530" s="50" t="s">
        <v>616</v>
      </c>
      <c r="C530" s="32">
        <v>3.3089683670578421E-2</v>
      </c>
      <c r="D530" s="32">
        <v>1.5420127129069852</v>
      </c>
      <c r="E530" s="32">
        <v>5.5089348692734082E-2</v>
      </c>
      <c r="F530" s="32">
        <v>0.23514921976468642</v>
      </c>
      <c r="G530" s="32">
        <v>8.7220805151911995E-2</v>
      </c>
    </row>
    <row r="531" spans="2:7" x14ac:dyDescent="0.25">
      <c r="B531" s="50" t="s">
        <v>634</v>
      </c>
      <c r="C531" s="32">
        <v>3.2812830369578987E-2</v>
      </c>
      <c r="D531" s="32">
        <v>1.6574691253829563</v>
      </c>
      <c r="E531" s="32">
        <v>0.64243379516689514</v>
      </c>
      <c r="F531" s="32">
        <v>0.21800339885939446</v>
      </c>
      <c r="G531" s="32">
        <v>3.3214270766889096E-3</v>
      </c>
    </row>
    <row r="532" spans="2:7" x14ac:dyDescent="0.25">
      <c r="B532" s="50" t="s">
        <v>635</v>
      </c>
      <c r="C532" s="32">
        <v>4.0761937612978829E-3</v>
      </c>
      <c r="D532" s="32">
        <v>2.2520491273610168</v>
      </c>
      <c r="E532" s="32">
        <v>1.8000660071932947E-2</v>
      </c>
      <c r="F532" s="32">
        <v>0.33374574691808867</v>
      </c>
      <c r="G532" s="32">
        <v>7.6958399130614988E-2</v>
      </c>
    </row>
    <row r="533" spans="2:7" x14ac:dyDescent="0.25">
      <c r="B533" s="50" t="s">
        <v>636</v>
      </c>
      <c r="C533" s="32">
        <v>2.9761281432208128E-4</v>
      </c>
      <c r="D533" s="32">
        <v>1.5298915643820992</v>
      </c>
      <c r="E533" s="32">
        <v>0.15941914210239835</v>
      </c>
      <c r="F533" s="32">
        <v>0.16664763017089415</v>
      </c>
      <c r="G533" s="32">
        <v>0.13522734455244478</v>
      </c>
    </row>
    <row r="534" spans="2:7" x14ac:dyDescent="0.25">
      <c r="B534" s="50" t="s">
        <v>637</v>
      </c>
      <c r="C534" s="32">
        <v>4.2462357980417456E-3</v>
      </c>
      <c r="D534" s="32">
        <v>2.1449274691707223</v>
      </c>
      <c r="E534" s="32">
        <v>2.9268844722170123E-4</v>
      </c>
      <c r="F534" s="32">
        <v>0.31864926176162411</v>
      </c>
      <c r="G534" s="32">
        <v>3.9588187544906547E-2</v>
      </c>
    </row>
    <row r="535" spans="2:7" x14ac:dyDescent="0.25">
      <c r="B535" s="50" t="s">
        <v>638</v>
      </c>
      <c r="C535" s="32">
        <v>5.4261838537262325E-2</v>
      </c>
      <c r="D535" s="32">
        <v>1.9149460601079933</v>
      </c>
      <c r="E535" s="32">
        <v>0.18056183775379006</v>
      </c>
      <c r="F535" s="32">
        <v>0.37192660089039137</v>
      </c>
      <c r="G535" s="32">
        <v>0.4225553519224941</v>
      </c>
    </row>
    <row r="536" spans="2:7" x14ac:dyDescent="0.25">
      <c r="B536" s="50" t="s">
        <v>136</v>
      </c>
      <c r="C536" s="32">
        <v>1.359315664351734E-2</v>
      </c>
      <c r="D536" s="32">
        <v>2.5468676555086285</v>
      </c>
      <c r="E536" s="32">
        <v>0.45861706533075092</v>
      </c>
      <c r="F536" s="32">
        <v>0.46992407916297196</v>
      </c>
      <c r="G536" s="32">
        <v>3.2036107576172319E-2</v>
      </c>
    </row>
    <row r="537" spans="2:7" x14ac:dyDescent="0.25">
      <c r="B537" s="50" t="s">
        <v>639</v>
      </c>
      <c r="C537" s="32">
        <v>1.359315664351734E-2</v>
      </c>
      <c r="D537" s="32">
        <v>2.5468676555086285</v>
      </c>
      <c r="E537" s="32">
        <v>0.45861706533075092</v>
      </c>
      <c r="F537" s="32">
        <v>0.46992407916297196</v>
      </c>
      <c r="G537" s="32">
        <v>3.2036107576172319E-2</v>
      </c>
    </row>
    <row r="538" spans="2:7" x14ac:dyDescent="0.25">
      <c r="B538" s="50" t="s">
        <v>587</v>
      </c>
      <c r="C538" s="32">
        <v>5.8884679544244948E-3</v>
      </c>
      <c r="D538" s="32">
        <v>0.47586280810521792</v>
      </c>
      <c r="E538" s="32">
        <v>0.14354962012311354</v>
      </c>
      <c r="F538" s="32">
        <v>0.72744989217298417</v>
      </c>
      <c r="G538" s="32">
        <v>0.3254646302417864</v>
      </c>
    </row>
    <row r="539" spans="2:7" x14ac:dyDescent="0.25">
      <c r="B539" s="50" t="s">
        <v>136</v>
      </c>
      <c r="C539" s="32">
        <v>1.4111537238679238E-3</v>
      </c>
      <c r="D539" s="32">
        <v>0.28510119299975079</v>
      </c>
      <c r="E539" s="32">
        <v>0.66138743988992121</v>
      </c>
      <c r="F539" s="32">
        <v>0.82446237655011012</v>
      </c>
      <c r="G539" s="32">
        <v>0.8455248717844982</v>
      </c>
    </row>
    <row r="540" spans="2:7" x14ac:dyDescent="0.25">
      <c r="B540" s="50" t="s">
        <v>113</v>
      </c>
      <c r="C540" s="32">
        <v>2.286464697265731E-3</v>
      </c>
      <c r="D540" s="32">
        <v>6.3993950968992214E-2</v>
      </c>
      <c r="E540" s="32">
        <v>9.4472393742973046E-3</v>
      </c>
      <c r="F540" s="32">
        <v>1.0217134077303132</v>
      </c>
      <c r="G540" s="32">
        <v>2.3398582950787929</v>
      </c>
    </row>
    <row r="541" spans="2:7" x14ac:dyDescent="0.25">
      <c r="B541" s="50" t="s">
        <v>640</v>
      </c>
      <c r="C541" s="32">
        <v>3.3751353653812474E-2</v>
      </c>
      <c r="D541" s="32">
        <v>0.41603615482281392</v>
      </c>
      <c r="E541" s="32">
        <v>0.4981859467499839</v>
      </c>
      <c r="F541" s="32">
        <v>0.75906336199707591</v>
      </c>
      <c r="G541" s="32">
        <v>0.43201278392032783</v>
      </c>
    </row>
    <row r="542" spans="2:7" x14ac:dyDescent="0.25">
      <c r="B542" s="50" t="s">
        <v>589</v>
      </c>
      <c r="C542" s="32">
        <v>3.5245161183670708E-2</v>
      </c>
      <c r="D542" s="32">
        <v>0.53360486969895771</v>
      </c>
      <c r="E542" s="32">
        <v>0.71868469037520255</v>
      </c>
      <c r="F542" s="32">
        <v>0.64843705028507193</v>
      </c>
      <c r="G542" s="32">
        <v>0.52636550100648449</v>
      </c>
    </row>
    <row r="543" spans="2:7" x14ac:dyDescent="0.25">
      <c r="B543" s="50" t="s">
        <v>641</v>
      </c>
      <c r="C543" s="32">
        <v>9.2162203396271916E-2</v>
      </c>
      <c r="D543" s="32">
        <v>0.90900819249332054</v>
      </c>
      <c r="E543" s="32">
        <v>0.41725681445893814</v>
      </c>
      <c r="F543" s="32">
        <v>0.57812409007902832</v>
      </c>
      <c r="G543" s="32">
        <v>5.2756051746146555E-4</v>
      </c>
    </row>
    <row r="544" spans="2:7" x14ac:dyDescent="0.25">
      <c r="B544" s="50" t="s">
        <v>623</v>
      </c>
      <c r="C544" s="32">
        <v>5.1812823133804274E-2</v>
      </c>
      <c r="D544" s="32">
        <v>0.35778243356942319</v>
      </c>
      <c r="E544" s="32">
        <v>0.33061278785891374</v>
      </c>
      <c r="F544" s="32">
        <v>0.46275984480742821</v>
      </c>
      <c r="G544" s="32">
        <v>1.3910931987112354</v>
      </c>
    </row>
    <row r="545" spans="2:7" x14ac:dyDescent="0.25">
      <c r="B545" s="50" t="s">
        <v>642</v>
      </c>
      <c r="C545" s="32">
        <v>2.58035847674264E-5</v>
      </c>
      <c r="D545" s="32">
        <v>3.0275639319466266E-2</v>
      </c>
      <c r="E545" s="32">
        <v>1.1654572351488925</v>
      </c>
      <c r="F545" s="32">
        <v>0.2797987584772163</v>
      </c>
      <c r="G545" s="32">
        <v>5.6327263141662615E-2</v>
      </c>
    </row>
    <row r="546" spans="2:7" x14ac:dyDescent="0.25">
      <c r="B546" s="50" t="s">
        <v>635</v>
      </c>
      <c r="C546" s="32">
        <v>1.3785155940234467E-2</v>
      </c>
      <c r="D546" s="32">
        <v>2.2465551892350342E-3</v>
      </c>
      <c r="E546" s="32">
        <v>1.4159111206033974</v>
      </c>
      <c r="F546" s="32">
        <v>0.26966664480995867</v>
      </c>
      <c r="G546" s="32">
        <v>9.1177611043572027E-2</v>
      </c>
    </row>
    <row r="547" spans="2:7" x14ac:dyDescent="0.25">
      <c r="B547" s="50" t="s">
        <v>604</v>
      </c>
      <c r="C547" s="32">
        <v>2.6841412479789236E-3</v>
      </c>
      <c r="D547" s="32">
        <v>0.97342408871142572</v>
      </c>
      <c r="E547" s="32">
        <v>1.1882972782601267</v>
      </c>
      <c r="F547" s="32">
        <v>0.24859770967904227</v>
      </c>
      <c r="G547" s="32">
        <v>1.7668178047988343</v>
      </c>
    </row>
    <row r="548" spans="2:7" x14ac:dyDescent="0.25">
      <c r="B548" s="50" t="s">
        <v>624</v>
      </c>
      <c r="C548" s="32">
        <v>4.7429305982297845E-2</v>
      </c>
      <c r="D548" s="32">
        <v>0.10785305402965079</v>
      </c>
      <c r="E548" s="32">
        <v>8.9428906977485803E-2</v>
      </c>
      <c r="F548" s="32">
        <v>0.33823205935081629</v>
      </c>
      <c r="G548" s="32">
        <v>0.35249902077289619</v>
      </c>
    </row>
    <row r="549" spans="2:7" x14ac:dyDescent="0.25">
      <c r="B549" s="50" t="s">
        <v>642</v>
      </c>
      <c r="C549" s="32">
        <v>3.0212424807912156E-4</v>
      </c>
      <c r="D549" s="32">
        <v>2.662612764636443E-2</v>
      </c>
      <c r="E549" s="32">
        <v>1.68522163979919E-4</v>
      </c>
      <c r="F549" s="32">
        <v>0.16451210512495715</v>
      </c>
      <c r="G549" s="32">
        <v>0.24485541520992418</v>
      </c>
    </row>
    <row r="550" spans="2:7" x14ac:dyDescent="0.25">
      <c r="B550" s="50" t="s">
        <v>643</v>
      </c>
      <c r="C550" s="32">
        <v>9.7951185174115392E-3</v>
      </c>
      <c r="D550" s="32">
        <v>2.3912061671234231E-3</v>
      </c>
      <c r="E550" s="32">
        <v>7.0367452236449635E-2</v>
      </c>
      <c r="F550" s="32">
        <v>0.23160459666407485</v>
      </c>
      <c r="G550" s="32">
        <v>5.6512838365768031E-4</v>
      </c>
    </row>
    <row r="551" spans="2:7" x14ac:dyDescent="0.25">
      <c r="B551" s="50" t="s">
        <v>597</v>
      </c>
      <c r="C551" s="32">
        <v>1.2381522488089438E-2</v>
      </c>
      <c r="D551" s="32">
        <v>0.14905318632967102</v>
      </c>
      <c r="E551" s="32">
        <v>0.68438626450632312</v>
      </c>
      <c r="F551" s="32">
        <v>0.36555604115999862</v>
      </c>
      <c r="G551" s="32">
        <v>0.50181624636961664</v>
      </c>
    </row>
    <row r="552" spans="2:7" x14ac:dyDescent="0.25">
      <c r="B552" s="50" t="s">
        <v>627</v>
      </c>
      <c r="C552" s="32">
        <v>3.0212424807912156E-4</v>
      </c>
      <c r="D552" s="32">
        <v>2.662612764636443E-2</v>
      </c>
      <c r="E552" s="32">
        <v>1.68522163979919E-4</v>
      </c>
      <c r="F552" s="32">
        <v>0.16451210512495715</v>
      </c>
      <c r="G552" s="32">
        <v>0.24485541520992418</v>
      </c>
    </row>
    <row r="553" spans="2:7" x14ac:dyDescent="0.25">
      <c r="B553" s="50" t="s">
        <v>621</v>
      </c>
      <c r="C553" s="32">
        <v>1.1912155678992249E-2</v>
      </c>
      <c r="D553" s="32">
        <v>9.1785364771466108E-2</v>
      </c>
      <c r="E553" s="32">
        <v>1.9341589361246088E-2</v>
      </c>
      <c r="F553" s="32">
        <v>0.37078266836758766</v>
      </c>
      <c r="G553" s="32">
        <v>7.511711517300812E-2</v>
      </c>
    </row>
    <row r="554" spans="2:7" x14ac:dyDescent="0.25">
      <c r="B554" s="50" t="s">
        <v>644</v>
      </c>
      <c r="C554" s="32">
        <v>3.665237491239666E-2</v>
      </c>
      <c r="D554" s="32">
        <v>0.73435757398690216</v>
      </c>
      <c r="E554" s="32">
        <v>3.6405708848655173E-4</v>
      </c>
      <c r="F554" s="32">
        <v>0.62996347535357544</v>
      </c>
      <c r="G554" s="32">
        <v>3.8832830674473837E-2</v>
      </c>
    </row>
    <row r="555" spans="2:7" x14ac:dyDescent="0.25">
      <c r="B555" s="50" t="s">
        <v>645</v>
      </c>
      <c r="C555" s="32">
        <v>5.6394222882612949E-3</v>
      </c>
      <c r="D555" s="32">
        <v>0.41585931950392718</v>
      </c>
      <c r="E555" s="32">
        <v>5.4385389580031064E-2</v>
      </c>
      <c r="F555" s="32">
        <v>0.7557774526094847</v>
      </c>
      <c r="G555" s="32">
        <v>0.44637994911252876</v>
      </c>
    </row>
    <row r="556" spans="2:7" x14ac:dyDescent="0.25">
      <c r="B556" s="50" t="s">
        <v>646</v>
      </c>
      <c r="C556" s="32">
        <v>4.5310190209861885E-2</v>
      </c>
      <c r="D556" s="32">
        <v>3.745782611429805E-2</v>
      </c>
      <c r="E556" s="32">
        <v>0.54179122144945357</v>
      </c>
      <c r="F556" s="32">
        <v>0.28327255745733415</v>
      </c>
      <c r="G556" s="32">
        <v>9.0511534322313514E-2</v>
      </c>
    </row>
    <row r="557" spans="2:7" x14ac:dyDescent="0.25">
      <c r="B557" s="50" t="s">
        <v>647</v>
      </c>
      <c r="C557" s="32">
        <v>4.8111718285025501E-2</v>
      </c>
      <c r="D557" s="32">
        <v>0.1200269418437841</v>
      </c>
      <c r="E557" s="32">
        <v>0.4349211482499013</v>
      </c>
      <c r="F557" s="32">
        <v>0.38799434320760462</v>
      </c>
      <c r="G557" s="32">
        <v>0.14367897666772647</v>
      </c>
    </row>
    <row r="558" spans="2:7" x14ac:dyDescent="0.25">
      <c r="B558" s="50" t="s">
        <v>648</v>
      </c>
      <c r="C558" s="32">
        <v>4.8111718285025501E-2</v>
      </c>
      <c r="D558" s="32">
        <v>0.1200269418437841</v>
      </c>
      <c r="E558" s="32">
        <v>0.4349211482499013</v>
      </c>
      <c r="F558" s="32">
        <v>0.38799434320760462</v>
      </c>
      <c r="G558" s="32">
        <v>0.14367897666772647</v>
      </c>
    </row>
    <row r="559" spans="2:7" x14ac:dyDescent="0.25">
      <c r="B559" s="50" t="s">
        <v>649</v>
      </c>
      <c r="C559" s="32">
        <v>4.5310190209861885E-2</v>
      </c>
      <c r="D559" s="32">
        <v>3.745782611429805E-2</v>
      </c>
      <c r="E559" s="32">
        <v>0.54179122144945357</v>
      </c>
      <c r="F559" s="32">
        <v>0.28327255745733415</v>
      </c>
      <c r="G559" s="32">
        <v>9.0511534322313514E-2</v>
      </c>
    </row>
    <row r="560" spans="2:7" x14ac:dyDescent="0.25">
      <c r="B560" s="50" t="s">
        <v>343</v>
      </c>
      <c r="C560" s="32">
        <v>1.4745666423838217E-2</v>
      </c>
      <c r="D560" s="32">
        <v>1.4497925388090658E-3</v>
      </c>
      <c r="E560" s="32">
        <v>1.773825699786622</v>
      </c>
      <c r="F560" s="32">
        <v>0.20548799675908139</v>
      </c>
      <c r="G560" s="32">
        <v>5.4626249027373425E-2</v>
      </c>
    </row>
    <row r="561" spans="2:7" x14ac:dyDescent="0.25">
      <c r="B561" s="50" t="s">
        <v>650</v>
      </c>
      <c r="C561" s="32">
        <v>9.0002457154422649E-3</v>
      </c>
      <c r="D561" s="32">
        <v>4.0311589412126998E-3</v>
      </c>
      <c r="E561" s="32">
        <v>0.39620771380638253</v>
      </c>
      <c r="F561" s="32">
        <v>0.19371744001249264</v>
      </c>
      <c r="G561" s="32">
        <v>7.1731054349992537E-2</v>
      </c>
    </row>
    <row r="562" spans="2:7" x14ac:dyDescent="0.25">
      <c r="B562" s="50" t="s">
        <v>650</v>
      </c>
      <c r="C562" s="32">
        <v>1.0607315606312973E-2</v>
      </c>
      <c r="D562" s="32">
        <v>1.8056356192314094E-2</v>
      </c>
      <c r="E562" s="32">
        <v>0.1658106060977719</v>
      </c>
      <c r="F562" s="32">
        <v>0.29947127343043839</v>
      </c>
      <c r="G562" s="32">
        <v>8.4651308435940865E-3</v>
      </c>
    </row>
    <row r="563" spans="2:7" x14ac:dyDescent="0.25">
      <c r="B563" s="50" t="s">
        <v>651</v>
      </c>
      <c r="C563" s="32">
        <v>8.6154209122557592E-3</v>
      </c>
      <c r="D563" s="32">
        <v>1.4325000233558299E-2</v>
      </c>
      <c r="E563" s="32">
        <v>0.6585990694025784</v>
      </c>
      <c r="F563" s="32">
        <v>0.17604198509552518</v>
      </c>
      <c r="G563" s="32">
        <v>0.15198582332597022</v>
      </c>
    </row>
    <row r="564" spans="2:7" x14ac:dyDescent="0.25">
      <c r="B564" s="50" t="s">
        <v>625</v>
      </c>
      <c r="C564" s="32">
        <v>8.6154209122557592E-3</v>
      </c>
      <c r="D564" s="32">
        <v>1.4325000233558299E-2</v>
      </c>
      <c r="E564" s="32">
        <v>0.6585990694025784</v>
      </c>
      <c r="F564" s="32">
        <v>0.17604198509552518</v>
      </c>
      <c r="G564" s="32">
        <v>0.15198582332597022</v>
      </c>
    </row>
    <row r="565" spans="2:7" x14ac:dyDescent="0.25">
      <c r="B565" s="50" t="s">
        <v>652</v>
      </c>
      <c r="C565" s="32">
        <v>4.734384466922268E-2</v>
      </c>
      <c r="D565" s="32">
        <v>8.8971743993824973E-2</v>
      </c>
      <c r="E565" s="32">
        <v>0.66514363149731026</v>
      </c>
      <c r="F565" s="32">
        <v>0.36635078396170118</v>
      </c>
      <c r="G565" s="32">
        <v>7.5325810394673634E-2</v>
      </c>
    </row>
    <row r="566" spans="2:7" x14ac:dyDescent="0.25">
      <c r="B566" s="50" t="s">
        <v>643</v>
      </c>
      <c r="C566" s="32">
        <v>9.5491080722769073E-3</v>
      </c>
      <c r="D566" s="32">
        <v>1.0260165182513283E-4</v>
      </c>
      <c r="E566" s="32">
        <v>0.76638132668474723</v>
      </c>
      <c r="F566" s="32">
        <v>0.24440315690603953</v>
      </c>
      <c r="G566" s="32">
        <v>0.16466552391465941</v>
      </c>
    </row>
    <row r="567" spans="2:7" x14ac:dyDescent="0.25">
      <c r="B567" s="50" t="s">
        <v>643</v>
      </c>
      <c r="C567" s="32">
        <v>9.0002457154422649E-3</v>
      </c>
      <c r="D567" s="32">
        <v>4.0311589412126998E-3</v>
      </c>
      <c r="E567" s="32">
        <v>0.39620771380638253</v>
      </c>
      <c r="F567" s="32">
        <v>0.19371744001249264</v>
      </c>
      <c r="G567" s="32">
        <v>7.1731054349992537E-2</v>
      </c>
    </row>
    <row r="568" spans="2:7" x14ac:dyDescent="0.25">
      <c r="B568" s="50" t="s">
        <v>602</v>
      </c>
      <c r="C568" s="32">
        <v>4.4317109678562909E-3</v>
      </c>
      <c r="D568" s="32">
        <v>1.9355250745204613</v>
      </c>
      <c r="E568" s="32">
        <v>4.8824901667893626E-2</v>
      </c>
      <c r="F568" s="32">
        <v>0.41812611847588799</v>
      </c>
      <c r="G568" s="32">
        <v>0.20306036525148646</v>
      </c>
    </row>
    <row r="569" spans="2:7" x14ac:dyDescent="0.25">
      <c r="B569" s="50" t="s">
        <v>600</v>
      </c>
      <c r="C569" s="32">
        <v>4.6489924186315424E-4</v>
      </c>
      <c r="D569" s="32">
        <v>9.1496510773961759E-2</v>
      </c>
      <c r="E569" s="32">
        <v>0.78017441135095311</v>
      </c>
      <c r="F569" s="32">
        <v>0.15159187727985038</v>
      </c>
      <c r="G569" s="32">
        <v>1.1049596443296172</v>
      </c>
    </row>
    <row r="570" spans="2:7" x14ac:dyDescent="0.25">
      <c r="B570" s="50" t="s">
        <v>601</v>
      </c>
      <c r="C570" s="32">
        <v>1.0248402652508669E-2</v>
      </c>
      <c r="D570" s="32">
        <v>7.4315109837043737E-3</v>
      </c>
      <c r="E570" s="32">
        <v>0.31728024638588942</v>
      </c>
      <c r="F570" s="32">
        <v>0.28049411291934423</v>
      </c>
      <c r="G570" s="32">
        <v>3.8651860292572789E-2</v>
      </c>
    </row>
    <row r="571" spans="2:7" x14ac:dyDescent="0.25">
      <c r="B571" s="50" t="s">
        <v>653</v>
      </c>
      <c r="C571" s="32">
        <v>4.8111718285025501E-2</v>
      </c>
      <c r="D571" s="32">
        <v>0.1200269418437841</v>
      </c>
      <c r="E571" s="32">
        <v>0.4349211482499013</v>
      </c>
      <c r="F571" s="32">
        <v>0.38799434320760462</v>
      </c>
      <c r="G571" s="32">
        <v>0.14367897666772647</v>
      </c>
    </row>
    <row r="572" spans="2:7" x14ac:dyDescent="0.25">
      <c r="B572" s="50" t="s">
        <v>654</v>
      </c>
      <c r="C572" s="32">
        <v>4.4614580182504297E-2</v>
      </c>
      <c r="D572" s="32">
        <v>2.2077114861703974E-2</v>
      </c>
      <c r="E572" s="32">
        <v>0.77746077144569214</v>
      </c>
      <c r="F572" s="32">
        <v>0.26603485546836952</v>
      </c>
      <c r="G572" s="32">
        <v>4.1302313285983959E-2</v>
      </c>
    </row>
    <row r="573" spans="2:7" x14ac:dyDescent="0.25">
      <c r="B573" s="50" t="s">
        <v>655</v>
      </c>
      <c r="C573" s="32">
        <v>1.8998322008496625E-2</v>
      </c>
      <c r="D573" s="32">
        <v>0.23779434778887273</v>
      </c>
      <c r="E573" s="32">
        <v>1.5594080513243758E-2</v>
      </c>
      <c r="F573" s="32">
        <v>8.3422171994680994E-2</v>
      </c>
      <c r="G573" s="32">
        <v>1.4639524438190039</v>
      </c>
    </row>
    <row r="574" spans="2:7" x14ac:dyDescent="0.25">
      <c r="B574" s="50" t="s">
        <v>656</v>
      </c>
      <c r="C574" s="32">
        <v>9.1958110164850511E-3</v>
      </c>
      <c r="D574" s="32">
        <v>1.252704521365138E-3</v>
      </c>
      <c r="E574" s="32">
        <v>0.28987984221109192</v>
      </c>
      <c r="F574" s="32">
        <v>0.20287219832318232</v>
      </c>
      <c r="G574" s="32">
        <v>4.2771621360206249E-2</v>
      </c>
    </row>
    <row r="575" spans="2:7" x14ac:dyDescent="0.25">
      <c r="B575" s="50" t="s">
        <v>633</v>
      </c>
      <c r="C575" s="32">
        <v>1.8357855200113574E-2</v>
      </c>
      <c r="D575" s="32">
        <v>0.17928278463317948</v>
      </c>
      <c r="E575" s="32">
        <v>6.9268266168411802E-3</v>
      </c>
      <c r="F575" s="32">
        <v>9.7547498056341914E-2</v>
      </c>
      <c r="G575" s="32">
        <v>1.1459264329900019</v>
      </c>
    </row>
    <row r="576" spans="2:7" x14ac:dyDescent="0.25">
      <c r="B576" s="50" t="s">
        <v>657</v>
      </c>
      <c r="C576" s="32">
        <v>3.6630706505467976E-4</v>
      </c>
      <c r="D576" s="32">
        <v>4.4665810283041577E-2</v>
      </c>
      <c r="E576" s="32">
        <v>2.8581105653442043E-2</v>
      </c>
      <c r="F576" s="32">
        <v>0.15052706989600306</v>
      </c>
      <c r="G576" s="32">
        <v>0.35930828132803877</v>
      </c>
    </row>
    <row r="577" spans="2:7" x14ac:dyDescent="0.25">
      <c r="B577" s="50" t="s">
        <v>654</v>
      </c>
      <c r="C577" s="32">
        <v>4.8146439803230905E-2</v>
      </c>
      <c r="D577" s="32">
        <v>0.13940249472062519</v>
      </c>
      <c r="E577" s="32">
        <v>2.3523580659078992E-2</v>
      </c>
      <c r="F577" s="32">
        <v>0.35763402529083982</v>
      </c>
      <c r="G577" s="32">
        <v>0.47794812403695514</v>
      </c>
    </row>
    <row r="578" spans="2:7" x14ac:dyDescent="0.25">
      <c r="B578" s="50" t="s">
        <v>658</v>
      </c>
      <c r="C578" s="32">
        <v>1.6804732361244058E-2</v>
      </c>
      <c r="D578" s="32">
        <v>6.9094790668902409E-2</v>
      </c>
      <c r="E578" s="32">
        <v>0.36419669115670894</v>
      </c>
      <c r="F578" s="32">
        <v>0.13769175952982207</v>
      </c>
      <c r="G578" s="32">
        <v>0.5210397144615343</v>
      </c>
    </row>
    <row r="579" spans="2:7" x14ac:dyDescent="0.25">
      <c r="B579" s="50" t="s">
        <v>658</v>
      </c>
      <c r="C579" s="32">
        <v>1.6804732361244058E-2</v>
      </c>
      <c r="D579" s="32">
        <v>6.9094790668902409E-2</v>
      </c>
      <c r="E579" s="32">
        <v>0.36419669115670894</v>
      </c>
      <c r="F579" s="32">
        <v>0.13769175952982207</v>
      </c>
      <c r="G579" s="32">
        <v>0.5210397144615343</v>
      </c>
    </row>
    <row r="580" spans="2:7" x14ac:dyDescent="0.25">
      <c r="B580" s="50" t="s">
        <v>659</v>
      </c>
      <c r="C580" s="32">
        <v>1.7884711721139503E-2</v>
      </c>
      <c r="D580" s="32">
        <v>0.14081274935515292</v>
      </c>
      <c r="E580" s="32">
        <v>5.7267086086670416E-2</v>
      </c>
      <c r="F580" s="32">
        <v>0.10886613455048677</v>
      </c>
      <c r="G580" s="32">
        <v>0.93293367114985548</v>
      </c>
    </row>
    <row r="581" spans="2:7" x14ac:dyDescent="0.25">
      <c r="B581" s="50" t="s">
        <v>618</v>
      </c>
      <c r="C581" s="32">
        <v>4.6363694529136759E-2</v>
      </c>
      <c r="D581" s="32">
        <v>6.8107984917429948E-2</v>
      </c>
      <c r="E581" s="32">
        <v>0.2678638763040796</v>
      </c>
      <c r="F581" s="32">
        <v>0.3101436091678399</v>
      </c>
      <c r="G581" s="32">
        <v>0.200062810671056</v>
      </c>
    </row>
    <row r="582" spans="2:7" x14ac:dyDescent="0.25">
      <c r="B582" s="50" t="s">
        <v>606</v>
      </c>
      <c r="C582" s="32">
        <v>4.4958150484156242E-3</v>
      </c>
      <c r="D582" s="32">
        <v>2.6655008335202022E-4</v>
      </c>
      <c r="E582" s="32">
        <v>0.30384856116142755</v>
      </c>
      <c r="F582" s="32">
        <v>0.29620095952827652</v>
      </c>
      <c r="G582" s="32">
        <v>0.59011310038827558</v>
      </c>
    </row>
    <row r="583" spans="2:7" x14ac:dyDescent="0.25">
      <c r="B583" s="50" t="s">
        <v>645</v>
      </c>
      <c r="C583" s="32">
        <v>1.3086196553141796E-2</v>
      </c>
      <c r="D583" s="32">
        <v>1.3482783186984229</v>
      </c>
      <c r="E583" s="32">
        <v>0.35441162921003716</v>
      </c>
      <c r="F583" s="32">
        <v>0.23959095783043097</v>
      </c>
      <c r="G583" s="32">
        <v>8.2418960546353934E-2</v>
      </c>
    </row>
    <row r="584" spans="2:7" x14ac:dyDescent="0.25">
      <c r="B584" s="50" t="s">
        <v>612</v>
      </c>
      <c r="C584" s="32">
        <v>2.4460542602926585E-2</v>
      </c>
      <c r="D584" s="32">
        <v>0.55772659012275871</v>
      </c>
      <c r="E584" s="32">
        <v>2.1418238867493386E-3</v>
      </c>
      <c r="F584" s="32">
        <v>8.9779979284114797E-2</v>
      </c>
      <c r="G584" s="32">
        <v>0.60453024674959599</v>
      </c>
    </row>
    <row r="585" spans="2:7" x14ac:dyDescent="0.25">
      <c r="B585" s="50" t="s">
        <v>617</v>
      </c>
      <c r="C585" s="32">
        <v>3.6183851400641586E-3</v>
      </c>
      <c r="D585" s="32">
        <v>0.38671195836943295</v>
      </c>
      <c r="E585" s="32">
        <v>7.997833592533457E-2</v>
      </c>
      <c r="F585" s="32">
        <v>0.97364901224959233</v>
      </c>
      <c r="G585" s="32">
        <v>5.1854554353141388E-2</v>
      </c>
    </row>
    <row r="586" spans="2:7" x14ac:dyDescent="0.25">
      <c r="B586" s="50" t="s">
        <v>607</v>
      </c>
      <c r="C586" s="32">
        <v>2.9657748670152553E-2</v>
      </c>
      <c r="D586" s="32">
        <v>0.384775516709842</v>
      </c>
      <c r="E586" s="32">
        <v>0.22383115237267959</v>
      </c>
      <c r="F586" s="32">
        <v>0.57963782056130297</v>
      </c>
      <c r="G586" s="32">
        <v>0.31855962754412809</v>
      </c>
    </row>
    <row r="587" spans="2:7" x14ac:dyDescent="0.25">
      <c r="B587" s="50" t="s">
        <v>587</v>
      </c>
      <c r="C587" s="32">
        <v>4.3954932990886236E-2</v>
      </c>
      <c r="D587" s="32">
        <v>1.0858989371955285</v>
      </c>
      <c r="E587" s="32">
        <v>0.80707145755635401</v>
      </c>
      <c r="F587" s="32">
        <v>0.57470424333234948</v>
      </c>
      <c r="G587" s="32">
        <v>1.2227260036153041E-4</v>
      </c>
    </row>
    <row r="588" spans="2:7" x14ac:dyDescent="0.25">
      <c r="B588" s="50" t="s">
        <v>647</v>
      </c>
      <c r="C588" s="32">
        <v>7.8177926740801568E-4</v>
      </c>
      <c r="D588" s="32">
        <v>6.4457093574189148E-2</v>
      </c>
      <c r="E588" s="32">
        <v>1.8072060518980672E-3</v>
      </c>
      <c r="F588" s="32">
        <v>0.20006432696810381</v>
      </c>
      <c r="G588" s="32">
        <v>0.83121426725968328</v>
      </c>
    </row>
    <row r="589" spans="2:7" x14ac:dyDescent="0.25">
      <c r="B589" s="50" t="s">
        <v>660</v>
      </c>
      <c r="C589" s="32">
        <v>6.7132720930440637E-4</v>
      </c>
      <c r="D589" s="32">
        <v>9.6149420720990655E-2</v>
      </c>
      <c r="E589" s="32">
        <v>1.9482463719736155E-2</v>
      </c>
      <c r="F589" s="32">
        <v>0.21887928880360949</v>
      </c>
      <c r="G589" s="32">
        <v>1.0686113260489356</v>
      </c>
    </row>
    <row r="590" spans="2:7" x14ac:dyDescent="0.25">
      <c r="B590" s="50" t="s">
        <v>660</v>
      </c>
      <c r="C590" s="32">
        <v>1.0279065792114948E-3</v>
      </c>
      <c r="D590" s="32">
        <v>2.002016909118802E-2</v>
      </c>
      <c r="E590" s="32">
        <v>0.16539914033868083</v>
      </c>
      <c r="F590" s="32">
        <v>0.16497065011473974</v>
      </c>
      <c r="G590" s="32">
        <v>0.44576376166679887</v>
      </c>
    </row>
    <row r="591" spans="2:7" x14ac:dyDescent="0.25">
      <c r="B591" s="50" t="s">
        <v>598</v>
      </c>
      <c r="C591" s="32">
        <v>7.0100509299937899E-2</v>
      </c>
      <c r="D591" s="32">
        <v>7.9895297926122863E-2</v>
      </c>
      <c r="E591" s="32">
        <v>9.5807165201970881E-3</v>
      </c>
      <c r="F591" s="32">
        <v>6.4954294353219297E-2</v>
      </c>
      <c r="G591" s="32">
        <v>7.5326680900838799E-2</v>
      </c>
    </row>
    <row r="592" spans="2:7" x14ac:dyDescent="0.25">
      <c r="B592" s="50" t="s">
        <v>584</v>
      </c>
      <c r="C592" s="32">
        <v>7.1409418385797452E-2</v>
      </c>
      <c r="D592" s="32">
        <v>0.12256467771088572</v>
      </c>
      <c r="E592" s="32">
        <v>1.4551084564624813E-2</v>
      </c>
      <c r="F592" s="32">
        <v>5.2987202661960851E-2</v>
      </c>
      <c r="G592" s="32">
        <v>0.17714799723759345</v>
      </c>
    </row>
    <row r="593" spans="2:7" x14ac:dyDescent="0.25">
      <c r="B593" s="50" t="s">
        <v>661</v>
      </c>
      <c r="C593" s="32">
        <v>2.2762781227439903E-2</v>
      </c>
      <c r="D593" s="32">
        <v>1.9048769480755384E-2</v>
      </c>
      <c r="E593" s="32">
        <v>0.13906552961929441</v>
      </c>
      <c r="F593" s="32">
        <v>9.3539161831664525E-2</v>
      </c>
      <c r="G593" s="32">
        <v>2.5166990528969974E-3</v>
      </c>
    </row>
    <row r="594" spans="2:7" x14ac:dyDescent="0.25">
      <c r="B594" s="50" t="s">
        <v>662</v>
      </c>
      <c r="C594" s="32">
        <v>0.14760389252938189</v>
      </c>
      <c r="D594" s="32">
        <v>0.33527133427702177</v>
      </c>
      <c r="E594" s="32">
        <v>5.9339142021547948E-3</v>
      </c>
      <c r="F594" s="32">
        <v>2.2013449602596689E-2</v>
      </c>
      <c r="G594" s="32">
        <v>0.86221232802177583</v>
      </c>
    </row>
    <row r="595" spans="2:7" x14ac:dyDescent="0.25">
      <c r="B595" s="50" t="s">
        <v>662</v>
      </c>
      <c r="C595" s="32">
        <v>0.14839266614714511</v>
      </c>
      <c r="D595" s="32">
        <v>0.36859959644182533</v>
      </c>
      <c r="E595" s="32">
        <v>1.9637867205104701E-4</v>
      </c>
      <c r="F595" s="32">
        <v>1.9068674633260094E-2</v>
      </c>
      <c r="G595" s="32">
        <v>0.97924367463051942</v>
      </c>
    </row>
    <row r="596" spans="2:7" x14ac:dyDescent="0.25">
      <c r="B596" s="50" t="s">
        <v>663</v>
      </c>
      <c r="C596" s="32">
        <v>1.3076648184766543E-3</v>
      </c>
      <c r="D596" s="32">
        <v>8.468843556561327E-4</v>
      </c>
      <c r="E596" s="32">
        <v>0.59424767412207558</v>
      </c>
      <c r="F596" s="32">
        <v>0.13325863568490517</v>
      </c>
      <c r="G596" s="32">
        <v>0.17943807205474174</v>
      </c>
    </row>
    <row r="597" spans="2:7" x14ac:dyDescent="0.25">
      <c r="B597" s="50" t="s">
        <v>664</v>
      </c>
      <c r="C597" s="32">
        <v>8.980314384029138E-2</v>
      </c>
      <c r="D597" s="32">
        <v>9.087383394719574E-2</v>
      </c>
      <c r="E597" s="32">
        <v>0.75810492150200881</v>
      </c>
      <c r="F597" s="32">
        <v>0.29326000964636834</v>
      </c>
      <c r="G597" s="32">
        <v>0.10941422090909836</v>
      </c>
    </row>
    <row r="598" spans="2:7" x14ac:dyDescent="0.25">
      <c r="B598" s="50" t="s">
        <v>664</v>
      </c>
      <c r="C598" s="32">
        <v>6.7945898898808046E-2</v>
      </c>
      <c r="D598" s="32">
        <v>2.8990576749493503E-2</v>
      </c>
      <c r="E598" s="32">
        <v>0.21350204937677375</v>
      </c>
      <c r="F598" s="32">
        <v>8.7604777110807025E-2</v>
      </c>
      <c r="G598" s="32">
        <v>9.2433979090949137E-4</v>
      </c>
    </row>
    <row r="599" spans="2:7" x14ac:dyDescent="0.25">
      <c r="B599" s="50" t="s">
        <v>665</v>
      </c>
      <c r="C599" s="32">
        <v>1.987662359430634E-3</v>
      </c>
      <c r="D599" s="32">
        <v>1.3879474755903987</v>
      </c>
      <c r="E599" s="32">
        <v>1.5394193348471439</v>
      </c>
      <c r="F599" s="32">
        <v>0.45419384859986489</v>
      </c>
      <c r="G599" s="32">
        <v>6.6813610038299314E-3</v>
      </c>
    </row>
    <row r="600" spans="2:7" x14ac:dyDescent="0.25">
      <c r="B600" s="50" t="s">
        <v>644</v>
      </c>
      <c r="C600" s="32">
        <v>2.459707721625003E-2</v>
      </c>
      <c r="D600" s="32">
        <v>1.1630071469381098</v>
      </c>
      <c r="E600" s="32">
        <v>0.38970637552273391</v>
      </c>
      <c r="F600" s="32">
        <v>0.50193196528691564</v>
      </c>
      <c r="G600" s="32">
        <v>9.5321454247623311E-2</v>
      </c>
    </row>
    <row r="601" spans="2:7" x14ac:dyDescent="0.25">
      <c r="B601" s="50" t="s">
        <v>666</v>
      </c>
      <c r="C601" s="32">
        <v>5.5790293129820229E-2</v>
      </c>
      <c r="D601" s="32">
        <v>0.66533485284586946</v>
      </c>
      <c r="E601" s="32">
        <v>6.8326246763098951E-3</v>
      </c>
      <c r="F601" s="32">
        <v>0.22282958711949605</v>
      </c>
      <c r="G601" s="32">
        <v>2.333673646310364</v>
      </c>
    </row>
    <row r="602" spans="2:7" x14ac:dyDescent="0.25">
      <c r="B602" s="50" t="s">
        <v>666</v>
      </c>
      <c r="C602" s="32">
        <v>3.8267854521763685E-2</v>
      </c>
      <c r="D602" s="32">
        <v>3.1100687147029047E-2</v>
      </c>
      <c r="E602" s="32">
        <v>0.22480862576009819</v>
      </c>
      <c r="F602" s="32">
        <v>0.24386603863418477</v>
      </c>
      <c r="G602" s="32">
        <v>4.8542046288283982E-3</v>
      </c>
    </row>
    <row r="603" spans="2:7" x14ac:dyDescent="0.25">
      <c r="B603" s="50" t="s">
        <v>666</v>
      </c>
      <c r="C603" s="32">
        <v>4.0358398429179453E-2</v>
      </c>
      <c r="D603" s="32">
        <v>1.0144658236172603E-3</v>
      </c>
      <c r="E603" s="32">
        <v>0.88806776648736852</v>
      </c>
      <c r="F603" s="32">
        <v>0.19444548829135219</v>
      </c>
      <c r="G603" s="32">
        <v>5.9590537585779778E-2</v>
      </c>
    </row>
    <row r="604" spans="2:7" x14ac:dyDescent="0.25">
      <c r="B604" s="50" t="s">
        <v>592</v>
      </c>
      <c r="C604" s="32">
        <v>9.9903021159965702E-2</v>
      </c>
      <c r="D604" s="32">
        <v>2.1937343761044475E-2</v>
      </c>
      <c r="E604" s="32">
        <v>0.34343647278588652</v>
      </c>
      <c r="F604" s="32">
        <v>0.14217122148020006</v>
      </c>
      <c r="G604" s="32">
        <v>0.41659050865599551</v>
      </c>
    </row>
    <row r="605" spans="2:7" x14ac:dyDescent="0.25">
      <c r="B605" s="50" t="s">
        <v>667</v>
      </c>
      <c r="C605" s="32">
        <v>1.6660142760179353E-2</v>
      </c>
      <c r="D605" s="32">
        <v>0.73356841031787856</v>
      </c>
      <c r="E605" s="32">
        <v>0.97819247123059294</v>
      </c>
      <c r="F605" s="32">
        <v>0.23903828863701027</v>
      </c>
      <c r="G605" s="32">
        <v>2.1012564320084013</v>
      </c>
    </row>
    <row r="606" spans="2:7" x14ac:dyDescent="0.25">
      <c r="B606" s="50" t="s">
        <v>651</v>
      </c>
      <c r="C606" s="32">
        <v>3.895852538177666E-2</v>
      </c>
      <c r="D606" s="32">
        <v>1.6431686344111712E-2</v>
      </c>
      <c r="E606" s="32">
        <v>0.39717440609498073</v>
      </c>
      <c r="F606" s="32">
        <v>0.22677140018361275</v>
      </c>
      <c r="G606" s="32">
        <v>1.2195807064357643E-3</v>
      </c>
    </row>
    <row r="607" spans="2:7" x14ac:dyDescent="0.25">
      <c r="B607" s="50" t="s">
        <v>668</v>
      </c>
      <c r="C607" s="32">
        <v>1.5462661480554928E-2</v>
      </c>
      <c r="D607" s="32">
        <v>0.5162111741925075</v>
      </c>
      <c r="E607" s="32">
        <v>0.1281343046729129</v>
      </c>
      <c r="F607" s="32">
        <v>0.5306941962432985</v>
      </c>
      <c r="G607" s="32">
        <v>0.71930107181348069</v>
      </c>
    </row>
    <row r="608" spans="2:7" x14ac:dyDescent="0.25">
      <c r="B608" s="50" t="s">
        <v>668</v>
      </c>
      <c r="C608" s="32">
        <v>1.5462661480554928E-2</v>
      </c>
      <c r="D608" s="32">
        <v>0.5162111741925075</v>
      </c>
      <c r="E608" s="32">
        <v>0.1281343046729129</v>
      </c>
      <c r="F608" s="32">
        <v>0.5306941962432985</v>
      </c>
      <c r="G608" s="32">
        <v>0.71930107181348069</v>
      </c>
    </row>
    <row r="609" spans="2:7" x14ac:dyDescent="0.25">
      <c r="B609" s="50" t="s">
        <v>669</v>
      </c>
      <c r="C609" s="32">
        <v>5.8928191873976542E-2</v>
      </c>
      <c r="D609" s="32">
        <v>0.20268686932245861</v>
      </c>
      <c r="E609" s="32">
        <v>8.2807160444151498E-2</v>
      </c>
      <c r="F609" s="32">
        <v>0.39977232813798436</v>
      </c>
      <c r="G609" s="32">
        <v>6.5041776082605987E-2</v>
      </c>
    </row>
    <row r="610" spans="2:7" x14ac:dyDescent="0.25">
      <c r="B610" s="50" t="s">
        <v>669</v>
      </c>
      <c r="C610" s="32">
        <v>7.9117841806936207E-2</v>
      </c>
      <c r="D610" s="32">
        <v>0.23583766913659135</v>
      </c>
      <c r="E610" s="32">
        <v>0.2035165456457301</v>
      </c>
      <c r="F610" s="32">
        <v>9.7994578970863583E-2</v>
      </c>
      <c r="G610" s="32">
        <v>3.3673147150845733</v>
      </c>
    </row>
    <row r="611" spans="2:7" x14ac:dyDescent="0.25">
      <c r="B611" s="50" t="s">
        <v>620</v>
      </c>
      <c r="C611" s="32">
        <v>5.3463443883791607E-3</v>
      </c>
      <c r="D611" s="32">
        <v>0.3102668552411787</v>
      </c>
      <c r="E611" s="32">
        <v>3.2455602537634659E-2</v>
      </c>
      <c r="F611" s="32">
        <v>0.39836263664372312</v>
      </c>
      <c r="G611" s="32">
        <v>0.82230352177961519</v>
      </c>
    </row>
    <row r="612" spans="2:7" x14ac:dyDescent="0.25">
      <c r="B612" s="50" t="s">
        <v>639</v>
      </c>
      <c r="C612" s="32">
        <v>0.23166260489288371</v>
      </c>
      <c r="D612" s="32">
        <v>1.80907137478706E-2</v>
      </c>
      <c r="E612" s="32">
        <v>9.2080577924687088E-2</v>
      </c>
      <c r="F612" s="32">
        <v>0.17827698560376301</v>
      </c>
      <c r="G612" s="32">
        <v>1.0727331562492703</v>
      </c>
    </row>
    <row r="613" spans="2:7" x14ac:dyDescent="0.25">
      <c r="B613" s="50" t="s">
        <v>610</v>
      </c>
      <c r="C613" s="32">
        <v>0.119443777243129</v>
      </c>
      <c r="D613" s="32">
        <v>0.99957562509569364</v>
      </c>
      <c r="E613" s="32">
        <v>0.10235472309918711</v>
      </c>
      <c r="F613" s="32">
        <v>0.77884777350819134</v>
      </c>
      <c r="G613" s="32">
        <v>0.16778904750381538</v>
      </c>
    </row>
    <row r="614" spans="2:7" x14ac:dyDescent="0.25">
      <c r="B614" s="50" t="s">
        <v>652</v>
      </c>
      <c r="C614" s="32">
        <v>5.6831225085752002E-2</v>
      </c>
      <c r="D614" s="32">
        <v>0.92427207934469735</v>
      </c>
      <c r="E614" s="32">
        <v>0.55348047535584</v>
      </c>
      <c r="F614" s="32">
        <v>0.80731935880267869</v>
      </c>
      <c r="G614" s="32">
        <v>0.11342403106409746</v>
      </c>
    </row>
    <row r="615" spans="2:7" x14ac:dyDescent="0.25">
      <c r="B615" s="50" t="s">
        <v>602</v>
      </c>
      <c r="C615" s="32">
        <v>0.22525644406170836</v>
      </c>
      <c r="D615" s="32">
        <v>0.19439724686018939</v>
      </c>
      <c r="E615" s="32">
        <v>0.30420116811197689</v>
      </c>
      <c r="F615" s="32">
        <v>1.1773540338171333</v>
      </c>
      <c r="G615" s="32">
        <v>0.66343774653149001</v>
      </c>
    </row>
    <row r="616" spans="2:7" x14ac:dyDescent="0.25">
      <c r="B616" s="50" t="s">
        <v>659</v>
      </c>
      <c r="C616" s="32">
        <v>0.39632145004140074</v>
      </c>
      <c r="D616" s="32">
        <v>0.54331630184416779</v>
      </c>
      <c r="E616" s="32">
        <v>0.4182198223516756</v>
      </c>
      <c r="F616" s="32">
        <v>0.8770325118429535</v>
      </c>
      <c r="G616" s="32">
        <v>0.3494999546789222</v>
      </c>
    </row>
    <row r="617" spans="2:7" x14ac:dyDescent="0.25">
      <c r="B617" s="50" t="s">
        <v>670</v>
      </c>
      <c r="C617" s="32">
        <v>8.388163001961324E-2</v>
      </c>
      <c r="D617" s="32">
        <v>1.2607989652946952</v>
      </c>
      <c r="E617" s="32">
        <v>0.84965407507356772</v>
      </c>
      <c r="F617" s="32">
        <v>0.64189206371043517</v>
      </c>
      <c r="G617" s="32">
        <v>7.733488514023458E-2</v>
      </c>
    </row>
    <row r="618" spans="2:7" x14ac:dyDescent="0.25">
      <c r="B618" s="50" t="s">
        <v>671</v>
      </c>
      <c r="C618" s="32">
        <v>8.388163001961324E-2</v>
      </c>
      <c r="D618" s="32">
        <v>1.2607989652946952</v>
      </c>
      <c r="E618" s="32">
        <v>0.84965407507356772</v>
      </c>
      <c r="F618" s="32">
        <v>0.64189206371043517</v>
      </c>
      <c r="G618" s="32">
        <v>7.733488514023458E-2</v>
      </c>
    </row>
    <row r="619" spans="2:7" x14ac:dyDescent="0.25">
      <c r="B619" s="50" t="s">
        <v>618</v>
      </c>
      <c r="C619" s="32">
        <v>8.2866734308810808E-2</v>
      </c>
      <c r="D619" s="32">
        <v>1.3712896595198785</v>
      </c>
      <c r="E619" s="32">
        <v>0.5862795795942134</v>
      </c>
      <c r="F619" s="32">
        <v>0.613964598044351</v>
      </c>
      <c r="G619" s="32">
        <v>0.14644866874137738</v>
      </c>
    </row>
    <row r="620" spans="2:7" x14ac:dyDescent="0.25">
      <c r="B620" s="50" t="s">
        <v>672</v>
      </c>
      <c r="C620" s="32">
        <v>0.45105778664854873</v>
      </c>
      <c r="D620" s="32">
        <v>6.4967581782054931E-2</v>
      </c>
      <c r="E620" s="32">
        <v>0.25550862958785553</v>
      </c>
      <c r="F620" s="32">
        <v>5.4244086884959998E-2</v>
      </c>
      <c r="G620" s="32">
        <v>0.16647595385901998</v>
      </c>
    </row>
    <row r="621" spans="2:7" x14ac:dyDescent="0.25">
      <c r="B621" s="50" t="s">
        <v>672</v>
      </c>
      <c r="C621" s="32">
        <v>0.45105778664854873</v>
      </c>
      <c r="D621" s="32">
        <v>6.4967581782054931E-2</v>
      </c>
      <c r="E621" s="32">
        <v>0.25550862958785553</v>
      </c>
      <c r="F621" s="32">
        <v>5.4244086884959998E-2</v>
      </c>
      <c r="G621" s="32">
        <v>0.16647595385901998</v>
      </c>
    </row>
    <row r="622" spans="2:7" x14ac:dyDescent="0.25">
      <c r="B622" s="50" t="s">
        <v>655</v>
      </c>
      <c r="C622" s="32">
        <v>0.41090988579858001</v>
      </c>
      <c r="D622" s="32">
        <v>0.17842521764443695</v>
      </c>
      <c r="E622" s="32">
        <v>0.13913611968050746</v>
      </c>
      <c r="F622" s="32">
        <v>1.1059369100284926</v>
      </c>
      <c r="G622" s="32">
        <v>1.6244438411495843</v>
      </c>
    </row>
    <row r="623" spans="2:7" x14ac:dyDescent="0.25">
      <c r="B623" s="50" t="s">
        <v>593</v>
      </c>
      <c r="C623" s="32">
        <v>0.16339206190891456</v>
      </c>
      <c r="D623" s="32">
        <v>0.91957680152662491</v>
      </c>
      <c r="E623" s="32">
        <v>0.26358153609683044</v>
      </c>
      <c r="F623" s="32">
        <v>0.73824382542050859</v>
      </c>
      <c r="G623" s="32">
        <v>7.8092781992164561E-3</v>
      </c>
    </row>
    <row r="624" spans="2:7" x14ac:dyDescent="0.25">
      <c r="B624" s="50" t="s">
        <v>625</v>
      </c>
      <c r="C624" s="32">
        <v>0.16339206190891456</v>
      </c>
      <c r="D624" s="32">
        <v>0.91957680152662491</v>
      </c>
      <c r="E624" s="32">
        <v>0.26358153609683044</v>
      </c>
      <c r="F624" s="32">
        <v>0.73824382542050859</v>
      </c>
      <c r="G624" s="32">
        <v>7.8092781992164561E-3</v>
      </c>
    </row>
    <row r="625" spans="2:7" x14ac:dyDescent="0.25">
      <c r="B625" s="50" t="s">
        <v>584</v>
      </c>
      <c r="C625" s="32">
        <v>0.31013383627335939</v>
      </c>
      <c r="D625" s="32">
        <v>7.7033680792331274E-3</v>
      </c>
      <c r="E625" s="32">
        <v>1.1560315445136526E-2</v>
      </c>
      <c r="F625" s="32">
        <v>8.5327052460376515E-2</v>
      </c>
      <c r="G625" s="32">
        <v>1.1957797923361751E-3</v>
      </c>
    </row>
    <row r="626" spans="2:7" x14ac:dyDescent="0.25">
      <c r="B626" s="50" t="s">
        <v>673</v>
      </c>
      <c r="C626" s="32">
        <v>0.31013383627335939</v>
      </c>
      <c r="D626" s="32">
        <v>7.7033680792331274E-3</v>
      </c>
      <c r="E626" s="32">
        <v>1.1560315445136526E-2</v>
      </c>
      <c r="F626" s="32">
        <v>8.5327052460376515E-2</v>
      </c>
      <c r="G626" s="32">
        <v>1.1957797923361751E-3</v>
      </c>
    </row>
    <row r="627" spans="2:7" x14ac:dyDescent="0.25">
      <c r="B627" s="50" t="s">
        <v>673</v>
      </c>
      <c r="C627" s="32">
        <v>0.31013383627335939</v>
      </c>
      <c r="D627" s="32">
        <v>7.7033680792331274E-3</v>
      </c>
      <c r="E627" s="32">
        <v>1.1560315445136526E-2</v>
      </c>
      <c r="F627" s="32">
        <v>8.5327052460376515E-2</v>
      </c>
      <c r="G627" s="32">
        <v>1.1957797923361751E-3</v>
      </c>
    </row>
    <row r="628" spans="2:7" x14ac:dyDescent="0.25">
      <c r="B628" s="50" t="s">
        <v>674</v>
      </c>
      <c r="C628" s="32">
        <v>0.34015865089179248</v>
      </c>
      <c r="D628" s="32">
        <v>0.19427637445621962</v>
      </c>
      <c r="E628" s="32">
        <v>0.15014485061348745</v>
      </c>
      <c r="F628" s="32">
        <v>1.1732608342980217</v>
      </c>
      <c r="G628" s="32">
        <v>0.68121385293026027</v>
      </c>
    </row>
    <row r="629" spans="2:7" x14ac:dyDescent="0.25">
      <c r="B629" s="50" t="s">
        <v>675</v>
      </c>
      <c r="C629" s="32">
        <v>0.44830794878424168</v>
      </c>
      <c r="D629" s="32">
        <v>3.9478393948752827E-2</v>
      </c>
      <c r="E629" s="32">
        <v>0.47275175807939629</v>
      </c>
      <c r="F629" s="32">
        <v>6.4243725049910244E-2</v>
      </c>
      <c r="G629" s="32">
        <v>8.1788904326050418E-2</v>
      </c>
    </row>
    <row r="630" spans="2:7" x14ac:dyDescent="0.25">
      <c r="B630" s="50" t="s">
        <v>480</v>
      </c>
      <c r="C630" s="32">
        <v>0.31633032974319009</v>
      </c>
      <c r="D630" s="32">
        <v>5.7358900007183813E-2</v>
      </c>
      <c r="E630" s="32">
        <v>0.14755306618930944</v>
      </c>
      <c r="F630" s="32">
        <v>5.5977822060450308E-2</v>
      </c>
      <c r="G630" s="32">
        <v>0.13253465659265956</v>
      </c>
    </row>
    <row r="631" spans="2:7" x14ac:dyDescent="0.25">
      <c r="B631" s="50" t="s">
        <v>673</v>
      </c>
      <c r="C631" s="32">
        <v>0.35794525545582423</v>
      </c>
      <c r="D631" s="32">
        <v>0.11794608764238493</v>
      </c>
      <c r="E631" s="32">
        <v>0.64601536969896944</v>
      </c>
      <c r="F631" s="32">
        <v>0.23826418368237487</v>
      </c>
      <c r="G631" s="32">
        <v>0.2425133778142228</v>
      </c>
    </row>
    <row r="632" spans="2:7" x14ac:dyDescent="0.25">
      <c r="B632" s="50" t="s">
        <v>676</v>
      </c>
      <c r="C632" s="32">
        <v>0.35794525545582423</v>
      </c>
      <c r="D632" s="32">
        <v>0.11794608764238493</v>
      </c>
      <c r="E632" s="32">
        <v>0.64601536969896944</v>
      </c>
      <c r="F632" s="32">
        <v>0.23826418368237487</v>
      </c>
      <c r="G632" s="32">
        <v>0.2425133778142228</v>
      </c>
    </row>
    <row r="633" spans="2:7" x14ac:dyDescent="0.25">
      <c r="B633" s="50" t="s">
        <v>635</v>
      </c>
      <c r="C633" s="32">
        <v>0.51070643533472915</v>
      </c>
      <c r="D633" s="32">
        <v>1.7254843883108006E-2</v>
      </c>
      <c r="E633" s="32">
        <v>1.1152159324859401</v>
      </c>
      <c r="F633" s="32">
        <v>0.17013223482040263</v>
      </c>
      <c r="G633" s="32">
        <v>4.5796982253848298E-4</v>
      </c>
    </row>
    <row r="634" spans="2:7" x14ac:dyDescent="0.25">
      <c r="B634" s="50" t="s">
        <v>619</v>
      </c>
      <c r="C634" s="32">
        <v>0.19990347575674564</v>
      </c>
      <c r="D634" s="32">
        <v>3.0824614100592568E-3</v>
      </c>
      <c r="E634" s="32">
        <v>0.52919633727000537</v>
      </c>
      <c r="F634" s="32">
        <v>9.1185054437670832E-2</v>
      </c>
      <c r="G634" s="32">
        <v>2.1150451929125122E-3</v>
      </c>
    </row>
    <row r="635" spans="2:7" x14ac:dyDescent="0.25">
      <c r="B635" s="50" t="s">
        <v>677</v>
      </c>
      <c r="C635" s="32">
        <v>0.10510083303338218</v>
      </c>
      <c r="D635" s="32">
        <v>0.11315243051985982</v>
      </c>
      <c r="E635" s="32">
        <v>0.15765279891286357</v>
      </c>
      <c r="F635" s="32">
        <v>0.19661456909660122</v>
      </c>
      <c r="G635" s="32">
        <v>0.82361512599411379</v>
      </c>
    </row>
    <row r="636" spans="2:7" x14ac:dyDescent="0.25">
      <c r="B636" s="50" t="s">
        <v>678</v>
      </c>
      <c r="C636" s="32">
        <v>0.1381848556454513</v>
      </c>
      <c r="D636" s="32">
        <v>0.35879615443374757</v>
      </c>
      <c r="E636" s="32">
        <v>6.1056324664532757E-2</v>
      </c>
      <c r="F636" s="32">
        <v>0.33379276776199324</v>
      </c>
      <c r="G636" s="32">
        <v>1.141666172225601</v>
      </c>
    </row>
    <row r="637" spans="2:7" x14ac:dyDescent="0.25">
      <c r="B637" s="50" t="s">
        <v>661</v>
      </c>
      <c r="C637" s="32">
        <v>0.24023190883271373</v>
      </c>
      <c r="D637" s="32">
        <v>0.10937913527679598</v>
      </c>
      <c r="E637" s="32">
        <v>3.1293464917470377E-2</v>
      </c>
      <c r="F637" s="32">
        <v>0.23187684343217804</v>
      </c>
      <c r="G637" s="32">
        <v>0.22600943772881948</v>
      </c>
    </row>
    <row r="638" spans="2:7" x14ac:dyDescent="0.25">
      <c r="B638" s="50" t="s">
        <v>679</v>
      </c>
      <c r="C638" s="32">
        <v>0.10403999902858933</v>
      </c>
      <c r="D638" s="32">
        <v>0.1454186124944519</v>
      </c>
      <c r="E638" s="32">
        <v>6.3193153510690145E-2</v>
      </c>
      <c r="F638" s="32">
        <v>0.21147149684979188</v>
      </c>
      <c r="G638" s="32">
        <v>1.0103347275128776</v>
      </c>
    </row>
    <row r="639" spans="2:7" x14ac:dyDescent="0.25">
      <c r="B639" s="50" t="s">
        <v>680</v>
      </c>
      <c r="C639" s="32">
        <v>0.36782599005855199</v>
      </c>
      <c r="D639" s="32">
        <v>1.4077836947602019E-2</v>
      </c>
      <c r="E639" s="32">
        <v>5.683266565920996E-3</v>
      </c>
      <c r="F639" s="32">
        <v>0.16474156770133483</v>
      </c>
      <c r="G639" s="32">
        <v>1.89073262840619E-5</v>
      </c>
    </row>
    <row r="640" spans="2:7" x14ac:dyDescent="0.25">
      <c r="B640" s="50" t="s">
        <v>659</v>
      </c>
      <c r="C640" s="32">
        <v>0.51070643533472915</v>
      </c>
      <c r="D640" s="32">
        <v>1.7254843883108006E-2</v>
      </c>
      <c r="E640" s="32">
        <v>1.1152159324859401</v>
      </c>
      <c r="F640" s="32">
        <v>0.17013223482040263</v>
      </c>
      <c r="G640" s="32">
        <v>4.5796982253848298E-4</v>
      </c>
    </row>
    <row r="641" spans="2:7" x14ac:dyDescent="0.25">
      <c r="B641" s="50" t="s">
        <v>681</v>
      </c>
      <c r="C641" s="32">
        <v>0.52844070826400291</v>
      </c>
      <c r="D641" s="32">
        <v>4.2360395951583196E-2</v>
      </c>
      <c r="E641" s="32">
        <v>1.3327763162458886E-3</v>
      </c>
      <c r="F641" s="32">
        <v>8.3585595627801504E-2</v>
      </c>
      <c r="G641" s="32">
        <v>0.5051827581160917</v>
      </c>
    </row>
    <row r="642" spans="2:7" x14ac:dyDescent="0.25">
      <c r="B642" s="50" t="s">
        <v>681</v>
      </c>
      <c r="C642" s="32">
        <v>0.51070643533472915</v>
      </c>
      <c r="D642" s="32">
        <v>1.7254843883108006E-2</v>
      </c>
      <c r="E642" s="32">
        <v>1.1152159324859401</v>
      </c>
      <c r="F642" s="32">
        <v>0.17013223482040263</v>
      </c>
      <c r="G642" s="32">
        <v>4.5796982253848298E-4</v>
      </c>
    </row>
    <row r="643" spans="2:7" x14ac:dyDescent="0.25">
      <c r="B643" s="50" t="s">
        <v>681</v>
      </c>
      <c r="C643" s="32">
        <v>0.51953573700597155</v>
      </c>
      <c r="D643" s="32">
        <v>1.3860252014427108E-3</v>
      </c>
      <c r="E643" s="32">
        <v>0.25986067996740442</v>
      </c>
      <c r="F643" s="32">
        <v>0.12305454499763135</v>
      </c>
      <c r="G643" s="32">
        <v>0.11880494599088444</v>
      </c>
    </row>
    <row r="644" spans="2:7" x14ac:dyDescent="0.25">
      <c r="B644" s="50" t="s">
        <v>645</v>
      </c>
      <c r="C644" s="32">
        <v>0.37281680375110854</v>
      </c>
      <c r="D644" s="32">
        <v>3.9171221414413423E-5</v>
      </c>
      <c r="E644" s="32">
        <v>8.3402114244314762E-2</v>
      </c>
      <c r="F644" s="32">
        <v>0.13305275334610916</v>
      </c>
      <c r="G644" s="32">
        <v>5.7458896053555565E-2</v>
      </c>
    </row>
    <row r="645" spans="2:7" x14ac:dyDescent="0.25">
      <c r="B645" s="50" t="s">
        <v>612</v>
      </c>
      <c r="C645" s="32">
        <v>0.37281680375110854</v>
      </c>
      <c r="D645" s="32">
        <v>3.9171221414413423E-5</v>
      </c>
      <c r="E645" s="32">
        <v>8.3402114244314762E-2</v>
      </c>
      <c r="F645" s="32">
        <v>0.13305275334610916</v>
      </c>
      <c r="G645" s="32">
        <v>5.7458896053555565E-2</v>
      </c>
    </row>
    <row r="646" spans="2:7" x14ac:dyDescent="0.25">
      <c r="B646" s="50" t="s">
        <v>682</v>
      </c>
      <c r="C646" s="32">
        <v>0.14466128115961774</v>
      </c>
      <c r="D646" s="32">
        <v>0.13175018269701377</v>
      </c>
      <c r="E646" s="32">
        <v>1.0238957087373588</v>
      </c>
      <c r="F646" s="32">
        <v>0.24147062456935944</v>
      </c>
      <c r="G646" s="32">
        <v>0.30910727615494937</v>
      </c>
    </row>
    <row r="647" spans="2:7" x14ac:dyDescent="0.25">
      <c r="B647" s="50" t="s">
        <v>610</v>
      </c>
      <c r="C647" s="32">
        <v>0.24833868405596177</v>
      </c>
      <c r="D647" s="32">
        <v>1.1223797912259524E-2</v>
      </c>
      <c r="E647" s="32">
        <v>0.81950102691422932</v>
      </c>
      <c r="F647" s="32">
        <v>0.15943768304947986</v>
      </c>
      <c r="G647" s="32">
        <v>1.6138446137606635E-4</v>
      </c>
    </row>
    <row r="648" spans="2:7" x14ac:dyDescent="0.25">
      <c r="B648" s="50" t="s">
        <v>651</v>
      </c>
      <c r="C648" s="32">
        <v>0.23822623435656526</v>
      </c>
      <c r="D648" s="32">
        <v>0.14970774446009841</v>
      </c>
      <c r="E648" s="32">
        <v>2.6949103663090816E-5</v>
      </c>
      <c r="F648" s="32">
        <v>0.25210017254255862</v>
      </c>
      <c r="G648" s="32">
        <v>0.3569244610336974</v>
      </c>
    </row>
    <row r="649" spans="2:7" x14ac:dyDescent="0.25">
      <c r="B649" s="50" t="s">
        <v>611</v>
      </c>
      <c r="C649" s="32">
        <v>0.25244251805877832</v>
      </c>
      <c r="D649" s="32">
        <v>4.1588851195144346E-5</v>
      </c>
      <c r="E649" s="32">
        <v>1.6114897071575272</v>
      </c>
      <c r="F649" s="32">
        <v>0.12829059649342511</v>
      </c>
      <c r="G649" s="32">
        <v>6.5924581798895265E-2</v>
      </c>
    </row>
    <row r="650" spans="2:7" x14ac:dyDescent="0.25">
      <c r="B650" s="50" t="s">
        <v>653</v>
      </c>
      <c r="C650" s="32">
        <v>0.14412703396432988</v>
      </c>
      <c r="D650" s="32">
        <v>0.14610831341114508</v>
      </c>
      <c r="E650" s="32">
        <v>0.90144803542687191</v>
      </c>
      <c r="F650" s="32">
        <v>0.24844811655180735</v>
      </c>
      <c r="G650" s="32">
        <v>0.35737920625368208</v>
      </c>
    </row>
    <row r="651" spans="2:7" x14ac:dyDescent="0.25">
      <c r="B651" s="50" t="s">
        <v>683</v>
      </c>
      <c r="C651" s="32">
        <v>0.1501186316334969</v>
      </c>
      <c r="D651" s="32">
        <v>2.8278583789635301E-2</v>
      </c>
      <c r="E651" s="32">
        <v>2.699861649156849</v>
      </c>
      <c r="F651" s="32">
        <v>0.17650285471583213</v>
      </c>
      <c r="G651" s="32">
        <v>1.7674917251985077E-2</v>
      </c>
    </row>
    <row r="652" spans="2:7" x14ac:dyDescent="0.25">
      <c r="B652" s="50" t="s">
        <v>684</v>
      </c>
      <c r="C652" s="32">
        <v>0.53292156998806428</v>
      </c>
      <c r="D652" s="32">
        <v>8.4163777363580605E-2</v>
      </c>
      <c r="E652" s="32">
        <v>9.5879080315932994E-2</v>
      </c>
      <c r="F652" s="32">
        <v>6.6704398612739649E-2</v>
      </c>
      <c r="G652" s="32">
        <v>0.79888322766251829</v>
      </c>
    </row>
    <row r="653" spans="2:7" x14ac:dyDescent="0.25">
      <c r="B653" s="50" t="s">
        <v>685</v>
      </c>
      <c r="C653" s="32">
        <v>0.37658198431667245</v>
      </c>
      <c r="D653" s="32">
        <v>6.0894355110503928E-3</v>
      </c>
      <c r="E653" s="32">
        <v>0.31576589342276162</v>
      </c>
      <c r="F653" s="32">
        <v>0.1115053585451312</v>
      </c>
      <c r="G653" s="32">
        <v>0.17871454808642709</v>
      </c>
    </row>
    <row r="654" spans="2:7" x14ac:dyDescent="0.25">
      <c r="B654" s="50" t="s">
        <v>680</v>
      </c>
      <c r="C654" s="32">
        <v>0.37658198431667245</v>
      </c>
      <c r="D654" s="32">
        <v>6.0894355110503928E-3</v>
      </c>
      <c r="E654" s="32">
        <v>0.31576589342276162</v>
      </c>
      <c r="F654" s="32">
        <v>0.1115053585451312</v>
      </c>
      <c r="G654" s="32">
        <v>0.17871454808642709</v>
      </c>
    </row>
    <row r="655" spans="2:7" x14ac:dyDescent="0.25">
      <c r="B655" s="50" t="s">
        <v>658</v>
      </c>
      <c r="C655" s="32">
        <v>0.52844070826400291</v>
      </c>
      <c r="D655" s="32">
        <v>4.2360395951583196E-2</v>
      </c>
      <c r="E655" s="32">
        <v>1.3327763162458886E-3</v>
      </c>
      <c r="F655" s="32">
        <v>8.3585595627801504E-2</v>
      </c>
      <c r="G655" s="32">
        <v>0.5051827581160917</v>
      </c>
    </row>
    <row r="656" spans="2:7" x14ac:dyDescent="0.25">
      <c r="B656" s="50" t="s">
        <v>628</v>
      </c>
      <c r="C656" s="32">
        <v>0.24426848098060694</v>
      </c>
      <c r="D656" s="32">
        <v>4.7669646720793137E-2</v>
      </c>
      <c r="E656" s="32">
        <v>0.29276894616754384</v>
      </c>
      <c r="F656" s="32">
        <v>0.19396643202906422</v>
      </c>
      <c r="G656" s="32">
        <v>5.3523003104684157E-2</v>
      </c>
    </row>
    <row r="657" spans="2:7" x14ac:dyDescent="0.25">
      <c r="B657" s="50" t="s">
        <v>664</v>
      </c>
      <c r="C657" s="32">
        <v>0.43386346020897049</v>
      </c>
      <c r="D657" s="32">
        <v>1.4204507114936109</v>
      </c>
      <c r="E657" s="32">
        <v>0.15972898908526317</v>
      </c>
      <c r="F657" s="32">
        <v>0.45765010375374293</v>
      </c>
      <c r="G657" s="32">
        <v>0.59417289643303983</v>
      </c>
    </row>
    <row r="658" spans="2:7" x14ac:dyDescent="0.25">
      <c r="B658" s="50" t="s">
        <v>630</v>
      </c>
      <c r="C658" s="32">
        <v>0.53099888426183006</v>
      </c>
      <c r="D658" s="32">
        <v>6.450794483705706E-2</v>
      </c>
      <c r="E658" s="32">
        <v>3.7089010779310698E-2</v>
      </c>
      <c r="F658" s="32">
        <v>7.3706276707370011E-2</v>
      </c>
      <c r="G658" s="32">
        <v>0.66480657226639084</v>
      </c>
    </row>
    <row r="659" spans="2:7" x14ac:dyDescent="0.25">
      <c r="B659" s="50" t="s">
        <v>637</v>
      </c>
      <c r="C659" s="32">
        <v>0.52249565302678336</v>
      </c>
      <c r="D659" s="32">
        <v>8.7282388479555644E-3</v>
      </c>
      <c r="E659" s="32">
        <v>0.10737056220953184</v>
      </c>
      <c r="F659" s="32">
        <v>0.10905281293513898</v>
      </c>
      <c r="G659" s="32">
        <v>0.21781634603741343</v>
      </c>
    </row>
    <row r="660" spans="2:7" x14ac:dyDescent="0.25">
      <c r="B660" s="50" t="s">
        <v>623</v>
      </c>
      <c r="C660" s="32">
        <v>0.14279573995249814</v>
      </c>
      <c r="D660" s="32">
        <v>0.18525182244971941</v>
      </c>
      <c r="E660" s="32">
        <v>0.62943327208593314</v>
      </c>
      <c r="F660" s="32">
        <v>0.26632663167666654</v>
      </c>
      <c r="G660" s="32">
        <v>0.4933750792694776</v>
      </c>
    </row>
    <row r="661" spans="2:7" x14ac:dyDescent="0.25">
      <c r="B661" s="50" t="s">
        <v>662</v>
      </c>
      <c r="C661" s="32">
        <v>0.53441939442868414</v>
      </c>
      <c r="D661" s="32">
        <v>0.10125619280268008</v>
      </c>
      <c r="E661" s="32">
        <v>0.16055158991957191</v>
      </c>
      <c r="F661" s="32">
        <v>6.1500040743993581E-2</v>
      </c>
      <c r="G661" s="32">
        <v>0.91167398617559736</v>
      </c>
    </row>
    <row r="662" spans="2:7" x14ac:dyDescent="0.25">
      <c r="B662" s="50" t="s">
        <v>606</v>
      </c>
      <c r="C662" s="32">
        <v>0.36782599005855199</v>
      </c>
      <c r="D662" s="32">
        <v>1.4077836947602019E-2</v>
      </c>
      <c r="E662" s="32">
        <v>5.683266565920996E-3</v>
      </c>
      <c r="F662" s="32">
        <v>0.16474156770133483</v>
      </c>
      <c r="G662" s="32">
        <v>1.89073262840619E-5</v>
      </c>
    </row>
    <row r="663" spans="2:7" x14ac:dyDescent="0.25">
      <c r="B663" s="50" t="s">
        <v>616</v>
      </c>
      <c r="C663" s="32">
        <v>0.58034249909194402</v>
      </c>
      <c r="D663" s="32">
        <v>0.63357652193683001</v>
      </c>
      <c r="E663" s="32">
        <v>0.15683214089394779</v>
      </c>
      <c r="F663" s="32">
        <v>1.0484191621713446</v>
      </c>
      <c r="G663" s="32">
        <v>7.3042662006679462E-4</v>
      </c>
    </row>
    <row r="664" spans="2:7" x14ac:dyDescent="0.25">
      <c r="B664" s="50" t="s">
        <v>634</v>
      </c>
      <c r="C664" s="32">
        <v>0.73611346020989221</v>
      </c>
      <c r="D664" s="32">
        <v>1.2819612413918321E-2</v>
      </c>
      <c r="E664" s="32">
        <v>3.1659618238148078E-2</v>
      </c>
      <c r="F664" s="32">
        <v>4.5806432917469442E-2</v>
      </c>
      <c r="G664" s="32">
        <v>3.738130794410705E-4</v>
      </c>
    </row>
    <row r="665" spans="2:7" x14ac:dyDescent="0.25">
      <c r="B665" s="50" t="s">
        <v>634</v>
      </c>
      <c r="C665" s="32">
        <v>0.74316677741580817</v>
      </c>
      <c r="D665" s="32">
        <v>5.0902171755394028E-2</v>
      </c>
      <c r="E665" s="32">
        <v>0.29388670405493611</v>
      </c>
      <c r="F665" s="32">
        <v>2.9896020255409089E-2</v>
      </c>
      <c r="G665" s="32">
        <v>6.9373425560554688E-2</v>
      </c>
    </row>
    <row r="666" spans="2:7" x14ac:dyDescent="0.25">
      <c r="B666" s="50" t="s">
        <v>686</v>
      </c>
      <c r="C666" s="32">
        <v>0.93735617108680103</v>
      </c>
      <c r="D666" s="32">
        <v>2.4558581466655661E-2</v>
      </c>
      <c r="E666" s="32">
        <v>0.38517919115937221</v>
      </c>
      <c r="F666" s="32">
        <v>4.0020689805219042E-2</v>
      </c>
      <c r="G666" s="32">
        <v>1.5452808704833506E-2</v>
      </c>
    </row>
    <row r="667" spans="2:7" x14ac:dyDescent="0.25">
      <c r="B667" s="50" t="s">
        <v>636</v>
      </c>
      <c r="C667" s="32">
        <v>1.0425462388108639</v>
      </c>
      <c r="D667" s="32">
        <v>2.2079593227977314</v>
      </c>
      <c r="E667" s="32">
        <v>7.205052137911676E-3</v>
      </c>
      <c r="F667" s="32">
        <v>0.79064759833656828</v>
      </c>
      <c r="G667" s="32">
        <v>0.36179364370832745</v>
      </c>
    </row>
    <row r="668" spans="2:7" x14ac:dyDescent="0.25">
      <c r="B668" s="50" t="s">
        <v>650</v>
      </c>
      <c r="C668" s="32">
        <v>0.62364883210598132</v>
      </c>
      <c r="D668" s="32">
        <v>1.2083152595829671</v>
      </c>
      <c r="E668" s="32">
        <v>0.29277339105587125</v>
      </c>
      <c r="F668" s="32">
        <v>0.56488117667937043</v>
      </c>
      <c r="G668" s="32">
        <v>2.1381866534483058</v>
      </c>
    </row>
    <row r="669" spans="2:7" x14ac:dyDescent="0.25">
      <c r="B669" s="50" t="s">
        <v>683</v>
      </c>
      <c r="C669" s="32">
        <v>0.3948136960974904</v>
      </c>
      <c r="D669" s="32">
        <v>5.1362496571281654E-2</v>
      </c>
      <c r="E669" s="32">
        <v>0.91325130427545398</v>
      </c>
      <c r="F669" s="32">
        <v>0.11188292704608098</v>
      </c>
      <c r="G669" s="32">
        <v>0.54721180443571382</v>
      </c>
    </row>
    <row r="670" spans="2:7" x14ac:dyDescent="0.25">
      <c r="B670" s="50" t="s">
        <v>687</v>
      </c>
      <c r="C670" s="32">
        <v>0.39315903424385723</v>
      </c>
      <c r="D670" s="32">
        <v>6.904216220630327E-2</v>
      </c>
      <c r="E670" s="32">
        <v>0.70322216851699593</v>
      </c>
      <c r="F670" s="32">
        <v>0.12089953610022061</v>
      </c>
      <c r="G670" s="32">
        <v>0.66942444048711658</v>
      </c>
    </row>
    <row r="671" spans="2:7" x14ac:dyDescent="0.25">
      <c r="B671" s="50" t="s">
        <v>688</v>
      </c>
      <c r="C671" s="32">
        <v>0.10510083303338218</v>
      </c>
      <c r="D671" s="32">
        <v>0.11315243051985982</v>
      </c>
      <c r="E671" s="32">
        <v>0.15765279891286357</v>
      </c>
      <c r="F671" s="32">
        <v>0.19661456909660122</v>
      </c>
      <c r="G671" s="32">
        <v>0.82361512599411379</v>
      </c>
    </row>
    <row r="672" spans="2:7" x14ac:dyDescent="0.25">
      <c r="B672" s="50" t="s">
        <v>619</v>
      </c>
      <c r="C672" s="32">
        <v>0.1940795437821744</v>
      </c>
      <c r="D672" s="32">
        <v>1.5452049184772696E-2</v>
      </c>
      <c r="E672" s="32">
        <v>2.0957810181419945E-2</v>
      </c>
      <c r="F672" s="32">
        <v>0.1352475502961652</v>
      </c>
      <c r="G672" s="32">
        <v>0.19051146833639249</v>
      </c>
    </row>
    <row r="673" spans="2:7" x14ac:dyDescent="0.25">
      <c r="B673" s="50" t="s">
        <v>669</v>
      </c>
      <c r="C673" s="32">
        <v>0.1940795437821744</v>
      </c>
      <c r="D673" s="32">
        <v>1.5452049184772696E-2</v>
      </c>
      <c r="E673" s="32">
        <v>2.0957810181419945E-2</v>
      </c>
      <c r="F673" s="32">
        <v>0.1352475502961652</v>
      </c>
      <c r="G673" s="32">
        <v>0.19051146833639249</v>
      </c>
    </row>
    <row r="674" spans="2:7" x14ac:dyDescent="0.25">
      <c r="B674" s="50" t="s">
        <v>677</v>
      </c>
      <c r="C674" s="32">
        <v>0.5934089254966407</v>
      </c>
      <c r="D674" s="32">
        <v>1.6109449109707854</v>
      </c>
      <c r="E674" s="32">
        <v>0.30094175477953777</v>
      </c>
      <c r="F674" s="32">
        <v>0.9248264340999014</v>
      </c>
      <c r="G674" s="32">
        <v>2.4198654220550555</v>
      </c>
    </row>
    <row r="675" spans="2:7" x14ac:dyDescent="0.25">
      <c r="B675" s="50" t="s">
        <v>684</v>
      </c>
      <c r="C675" s="32">
        <v>1.2530259986275138</v>
      </c>
      <c r="D675" s="32">
        <v>0.40069499052933322</v>
      </c>
      <c r="E675" s="32">
        <v>1.7041805993828347</v>
      </c>
      <c r="F675" s="32">
        <v>1.4128547505354097</v>
      </c>
      <c r="G675" s="32">
        <v>2.0284291692421085E-2</v>
      </c>
    </row>
    <row r="676" spans="2:7" x14ac:dyDescent="0.25">
      <c r="B676" s="50" t="s">
        <v>689</v>
      </c>
      <c r="C676" s="32">
        <v>0.60101442266917637</v>
      </c>
      <c r="D676" s="32">
        <v>1.2867735249295347</v>
      </c>
      <c r="E676" s="32">
        <v>1.244642844120715E-2</v>
      </c>
      <c r="F676" s="32">
        <v>1.0221667540948187</v>
      </c>
      <c r="G676" s="32">
        <v>1.5944788010643824</v>
      </c>
    </row>
    <row r="677" spans="2:7" x14ac:dyDescent="0.25">
      <c r="B677" s="50" t="s">
        <v>674</v>
      </c>
      <c r="C677" s="32">
        <v>1.2900168875990432</v>
      </c>
      <c r="D677" s="32">
        <v>3.364996026877292E-2</v>
      </c>
      <c r="E677" s="32">
        <v>2.2886865909269544E-2</v>
      </c>
      <c r="F677" s="32">
        <v>1.8309189579982235</v>
      </c>
      <c r="G677" s="32">
        <v>0.69521160476635757</v>
      </c>
    </row>
    <row r="678" spans="2:7" x14ac:dyDescent="0.25">
      <c r="B678" s="50" t="s">
        <v>690</v>
      </c>
      <c r="C678" s="32">
        <v>1.2807187189649683</v>
      </c>
      <c r="D678" s="32">
        <v>8.7515758212709127E-2</v>
      </c>
      <c r="E678" s="32">
        <v>4.5325400032742921E-2</v>
      </c>
      <c r="F678" s="32">
        <v>1.7213304124972257</v>
      </c>
      <c r="G678" s="32">
        <v>0.34779255252663266</v>
      </c>
    </row>
    <row r="679" spans="2:7" x14ac:dyDescent="0.25">
      <c r="B679" s="50" t="s">
        <v>636</v>
      </c>
      <c r="C679" s="32">
        <v>1.2807187189649683</v>
      </c>
      <c r="D679" s="32">
        <v>8.7515758212709127E-2</v>
      </c>
      <c r="E679" s="32">
        <v>4.5325400032742921E-2</v>
      </c>
      <c r="F679" s="32">
        <v>1.7213304124972257</v>
      </c>
      <c r="G679" s="32">
        <v>0.34779255252663266</v>
      </c>
    </row>
    <row r="680" spans="2:7" x14ac:dyDescent="0.25">
      <c r="B680" s="50" t="s">
        <v>611</v>
      </c>
      <c r="C680" s="32">
        <v>0.95394254213296636</v>
      </c>
      <c r="D680" s="32">
        <v>0.10019951285402461</v>
      </c>
      <c r="E680" s="32">
        <v>0.59782164244044111</v>
      </c>
      <c r="F680" s="32">
        <v>6.8799279619387727E-2</v>
      </c>
      <c r="G680" s="32">
        <v>1.9719347178971534</v>
      </c>
    </row>
    <row r="681" spans="2:7" x14ac:dyDescent="0.25">
      <c r="B681" s="50" t="s">
        <v>680</v>
      </c>
      <c r="C681" s="32">
        <v>1.1947623132712626</v>
      </c>
      <c r="D681" s="32">
        <v>1.0913554971200511E-2</v>
      </c>
      <c r="E681" s="32">
        <v>1.0516016415538669</v>
      </c>
      <c r="F681" s="32">
        <v>3.4835958074130431E-2</v>
      </c>
      <c r="G681" s="32">
        <v>0.87086165548697592</v>
      </c>
    </row>
    <row r="682" spans="2:7" x14ac:dyDescent="0.25">
      <c r="B682" s="50" t="s">
        <v>627</v>
      </c>
      <c r="C682" s="32">
        <v>1.208246870383203</v>
      </c>
      <c r="D682" s="32">
        <v>4.1112580053946236E-3</v>
      </c>
      <c r="E682" s="32">
        <v>0.22963625531819792</v>
      </c>
      <c r="F682" s="32">
        <v>1.5616090488434209E-2</v>
      </c>
      <c r="G682" s="32">
        <v>0.32162341994725618</v>
      </c>
    </row>
    <row r="683" spans="2:7" x14ac:dyDescent="0.25">
      <c r="B683" s="50" t="s">
        <v>658</v>
      </c>
      <c r="C683" s="32">
        <v>1.4775735855808867</v>
      </c>
      <c r="D683" s="32">
        <v>7.6283234596840901E-2</v>
      </c>
      <c r="E683" s="32">
        <v>0.53507879806926439</v>
      </c>
      <c r="F683" s="32">
        <v>2.4316854796565496E-3</v>
      </c>
      <c r="G683" s="32">
        <v>9.227961677853877E-3</v>
      </c>
    </row>
    <row r="684" spans="2:7" x14ac:dyDescent="0.25">
      <c r="B684" s="50" t="s">
        <v>659</v>
      </c>
      <c r="C684" s="32">
        <v>1.4825623741875964</v>
      </c>
      <c r="D684" s="32">
        <v>0.11048303356354783</v>
      </c>
      <c r="E684" s="32">
        <v>0.30184031895317404</v>
      </c>
      <c r="F684" s="32">
        <v>8.2669268680000865E-4</v>
      </c>
      <c r="G684" s="32">
        <v>6.7416949739769352E-4</v>
      </c>
    </row>
    <row r="685" spans="2:7" x14ac:dyDescent="0.25">
      <c r="B685" s="50" t="s">
        <v>343</v>
      </c>
      <c r="C685" s="32">
        <v>1.4865594586399069</v>
      </c>
      <c r="D685" s="32">
        <v>0.14239032789145786</v>
      </c>
      <c r="E685" s="32">
        <v>0.16299572356969205</v>
      </c>
      <c r="F685" s="32">
        <v>1.5139768875009385E-4</v>
      </c>
      <c r="G685" s="32">
        <v>1.5273602629581655E-2</v>
      </c>
    </row>
    <row r="686" spans="2:7" x14ac:dyDescent="0.25">
      <c r="B686" s="50" t="s">
        <v>684</v>
      </c>
      <c r="C686" s="32">
        <v>1.4775735855808867</v>
      </c>
      <c r="D686" s="32">
        <v>7.6283234596840901E-2</v>
      </c>
      <c r="E686" s="32">
        <v>0.53507879806926439</v>
      </c>
      <c r="F686" s="32">
        <v>2.4316854796565496E-3</v>
      </c>
      <c r="G686" s="32">
        <v>9.227961677853877E-3</v>
      </c>
    </row>
    <row r="687" spans="2:7" x14ac:dyDescent="0.25">
      <c r="B687" s="50" t="s">
        <v>655</v>
      </c>
      <c r="C687" s="32">
        <v>1.4775735855808867</v>
      </c>
      <c r="D687" s="32">
        <v>7.6283234596840901E-2</v>
      </c>
      <c r="E687" s="32">
        <v>0.53507879806926439</v>
      </c>
      <c r="F687" s="32">
        <v>2.4316854796565496E-3</v>
      </c>
      <c r="G687" s="32">
        <v>9.227961677853877E-3</v>
      </c>
    </row>
    <row r="688" spans="2:7" x14ac:dyDescent="0.25">
      <c r="B688" s="50" t="s">
        <v>662</v>
      </c>
      <c r="C688" s="32">
        <v>1.4925651745966113</v>
      </c>
      <c r="D688" s="32">
        <v>0.19783036130756362</v>
      </c>
      <c r="E688" s="32">
        <v>3.4305810343452613E-2</v>
      </c>
      <c r="F688" s="32">
        <v>1.5295391873408542E-4</v>
      </c>
      <c r="G688" s="32">
        <v>7.2910197122105752E-2</v>
      </c>
    </row>
    <row r="689" spans="2:7" x14ac:dyDescent="0.25">
      <c r="B689" s="50" t="s">
        <v>637</v>
      </c>
      <c r="C689" s="32">
        <v>1.4865594586399069</v>
      </c>
      <c r="D689" s="32">
        <v>0.14239032789145786</v>
      </c>
      <c r="E689" s="32">
        <v>0.16299572356969205</v>
      </c>
      <c r="F689" s="32">
        <v>1.5139768875009385E-4</v>
      </c>
      <c r="G689" s="32">
        <v>1.5273602629581655E-2</v>
      </c>
    </row>
    <row r="690" spans="2:7" x14ac:dyDescent="0.25">
      <c r="B690" s="50" t="s">
        <v>691</v>
      </c>
      <c r="C690" s="32">
        <v>1.4968623842394935</v>
      </c>
      <c r="D690" s="32">
        <v>0.24299869761034673</v>
      </c>
      <c r="E690" s="32">
        <v>8.4916364233071574E-4</v>
      </c>
      <c r="F690" s="32">
        <v>8.9941151513324501E-4</v>
      </c>
      <c r="G690" s="32">
        <v>0.14033527507784616</v>
      </c>
    </row>
    <row r="691" spans="2:7" x14ac:dyDescent="0.25">
      <c r="B691" s="50" t="s">
        <v>692</v>
      </c>
      <c r="C691" s="32">
        <v>1.4825623741875964</v>
      </c>
      <c r="D691" s="32">
        <v>0.11048303356354783</v>
      </c>
      <c r="E691" s="32">
        <v>0.30184031895317404</v>
      </c>
      <c r="F691" s="32">
        <v>8.2669268680000865E-4</v>
      </c>
      <c r="G691" s="32">
        <v>6.7416949739769352E-4</v>
      </c>
    </row>
    <row r="692" spans="2:7" x14ac:dyDescent="0.25">
      <c r="B692" s="50" t="s">
        <v>693</v>
      </c>
      <c r="C692" s="32">
        <v>1.212758538217581</v>
      </c>
      <c r="D692" s="32">
        <v>1.4475645557193953E-2</v>
      </c>
      <c r="E692" s="32">
        <v>8.8276092987947447E-2</v>
      </c>
      <c r="F692" s="32">
        <v>1.0900299171633574E-2</v>
      </c>
      <c r="G692" s="32">
        <v>0.19810641609109664</v>
      </c>
    </row>
    <row r="693" spans="2:7" ht="15.75" thickBot="1" x14ac:dyDescent="0.3">
      <c r="B693" s="49" t="s">
        <v>672</v>
      </c>
      <c r="C693" s="33">
        <v>1.4925651745966113</v>
      </c>
      <c r="D693" s="33">
        <v>0.19783036130756362</v>
      </c>
      <c r="E693" s="33">
        <v>3.4305810343452613E-2</v>
      </c>
      <c r="F693" s="33">
        <v>1.5295391873408542E-4</v>
      </c>
      <c r="G693" s="33">
        <v>7.2910197122105752E-2</v>
      </c>
    </row>
    <row r="696" spans="2:7" x14ac:dyDescent="0.25">
      <c r="B696" t="s">
        <v>695</v>
      </c>
    </row>
    <row r="697" spans="2:7" ht="15.75" thickBot="1" x14ac:dyDescent="0.3"/>
    <row r="698" spans="2:7" x14ac:dyDescent="0.25">
      <c r="B698" s="52"/>
      <c r="C698" s="48" t="s">
        <v>696</v>
      </c>
    </row>
    <row r="699" spans="2:7" x14ac:dyDescent="0.25">
      <c r="B699" s="51" t="s">
        <v>568</v>
      </c>
      <c r="C699" s="31">
        <v>0.36437246963562764</v>
      </c>
    </row>
    <row r="700" spans="2:7" x14ac:dyDescent="0.25">
      <c r="B700" s="50" t="s">
        <v>569</v>
      </c>
      <c r="C700" s="32">
        <v>0.2834008097165992</v>
      </c>
    </row>
    <row r="701" spans="2:7" x14ac:dyDescent="0.25">
      <c r="B701" s="50" t="s">
        <v>570</v>
      </c>
      <c r="C701" s="32">
        <v>0.34008097165991918</v>
      </c>
    </row>
    <row r="702" spans="2:7" x14ac:dyDescent="0.25">
      <c r="B702" s="50" t="s">
        <v>699</v>
      </c>
      <c r="C702" s="32">
        <v>0.31174089068825911</v>
      </c>
    </row>
    <row r="703" spans="2:7" ht="15.75" thickBot="1" x14ac:dyDescent="0.3">
      <c r="B703" s="49" t="s">
        <v>700</v>
      </c>
      <c r="C703" s="33">
        <v>0.31578947368421051</v>
      </c>
    </row>
    <row r="723" spans="2:7" x14ac:dyDescent="0.25">
      <c r="F723" t="s">
        <v>574</v>
      </c>
    </row>
    <row r="726" spans="2:7" x14ac:dyDescent="0.25">
      <c r="B726" t="s">
        <v>697</v>
      </c>
    </row>
    <row r="727" spans="2:7" ht="15.75" thickBot="1" x14ac:dyDescent="0.3"/>
    <row r="728" spans="2:7" x14ac:dyDescent="0.25">
      <c r="B728" s="52"/>
      <c r="C728" s="48" t="s">
        <v>568</v>
      </c>
      <c r="D728" s="48" t="s">
        <v>569</v>
      </c>
      <c r="E728" s="48" t="s">
        <v>570</v>
      </c>
      <c r="F728" s="48" t="s">
        <v>699</v>
      </c>
      <c r="G728" s="48" t="s">
        <v>700</v>
      </c>
    </row>
    <row r="729" spans="2:7" x14ac:dyDescent="0.25">
      <c r="B729" s="51" t="s">
        <v>582</v>
      </c>
      <c r="C729" s="34">
        <v>0.71996640083736962</v>
      </c>
      <c r="D729" s="31">
        <v>6.1418764858029405E-4</v>
      </c>
      <c r="E729" s="31">
        <v>8.5163044887839295E-2</v>
      </c>
      <c r="F729" s="31">
        <v>0.12962611819171169</v>
      </c>
      <c r="G729" s="31">
        <v>6.1898360278960965E-2</v>
      </c>
    </row>
    <row r="730" spans="2:7" x14ac:dyDescent="0.25">
      <c r="B730" s="50" t="s">
        <v>583</v>
      </c>
      <c r="C730" s="35">
        <v>0.76527211981364784</v>
      </c>
      <c r="D730" s="32">
        <v>0.13926713384581857</v>
      </c>
      <c r="E730" s="32">
        <v>4.1355847739470014E-2</v>
      </c>
      <c r="F730" s="32">
        <v>1.0695937404114452E-3</v>
      </c>
      <c r="G730" s="32">
        <v>3.7371680185058737E-2</v>
      </c>
    </row>
    <row r="731" spans="2:7" x14ac:dyDescent="0.25">
      <c r="B731" s="50" t="s">
        <v>584</v>
      </c>
      <c r="C731" s="35">
        <v>0.50348290448091182</v>
      </c>
      <c r="D731" s="32">
        <v>1.4001551895983352E-3</v>
      </c>
      <c r="E731" s="32">
        <v>0.34119188948019186</v>
      </c>
      <c r="F731" s="32">
        <v>0.10072464909183179</v>
      </c>
      <c r="G731" s="32">
        <v>2.0476861256072433E-2</v>
      </c>
    </row>
    <row r="732" spans="2:7" x14ac:dyDescent="0.25">
      <c r="B732" s="50" t="s">
        <v>583</v>
      </c>
      <c r="C732" s="35">
        <v>0.55936493390454545</v>
      </c>
      <c r="D732" s="32">
        <v>2.6444292021634916E-6</v>
      </c>
      <c r="E732" s="32">
        <v>4.9994990132554658E-2</v>
      </c>
      <c r="F732" s="32">
        <v>0.24435677509708165</v>
      </c>
      <c r="G732" s="32">
        <v>2.0804246085757854E-2</v>
      </c>
    </row>
    <row r="733" spans="2:7" x14ac:dyDescent="0.25">
      <c r="B733" s="50" t="s">
        <v>585</v>
      </c>
      <c r="C733" s="35">
        <v>0.79866751267799663</v>
      </c>
      <c r="D733" s="32">
        <v>2.611611969856897E-2</v>
      </c>
      <c r="E733" s="32">
        <v>1.4847732389887444E-2</v>
      </c>
      <c r="F733" s="32">
        <v>0.13819815714381312</v>
      </c>
      <c r="G733" s="32">
        <v>4.3818636078639273E-3</v>
      </c>
    </row>
    <row r="734" spans="2:7" x14ac:dyDescent="0.25">
      <c r="B734" s="50" t="s">
        <v>585</v>
      </c>
      <c r="C734" s="35">
        <v>0.81821305514102283</v>
      </c>
      <c r="D734" s="32">
        <v>6.7679707609026593E-3</v>
      </c>
      <c r="E734" s="32">
        <v>1.8443026073182045E-2</v>
      </c>
      <c r="F734" s="32">
        <v>0.12318937401392935</v>
      </c>
      <c r="G734" s="32">
        <v>5.2616255629582024E-3</v>
      </c>
    </row>
    <row r="735" spans="2:7" x14ac:dyDescent="0.25">
      <c r="B735" s="50" t="s">
        <v>586</v>
      </c>
      <c r="C735" s="35">
        <v>0.6228484752562542</v>
      </c>
      <c r="D735" s="32">
        <v>2.4251362176889672E-2</v>
      </c>
      <c r="E735" s="32">
        <v>9.9330792529618659E-4</v>
      </c>
      <c r="F735" s="32">
        <v>8.5448777338327481E-2</v>
      </c>
      <c r="G735" s="32">
        <v>0.2484169973674393</v>
      </c>
    </row>
    <row r="736" spans="2:7" x14ac:dyDescent="0.25">
      <c r="B736" s="50" t="s">
        <v>587</v>
      </c>
      <c r="C736" s="35">
        <v>0.41573459398390544</v>
      </c>
      <c r="D736" s="32">
        <v>3.4896848246906829E-2</v>
      </c>
      <c r="E736" s="32">
        <v>0.19248617011729338</v>
      </c>
      <c r="F736" s="32">
        <v>5.2684519405612265E-2</v>
      </c>
      <c r="G736" s="32">
        <v>6.3893664271846437E-2</v>
      </c>
    </row>
    <row r="737" spans="2:7" x14ac:dyDescent="0.25">
      <c r="B737" s="50" t="s">
        <v>583</v>
      </c>
      <c r="C737" s="35">
        <v>0.48783322823131187</v>
      </c>
      <c r="D737" s="32">
        <v>0.15754063630838508</v>
      </c>
      <c r="E737" s="32">
        <v>0.16498291653451569</v>
      </c>
      <c r="F737" s="32">
        <v>4.6297794284678007E-2</v>
      </c>
      <c r="G737" s="32">
        <v>6.49109320083886E-2</v>
      </c>
    </row>
    <row r="738" spans="2:7" x14ac:dyDescent="0.25">
      <c r="B738" s="50" t="s">
        <v>588</v>
      </c>
      <c r="C738" s="35">
        <v>0.4472638155342159</v>
      </c>
      <c r="D738" s="32">
        <v>6.5689555631756089E-2</v>
      </c>
      <c r="E738" s="32">
        <v>1.5157227089113883E-4</v>
      </c>
      <c r="F738" s="32">
        <v>0.11991720939108333</v>
      </c>
      <c r="G738" s="32">
        <v>0.34263618019655767</v>
      </c>
    </row>
    <row r="739" spans="2:7" x14ac:dyDescent="0.25">
      <c r="B739" s="50" t="s">
        <v>585</v>
      </c>
      <c r="C739" s="35">
        <v>0.45066380818752327</v>
      </c>
      <c r="D739" s="32">
        <v>1.5203911000414645E-2</v>
      </c>
      <c r="E739" s="32">
        <v>5.3923554535346002E-2</v>
      </c>
      <c r="F739" s="32">
        <v>0.41377310719954891</v>
      </c>
      <c r="G739" s="32">
        <v>4.3770228048193381E-2</v>
      </c>
    </row>
    <row r="740" spans="2:7" x14ac:dyDescent="0.25">
      <c r="B740" s="50" t="s">
        <v>589</v>
      </c>
      <c r="C740" s="35">
        <v>0.49957935646772589</v>
      </c>
      <c r="D740" s="32">
        <v>3.3084203941684098E-2</v>
      </c>
      <c r="E740" s="32">
        <v>0.27510987840002449</v>
      </c>
      <c r="F740" s="32">
        <v>0.15015389524496725</v>
      </c>
      <c r="G740" s="32">
        <v>9.7860561354931944E-3</v>
      </c>
    </row>
    <row r="741" spans="2:7" x14ac:dyDescent="0.25">
      <c r="B741" s="50" t="s">
        <v>590</v>
      </c>
      <c r="C741" s="35">
        <v>0.71275489642435041</v>
      </c>
      <c r="D741" s="32">
        <v>4.8359864458869979E-2</v>
      </c>
      <c r="E741" s="32">
        <v>1.2010963910771227E-2</v>
      </c>
      <c r="F741" s="32">
        <v>0.17816840026424036</v>
      </c>
      <c r="G741" s="32">
        <v>2.3603116429401046E-2</v>
      </c>
    </row>
    <row r="742" spans="2:7" x14ac:dyDescent="0.25">
      <c r="B742" s="50" t="s">
        <v>591</v>
      </c>
      <c r="C742" s="35">
        <v>0.45512486786793532</v>
      </c>
      <c r="D742" s="32">
        <v>0.29496526633107728</v>
      </c>
      <c r="E742" s="32">
        <v>5.9470538942851314E-2</v>
      </c>
      <c r="F742" s="32">
        <v>2.0775414558986585E-2</v>
      </c>
      <c r="G742" s="32">
        <v>0.16936397117349444</v>
      </c>
    </row>
    <row r="743" spans="2:7" x14ac:dyDescent="0.25">
      <c r="B743" s="50" t="s">
        <v>592</v>
      </c>
      <c r="C743" s="35">
        <v>0.55655127797742088</v>
      </c>
      <c r="D743" s="32">
        <v>1.9812073661129154E-2</v>
      </c>
      <c r="E743" s="32">
        <v>9.6121440286583357E-3</v>
      </c>
      <c r="F743" s="32">
        <v>0.12581745337705263</v>
      </c>
      <c r="G743" s="32">
        <v>0.2530160140264755</v>
      </c>
    </row>
    <row r="744" spans="2:7" x14ac:dyDescent="0.25">
      <c r="B744" s="50" t="s">
        <v>593</v>
      </c>
      <c r="C744" s="35">
        <v>0.72826515719807672</v>
      </c>
      <c r="D744" s="32">
        <v>4.8438573643284453E-7</v>
      </c>
      <c r="E744" s="32">
        <v>4.2075854912950609E-3</v>
      </c>
      <c r="F744" s="32">
        <v>0.16043485291170159</v>
      </c>
      <c r="G744" s="32">
        <v>6.7287607411928949E-2</v>
      </c>
    </row>
    <row r="745" spans="2:7" x14ac:dyDescent="0.25">
      <c r="B745" s="50" t="s">
        <v>593</v>
      </c>
      <c r="C745" s="35">
        <v>0.46893240419341342</v>
      </c>
      <c r="D745" s="32">
        <v>0.42160733038928633</v>
      </c>
      <c r="E745" s="32">
        <v>2.4036565734297773E-3</v>
      </c>
      <c r="F745" s="32">
        <v>3.1798452703449519E-2</v>
      </c>
      <c r="G745" s="32">
        <v>6.7600251561992189E-2</v>
      </c>
    </row>
    <row r="746" spans="2:7" x14ac:dyDescent="0.25">
      <c r="B746" s="50" t="s">
        <v>594</v>
      </c>
      <c r="C746" s="35">
        <v>0.46893240419341342</v>
      </c>
      <c r="D746" s="32">
        <v>0.42160733038928633</v>
      </c>
      <c r="E746" s="32">
        <v>2.4036565734297773E-3</v>
      </c>
      <c r="F746" s="32">
        <v>3.1798452703449519E-2</v>
      </c>
      <c r="G746" s="32">
        <v>6.7600251561992189E-2</v>
      </c>
    </row>
    <row r="747" spans="2:7" x14ac:dyDescent="0.25">
      <c r="B747" s="50" t="s">
        <v>595</v>
      </c>
      <c r="C747" s="35">
        <v>0.48488147786981789</v>
      </c>
      <c r="D747" s="32">
        <v>0.26281753556717297</v>
      </c>
      <c r="E747" s="32">
        <v>7.6195846330105219E-2</v>
      </c>
      <c r="F747" s="32">
        <v>1.896199833186225E-2</v>
      </c>
      <c r="G747" s="32">
        <v>0.13170771303306111</v>
      </c>
    </row>
    <row r="748" spans="2:7" x14ac:dyDescent="0.25">
      <c r="B748" s="50" t="s">
        <v>596</v>
      </c>
      <c r="C748" s="35">
        <v>0.46044656011784835</v>
      </c>
      <c r="D748" s="32">
        <v>0.27301388898215989</v>
      </c>
      <c r="E748" s="32">
        <v>0.11522158069873768</v>
      </c>
      <c r="F748" s="32">
        <v>2.0074700828574921E-2</v>
      </c>
      <c r="G748" s="32">
        <v>0.10019097814517339</v>
      </c>
    </row>
    <row r="749" spans="2:7" x14ac:dyDescent="0.25">
      <c r="B749" s="50" t="s">
        <v>597</v>
      </c>
      <c r="C749" s="35">
        <v>0.53603503690577647</v>
      </c>
      <c r="D749" s="32">
        <v>5.3555484847569085E-9</v>
      </c>
      <c r="E749" s="32">
        <v>8.1575836105853131E-2</v>
      </c>
      <c r="F749" s="32">
        <v>0.13048348330534434</v>
      </c>
      <c r="G749" s="32">
        <v>0.11169870744989935</v>
      </c>
    </row>
    <row r="750" spans="2:7" x14ac:dyDescent="0.25">
      <c r="B750" s="50" t="s">
        <v>598</v>
      </c>
      <c r="C750" s="32">
        <v>0.32575677004148251</v>
      </c>
      <c r="D750" s="35">
        <v>0.6148792230337321</v>
      </c>
      <c r="E750" s="32">
        <v>3.3786348883552519E-3</v>
      </c>
      <c r="F750" s="32">
        <v>4.976706431692255E-2</v>
      </c>
      <c r="G750" s="32">
        <v>6.735704939727212E-4</v>
      </c>
    </row>
    <row r="751" spans="2:7" x14ac:dyDescent="0.25">
      <c r="B751" s="50" t="s">
        <v>586</v>
      </c>
      <c r="C751" s="35">
        <v>0.24344705476261766</v>
      </c>
      <c r="D751" s="32">
        <v>0.14659598835832749</v>
      </c>
      <c r="E751" s="32">
        <v>0.1962608980530483</v>
      </c>
      <c r="F751" s="32">
        <v>3.9272474685281633E-3</v>
      </c>
      <c r="G751" s="32">
        <v>7.6515838618156751E-2</v>
      </c>
    </row>
    <row r="752" spans="2:7" x14ac:dyDescent="0.25">
      <c r="B752" s="50" t="s">
        <v>599</v>
      </c>
      <c r="C752" s="35">
        <v>0.450913912359238</v>
      </c>
      <c r="D752" s="32">
        <v>0.44146019729536329</v>
      </c>
      <c r="E752" s="32">
        <v>1.7398199975925534E-2</v>
      </c>
      <c r="F752" s="32">
        <v>3.3823183983736675E-2</v>
      </c>
      <c r="G752" s="32">
        <v>4.4256208694787566E-2</v>
      </c>
    </row>
    <row r="753" spans="2:7" x14ac:dyDescent="0.25">
      <c r="B753" s="50" t="s">
        <v>600</v>
      </c>
      <c r="C753" s="32">
        <v>0.29489612992016634</v>
      </c>
      <c r="D753" s="35">
        <v>0.43560763640231354</v>
      </c>
      <c r="E753" s="32">
        <v>5.249103997232335E-2</v>
      </c>
      <c r="F753" s="32">
        <v>2.131880777037385E-2</v>
      </c>
      <c r="G753" s="32">
        <v>6.4951335508937405E-3</v>
      </c>
    </row>
    <row r="754" spans="2:7" x14ac:dyDescent="0.25">
      <c r="B754" s="50" t="s">
        <v>601</v>
      </c>
      <c r="C754" s="32">
        <v>0.31373285575947091</v>
      </c>
      <c r="D754" s="32">
        <v>0.24187884309326299</v>
      </c>
      <c r="E754" s="35">
        <v>0.32207137734902785</v>
      </c>
      <c r="F754" s="32">
        <v>9.1372715267645163E-2</v>
      </c>
      <c r="G754" s="32">
        <v>2.9004886191648523E-3</v>
      </c>
    </row>
    <row r="755" spans="2:7" x14ac:dyDescent="0.25">
      <c r="B755" s="50" t="s">
        <v>113</v>
      </c>
      <c r="C755" s="32">
        <v>0.13586344551639493</v>
      </c>
      <c r="D755" s="32">
        <v>6.4974210717935743E-2</v>
      </c>
      <c r="E755" s="35">
        <v>0.58344183732734489</v>
      </c>
      <c r="F755" s="32">
        <v>0.11998091011764216</v>
      </c>
      <c r="G755" s="32">
        <v>9.2089880509656649E-2</v>
      </c>
    </row>
    <row r="756" spans="2:7" x14ac:dyDescent="0.25">
      <c r="B756" s="50" t="s">
        <v>602</v>
      </c>
      <c r="C756" s="35">
        <v>0.31684544878375898</v>
      </c>
      <c r="D756" s="32">
        <v>0.10153271947070427</v>
      </c>
      <c r="E756" s="32">
        <v>0.15334681126133845</v>
      </c>
      <c r="F756" s="32">
        <v>0.19998941433686346</v>
      </c>
      <c r="G756" s="32">
        <v>0.15745617583585297</v>
      </c>
    </row>
    <row r="757" spans="2:7" x14ac:dyDescent="0.25">
      <c r="B757" s="50" t="s">
        <v>599</v>
      </c>
      <c r="C757" s="35">
        <v>0.43814958507360136</v>
      </c>
      <c r="D757" s="32">
        <v>0.20192929829958614</v>
      </c>
      <c r="E757" s="32">
        <v>5.8157640885344287E-2</v>
      </c>
      <c r="F757" s="32">
        <v>0.1651003333699915</v>
      </c>
      <c r="G757" s="32">
        <v>2.9151735213954678E-2</v>
      </c>
    </row>
    <row r="758" spans="2:7" x14ac:dyDescent="0.25">
      <c r="B758" s="50" t="s">
        <v>603</v>
      </c>
      <c r="C758" s="35">
        <v>0.4436062125032072</v>
      </c>
      <c r="D758" s="32">
        <v>0.30718847443111957</v>
      </c>
      <c r="E758" s="32">
        <v>5.3386129207950363E-2</v>
      </c>
      <c r="F758" s="32">
        <v>9.1537210726512094E-2</v>
      </c>
      <c r="G758" s="32">
        <v>1.7187756720756783E-2</v>
      </c>
    </row>
    <row r="759" spans="2:7" x14ac:dyDescent="0.25">
      <c r="B759" s="50" t="s">
        <v>604</v>
      </c>
      <c r="C759" s="32">
        <v>0.29858930477369494</v>
      </c>
      <c r="D759" s="32">
        <v>4.6558984513894175E-2</v>
      </c>
      <c r="E759" s="32">
        <v>6.2010394463887144E-3</v>
      </c>
      <c r="F759" s="32">
        <v>0.22055892216589226</v>
      </c>
      <c r="G759" s="35">
        <v>0.30548522770940623</v>
      </c>
    </row>
    <row r="760" spans="2:7" x14ac:dyDescent="0.25">
      <c r="B760" s="50" t="s">
        <v>605</v>
      </c>
      <c r="C760" s="35">
        <v>0.45536561686774557</v>
      </c>
      <c r="D760" s="32">
        <v>0.18482663932567048</v>
      </c>
      <c r="E760" s="32">
        <v>3.9313700236666353E-2</v>
      </c>
      <c r="F760" s="32">
        <v>0.12592121674336043</v>
      </c>
      <c r="G760" s="32">
        <v>9.9853197445704395E-3</v>
      </c>
    </row>
    <row r="761" spans="2:7" x14ac:dyDescent="0.25">
      <c r="B761" s="50" t="s">
        <v>594</v>
      </c>
      <c r="C761" s="32">
        <v>0.34629974344079084</v>
      </c>
      <c r="D761" s="32">
        <v>1.7392561648949277E-2</v>
      </c>
      <c r="E761" s="35">
        <v>0.4302947575153741</v>
      </c>
      <c r="F761" s="32">
        <v>0.12487883127295581</v>
      </c>
      <c r="G761" s="32">
        <v>4.6908783035000422E-2</v>
      </c>
    </row>
    <row r="762" spans="2:7" x14ac:dyDescent="0.25">
      <c r="B762" s="50" t="s">
        <v>606</v>
      </c>
      <c r="C762" s="32">
        <v>0.24043871986502671</v>
      </c>
      <c r="D762" s="32">
        <v>7.6937419401927591E-6</v>
      </c>
      <c r="E762" s="35">
        <v>0.64715893770560229</v>
      </c>
      <c r="F762" s="32">
        <v>9.695079540493029E-2</v>
      </c>
      <c r="G762" s="32">
        <v>7.1978598793418367E-5</v>
      </c>
    </row>
    <row r="763" spans="2:7" x14ac:dyDescent="0.25">
      <c r="B763" s="50" t="s">
        <v>607</v>
      </c>
      <c r="C763" s="35">
        <v>0.38908772717181611</v>
      </c>
      <c r="D763" s="32">
        <v>0.34869657435612561</v>
      </c>
      <c r="E763" s="32">
        <v>2.0850506244201122E-4</v>
      </c>
      <c r="F763" s="32">
        <v>7.3198604096095979E-2</v>
      </c>
      <c r="G763" s="32">
        <v>5.8676889273374011E-4</v>
      </c>
    </row>
    <row r="764" spans="2:7" x14ac:dyDescent="0.25">
      <c r="B764" s="50" t="s">
        <v>136</v>
      </c>
      <c r="C764" s="32">
        <v>7.92253144205112E-2</v>
      </c>
      <c r="D764" s="32">
        <v>2.7842706554730121E-2</v>
      </c>
      <c r="E764" s="32">
        <v>0.32258739210855669</v>
      </c>
      <c r="F764" s="35">
        <v>0.43349157176073827</v>
      </c>
      <c r="G764" s="32">
        <v>2.8966260594538171E-3</v>
      </c>
    </row>
    <row r="765" spans="2:7" x14ac:dyDescent="0.25">
      <c r="B765" s="50" t="s">
        <v>113</v>
      </c>
      <c r="C765" s="32">
        <v>0.12761088660251954</v>
      </c>
      <c r="D765" s="32">
        <v>1.31119070232359E-2</v>
      </c>
      <c r="E765" s="35">
        <v>0.75099591777492836</v>
      </c>
      <c r="F765" s="32">
        <v>6.0141689847901983E-2</v>
      </c>
      <c r="G765" s="32">
        <v>4.4832346274186113E-2</v>
      </c>
    </row>
    <row r="766" spans="2:7" x14ac:dyDescent="0.25">
      <c r="B766" s="50" t="s">
        <v>608</v>
      </c>
      <c r="C766" s="35">
        <v>0.39644431446595907</v>
      </c>
      <c r="D766" s="32">
        <v>0.29298552917349163</v>
      </c>
      <c r="E766" s="32">
        <v>2.9474254848026508E-2</v>
      </c>
      <c r="F766" s="32">
        <v>0.11893916735542874</v>
      </c>
      <c r="G766" s="32">
        <v>0.12640964242689876</v>
      </c>
    </row>
    <row r="767" spans="2:7" x14ac:dyDescent="0.25">
      <c r="B767" s="50" t="s">
        <v>609</v>
      </c>
      <c r="C767" s="32">
        <v>0.23942587090923295</v>
      </c>
      <c r="D767" s="35">
        <v>0.28781463531415635</v>
      </c>
      <c r="E767" s="32">
        <v>3.2970551202374039E-3</v>
      </c>
      <c r="F767" s="32">
        <v>4.3852018454219273E-2</v>
      </c>
      <c r="G767" s="32">
        <v>2.5809098879895975E-2</v>
      </c>
    </row>
    <row r="768" spans="2:7" x14ac:dyDescent="0.25">
      <c r="B768" s="50" t="s">
        <v>610</v>
      </c>
      <c r="C768" s="35">
        <v>0.5825457282273081</v>
      </c>
      <c r="D768" s="32">
        <v>4.2310729273678867E-5</v>
      </c>
      <c r="E768" s="32">
        <v>8.5510777747076577E-2</v>
      </c>
      <c r="F768" s="32">
        <v>0.16373973911712353</v>
      </c>
      <c r="G768" s="32">
        <v>4.7728695149809678E-4</v>
      </c>
    </row>
    <row r="769" spans="2:7" x14ac:dyDescent="0.25">
      <c r="B769" s="50" t="s">
        <v>611</v>
      </c>
      <c r="C769" s="35">
        <v>0.53739076782562356</v>
      </c>
      <c r="D769" s="32">
        <v>1.3514027720473722E-3</v>
      </c>
      <c r="E769" s="32">
        <v>0.17315074630002344</v>
      </c>
      <c r="F769" s="32">
        <v>0.161325462688342</v>
      </c>
      <c r="G769" s="32">
        <v>2.740903245468621E-3</v>
      </c>
    </row>
    <row r="770" spans="2:7" x14ac:dyDescent="0.25">
      <c r="B770" s="50" t="s">
        <v>612</v>
      </c>
      <c r="C770" s="35">
        <v>0.40148170125800325</v>
      </c>
      <c r="D770" s="32">
        <v>3.0746435409477184E-2</v>
      </c>
      <c r="E770" s="32">
        <v>0.23784989001941503</v>
      </c>
      <c r="F770" s="32">
        <v>0.12190508144169861</v>
      </c>
      <c r="G770" s="32">
        <v>9.9971460397379627E-2</v>
      </c>
    </row>
    <row r="771" spans="2:7" x14ac:dyDescent="0.25">
      <c r="B771" s="50" t="s">
        <v>590</v>
      </c>
      <c r="C771" s="35">
        <v>0.55213094151564368</v>
      </c>
      <c r="D771" s="32">
        <v>2.9895937440207517E-2</v>
      </c>
      <c r="E771" s="32">
        <v>3.9098069176602239E-2</v>
      </c>
      <c r="F771" s="32">
        <v>0.15539715602480914</v>
      </c>
      <c r="G771" s="32">
        <v>8.4828693190009727E-2</v>
      </c>
    </row>
    <row r="772" spans="2:7" x14ac:dyDescent="0.25">
      <c r="B772" s="50" t="s">
        <v>613</v>
      </c>
      <c r="C772" s="35">
        <v>0.55213094151564368</v>
      </c>
      <c r="D772" s="32">
        <v>2.9895937440207517E-2</v>
      </c>
      <c r="E772" s="32">
        <v>3.9098069176602239E-2</v>
      </c>
      <c r="F772" s="32">
        <v>0.15539715602480914</v>
      </c>
      <c r="G772" s="32">
        <v>8.4828693190009727E-2</v>
      </c>
    </row>
    <row r="773" spans="2:7" x14ac:dyDescent="0.25">
      <c r="B773" s="50" t="s">
        <v>614</v>
      </c>
      <c r="C773" s="32">
        <v>0.24043871986502671</v>
      </c>
      <c r="D773" s="32">
        <v>7.6937419401927591E-6</v>
      </c>
      <c r="E773" s="35">
        <v>0.64715893770560229</v>
      </c>
      <c r="F773" s="32">
        <v>9.695079540493029E-2</v>
      </c>
      <c r="G773" s="32">
        <v>7.1978598793418367E-5</v>
      </c>
    </row>
    <row r="774" spans="2:7" x14ac:dyDescent="0.25">
      <c r="B774" s="50" t="s">
        <v>615</v>
      </c>
      <c r="C774" s="32">
        <v>0.24043871986502671</v>
      </c>
      <c r="D774" s="32">
        <v>7.6937419401927591E-6</v>
      </c>
      <c r="E774" s="35">
        <v>0.64715893770560229</v>
      </c>
      <c r="F774" s="32">
        <v>9.695079540493029E-2</v>
      </c>
      <c r="G774" s="32">
        <v>7.1978598793418367E-5</v>
      </c>
    </row>
    <row r="775" spans="2:7" x14ac:dyDescent="0.25">
      <c r="B775" s="50" t="s">
        <v>616</v>
      </c>
      <c r="C775" s="35">
        <v>0.39607915915725922</v>
      </c>
      <c r="D775" s="32">
        <v>7.0184061503070341E-2</v>
      </c>
      <c r="E775" s="32">
        <v>4.1819939365882172E-2</v>
      </c>
      <c r="F775" s="32">
        <v>0.10227556784256606</v>
      </c>
      <c r="G775" s="32">
        <v>0.21983528112336118</v>
      </c>
    </row>
    <row r="776" spans="2:7" x14ac:dyDescent="0.25">
      <c r="B776" s="50" t="s">
        <v>617</v>
      </c>
      <c r="C776" s="32">
        <v>0.34629974344079084</v>
      </c>
      <c r="D776" s="32">
        <v>1.7392561648949277E-2</v>
      </c>
      <c r="E776" s="35">
        <v>0.4302947575153741</v>
      </c>
      <c r="F776" s="32">
        <v>0.12487883127295581</v>
      </c>
      <c r="G776" s="32">
        <v>4.6908783035000422E-2</v>
      </c>
    </row>
    <row r="777" spans="2:7" x14ac:dyDescent="0.25">
      <c r="B777" s="50" t="s">
        <v>618</v>
      </c>
      <c r="C777" s="35">
        <v>0.55213094151564368</v>
      </c>
      <c r="D777" s="32">
        <v>2.9895937440207517E-2</v>
      </c>
      <c r="E777" s="32">
        <v>3.9098069176602239E-2</v>
      </c>
      <c r="F777" s="32">
        <v>0.15539715602480914</v>
      </c>
      <c r="G777" s="32">
        <v>8.4828693190009727E-2</v>
      </c>
    </row>
    <row r="778" spans="2:7" x14ac:dyDescent="0.25">
      <c r="B778" s="50" t="s">
        <v>619</v>
      </c>
      <c r="C778" s="35">
        <v>0.53400447559181086</v>
      </c>
      <c r="D778" s="32">
        <v>1.6932708091249003E-2</v>
      </c>
      <c r="E778" s="32">
        <v>1.2024741708410058E-2</v>
      </c>
      <c r="F778" s="32">
        <v>0.12247104959289826</v>
      </c>
      <c r="G778" s="32">
        <v>5.3908378534301526E-2</v>
      </c>
    </row>
    <row r="779" spans="2:7" x14ac:dyDescent="0.25">
      <c r="B779" s="50" t="s">
        <v>620</v>
      </c>
      <c r="C779" s="35">
        <v>0.51607451880325073</v>
      </c>
      <c r="D779" s="32">
        <v>2.2192248815840656E-5</v>
      </c>
      <c r="E779" s="32">
        <v>0.10687373568980792</v>
      </c>
      <c r="F779" s="32">
        <v>0.10982384397414846</v>
      </c>
      <c r="G779" s="32">
        <v>2.1651604220271049E-5</v>
      </c>
    </row>
    <row r="780" spans="2:7" x14ac:dyDescent="0.25">
      <c r="B780" s="50" t="s">
        <v>190</v>
      </c>
      <c r="C780" s="35">
        <v>0.51607451880325073</v>
      </c>
      <c r="D780" s="32">
        <v>2.2192248815840656E-5</v>
      </c>
      <c r="E780" s="32">
        <v>0.10687373568980792</v>
      </c>
      <c r="F780" s="32">
        <v>0.10982384397414846</v>
      </c>
      <c r="G780" s="32">
        <v>2.1651604220271049E-5</v>
      </c>
    </row>
    <row r="781" spans="2:7" x14ac:dyDescent="0.25">
      <c r="B781" s="50" t="s">
        <v>621</v>
      </c>
      <c r="C781" s="35">
        <v>0.5971761462739269</v>
      </c>
      <c r="D781" s="32">
        <v>1.8532284649250539E-3</v>
      </c>
      <c r="E781" s="32">
        <v>3.2906899813135104E-2</v>
      </c>
      <c r="F781" s="32">
        <v>0.15893927805173863</v>
      </c>
      <c r="G781" s="32">
        <v>7.1056472790581478E-3</v>
      </c>
    </row>
    <row r="782" spans="2:7" x14ac:dyDescent="0.25">
      <c r="B782" s="50" t="s">
        <v>584</v>
      </c>
      <c r="C782" s="32">
        <v>0.13465733553870682</v>
      </c>
      <c r="D782" s="32">
        <v>3.1256428031927103E-2</v>
      </c>
      <c r="E782" s="32">
        <v>9.719748671985988E-3</v>
      </c>
      <c r="F782" s="35">
        <v>0.56005647929299296</v>
      </c>
      <c r="G782" s="32">
        <v>4.3399028173764908E-3</v>
      </c>
    </row>
    <row r="783" spans="2:7" x14ac:dyDescent="0.25">
      <c r="B783" s="50" t="s">
        <v>597</v>
      </c>
      <c r="C783" s="35">
        <v>0.49322814376076995</v>
      </c>
      <c r="D783" s="32">
        <v>5.3766187857936451E-2</v>
      </c>
      <c r="E783" s="32">
        <v>3.3140177635122468E-2</v>
      </c>
      <c r="F783" s="32">
        <v>0.2789422829356662</v>
      </c>
      <c r="G783" s="32">
        <v>6.0122532021495605E-4</v>
      </c>
    </row>
    <row r="784" spans="2:7" x14ac:dyDescent="0.25">
      <c r="B784" s="50" t="s">
        <v>622</v>
      </c>
      <c r="C784" s="32">
        <v>0.17793124384330369</v>
      </c>
      <c r="D784" s="32">
        <v>6.1652594053034013E-2</v>
      </c>
      <c r="E784" s="35">
        <v>0.46855609598714831</v>
      </c>
      <c r="F784" s="32">
        <v>6.593760842775441E-2</v>
      </c>
      <c r="G784" s="32">
        <v>0.19627711502637477</v>
      </c>
    </row>
    <row r="785" spans="2:7" x14ac:dyDescent="0.25">
      <c r="B785" s="50" t="s">
        <v>622</v>
      </c>
      <c r="C785" s="32">
        <v>0.15450750426039206</v>
      </c>
      <c r="D785" s="32">
        <v>0.17085074456945984</v>
      </c>
      <c r="E785" s="32">
        <v>8.6026804464650868E-3</v>
      </c>
      <c r="F785" s="32">
        <v>3.47867436141477E-2</v>
      </c>
      <c r="G785" s="35">
        <v>0.52330971056382047</v>
      </c>
    </row>
    <row r="786" spans="2:7" x14ac:dyDescent="0.25">
      <c r="B786" s="50" t="s">
        <v>622</v>
      </c>
      <c r="C786" s="32">
        <v>0.15524694557695148</v>
      </c>
      <c r="D786" s="32">
        <v>4.300698277626161E-2</v>
      </c>
      <c r="E786" s="32">
        <v>1.7671763593098584E-2</v>
      </c>
      <c r="F786" s="32">
        <v>0.11193514302574364</v>
      </c>
      <c r="G786" s="35">
        <v>0.54305051745125221</v>
      </c>
    </row>
    <row r="787" spans="2:7" x14ac:dyDescent="0.25">
      <c r="B787" s="50" t="s">
        <v>595</v>
      </c>
      <c r="C787" s="35">
        <v>0.47547212370410674</v>
      </c>
      <c r="D787" s="32">
        <v>2.8377351601643914E-2</v>
      </c>
      <c r="E787" s="32">
        <v>0.29194800546042204</v>
      </c>
      <c r="F787" s="32">
        <v>0.18943421853586342</v>
      </c>
      <c r="G787" s="32">
        <v>3.755565854891381E-3</v>
      </c>
    </row>
    <row r="788" spans="2:7" x14ac:dyDescent="0.25">
      <c r="B788" s="50" t="s">
        <v>623</v>
      </c>
      <c r="C788" s="32">
        <v>0.23513863697492932</v>
      </c>
      <c r="D788" s="32">
        <v>3.4578827531715468E-5</v>
      </c>
      <c r="E788" s="32">
        <v>0.178710566457601</v>
      </c>
      <c r="F788" s="35">
        <v>0.3995587023065662</v>
      </c>
      <c r="G788" s="32">
        <v>5.4547519190697384E-2</v>
      </c>
    </row>
    <row r="789" spans="2:7" x14ac:dyDescent="0.25">
      <c r="B789" s="50" t="s">
        <v>592</v>
      </c>
      <c r="C789" s="32">
        <v>0.12650042839326106</v>
      </c>
      <c r="D789" s="35">
        <v>0.62614441670525756</v>
      </c>
      <c r="E789" s="32">
        <v>0.1402788115177275</v>
      </c>
      <c r="F789" s="32">
        <v>5.8380571830552619E-2</v>
      </c>
      <c r="G789" s="32">
        <v>9.2484461248318588E-3</v>
      </c>
    </row>
    <row r="790" spans="2:7" x14ac:dyDescent="0.25">
      <c r="B790" s="50" t="s">
        <v>624</v>
      </c>
      <c r="C790" s="35">
        <v>0.42872926370530351</v>
      </c>
      <c r="D790" s="32">
        <v>6.9434169436793633E-2</v>
      </c>
      <c r="E790" s="32">
        <v>5.9865679398558511E-3</v>
      </c>
      <c r="F790" s="32">
        <v>0.18095693340648905</v>
      </c>
      <c r="G790" s="32">
        <v>6.0063095092992812E-2</v>
      </c>
    </row>
    <row r="791" spans="2:7" x14ac:dyDescent="0.25">
      <c r="B791" s="50" t="s">
        <v>625</v>
      </c>
      <c r="C791" s="32">
        <v>0.15780889155282982</v>
      </c>
      <c r="D791" s="35">
        <v>0.3945949186476187</v>
      </c>
      <c r="E791" s="32">
        <v>0.27198936911168181</v>
      </c>
      <c r="F791" s="32">
        <v>0.11167086707929753</v>
      </c>
      <c r="G791" s="32">
        <v>1.0646469372331265E-2</v>
      </c>
    </row>
    <row r="792" spans="2:7" x14ac:dyDescent="0.25">
      <c r="B792" s="50" t="s">
        <v>626</v>
      </c>
      <c r="C792" s="32">
        <v>0.15780889155282982</v>
      </c>
      <c r="D792" s="35">
        <v>0.3945949186476187</v>
      </c>
      <c r="E792" s="32">
        <v>0.27198936911168181</v>
      </c>
      <c r="F792" s="32">
        <v>0.11167086707929753</v>
      </c>
      <c r="G792" s="32">
        <v>1.0646469372331265E-2</v>
      </c>
    </row>
    <row r="793" spans="2:7" x14ac:dyDescent="0.25">
      <c r="B793" s="50" t="s">
        <v>601</v>
      </c>
      <c r="C793" s="32">
        <v>7.1257342105338892E-2</v>
      </c>
      <c r="D793" s="32">
        <v>4.8860721488157254E-3</v>
      </c>
      <c r="E793" s="32">
        <v>0.20661592226295536</v>
      </c>
      <c r="F793" s="35">
        <v>0.45683621356681514</v>
      </c>
      <c r="G793" s="32">
        <v>0.22237732503046234</v>
      </c>
    </row>
    <row r="794" spans="2:7" x14ac:dyDescent="0.25">
      <c r="B794" s="50" t="s">
        <v>613</v>
      </c>
      <c r="C794" s="32">
        <v>0.27108752334953323</v>
      </c>
      <c r="D794" s="35">
        <v>0.32980509258599067</v>
      </c>
      <c r="E794" s="32">
        <v>0.12700995941967652</v>
      </c>
      <c r="F794" s="32">
        <v>0.16048618210898127</v>
      </c>
      <c r="G794" s="32">
        <v>4.7062532063160108E-3</v>
      </c>
    </row>
    <row r="795" spans="2:7" x14ac:dyDescent="0.25">
      <c r="B795" s="50" t="s">
        <v>614</v>
      </c>
      <c r="C795" s="32">
        <v>6.3234644651967181E-2</v>
      </c>
      <c r="D795" s="35">
        <v>0.32518223464126755</v>
      </c>
      <c r="E795" s="32">
        <v>0.28808260382982048</v>
      </c>
      <c r="F795" s="32">
        <v>9.4529807936681323E-2</v>
      </c>
      <c r="G795" s="32">
        <v>1.717356564864873E-2</v>
      </c>
    </row>
    <row r="796" spans="2:7" x14ac:dyDescent="0.25">
      <c r="B796" s="50" t="s">
        <v>627</v>
      </c>
      <c r="C796" s="32">
        <v>7.4235889307723235E-2</v>
      </c>
      <c r="D796" s="32">
        <v>0.1349716188763799</v>
      </c>
      <c r="E796" s="32">
        <v>7.9884362269898493E-2</v>
      </c>
      <c r="F796" s="32">
        <v>0.19660469460241722</v>
      </c>
      <c r="G796" s="35">
        <v>0.39812245685126391</v>
      </c>
    </row>
    <row r="797" spans="2:7" x14ac:dyDescent="0.25">
      <c r="B797" s="50" t="s">
        <v>628</v>
      </c>
      <c r="C797" s="32">
        <v>9.329555893667156E-2</v>
      </c>
      <c r="D797" s="32">
        <v>2.066391771721841E-2</v>
      </c>
      <c r="E797" s="32">
        <v>3.5562922251545649E-2</v>
      </c>
      <c r="F797" s="35">
        <v>0.75860117622968493</v>
      </c>
      <c r="G797" s="32">
        <v>5.6060436868889278E-2</v>
      </c>
    </row>
    <row r="798" spans="2:7" x14ac:dyDescent="0.25">
      <c r="B798" s="50" t="s">
        <v>629</v>
      </c>
      <c r="C798" s="32">
        <v>0.17197783039340309</v>
      </c>
      <c r="D798" s="35">
        <v>0.42895745087777076</v>
      </c>
      <c r="E798" s="32">
        <v>0.15508808581587299</v>
      </c>
      <c r="F798" s="32">
        <v>6.5943545827923361E-2</v>
      </c>
      <c r="G798" s="32">
        <v>4.7083340710921528E-3</v>
      </c>
    </row>
    <row r="799" spans="2:7" x14ac:dyDescent="0.25">
      <c r="B799" s="50" t="s">
        <v>614</v>
      </c>
      <c r="C799" s="32">
        <v>0.20900130438709083</v>
      </c>
      <c r="D799" s="32">
        <v>2.6158785896389928E-2</v>
      </c>
      <c r="E799" s="32">
        <v>9.7704623174053248E-2</v>
      </c>
      <c r="F799" s="35">
        <v>0.26099103798604373</v>
      </c>
      <c r="G799" s="32">
        <v>0.22108009938095066</v>
      </c>
    </row>
    <row r="800" spans="2:7" x14ac:dyDescent="0.25">
      <c r="B800" s="50" t="s">
        <v>615</v>
      </c>
      <c r="C800" s="32">
        <v>0.1262877301490026</v>
      </c>
      <c r="D800" s="32">
        <v>8.8058805398180132E-2</v>
      </c>
      <c r="E800" s="32">
        <v>8.0197860053424039E-2</v>
      </c>
      <c r="F800" s="32">
        <v>0.1233580953387152</v>
      </c>
      <c r="G800" s="35">
        <v>0.43636016660265015</v>
      </c>
    </row>
    <row r="801" spans="2:7" x14ac:dyDescent="0.25">
      <c r="B801" s="50" t="s">
        <v>630</v>
      </c>
      <c r="C801" s="32">
        <v>2.8291615916244239E-2</v>
      </c>
      <c r="D801" s="32">
        <v>0.16304124416908575</v>
      </c>
      <c r="E801" s="32">
        <v>1.8616832340131284E-3</v>
      </c>
      <c r="F801" s="32">
        <v>5.5069206080924769E-2</v>
      </c>
      <c r="G801" s="35">
        <v>0.67374039280790832</v>
      </c>
    </row>
    <row r="802" spans="2:7" x14ac:dyDescent="0.25">
      <c r="B802" s="50" t="s">
        <v>630</v>
      </c>
      <c r="C802" s="32">
        <v>1.0768552391632939E-2</v>
      </c>
      <c r="D802" s="32">
        <v>2.3890976314943631E-3</v>
      </c>
      <c r="E802" s="35">
        <v>0.51286173140239821</v>
      </c>
      <c r="F802" s="32">
        <v>0.10639947479369516</v>
      </c>
      <c r="G802" s="32">
        <v>4.5800529394728583E-2</v>
      </c>
    </row>
    <row r="803" spans="2:7" x14ac:dyDescent="0.25">
      <c r="B803" s="50" t="s">
        <v>631</v>
      </c>
      <c r="C803" s="32">
        <v>0.15488652730099214</v>
      </c>
      <c r="D803" s="32">
        <v>0.18775151946074758</v>
      </c>
      <c r="E803" s="32">
        <v>7.4939870122121E-2</v>
      </c>
      <c r="F803" s="32">
        <v>0.20364137643783273</v>
      </c>
      <c r="G803" s="35">
        <v>0.20660725611246433</v>
      </c>
    </row>
    <row r="804" spans="2:7" x14ac:dyDescent="0.25">
      <c r="B804" s="50" t="s">
        <v>604</v>
      </c>
      <c r="C804" s="32">
        <v>0.14339826695460364</v>
      </c>
      <c r="D804" s="32">
        <v>8.2466349974731262E-2</v>
      </c>
      <c r="E804" s="32">
        <v>4.5121272818553958E-2</v>
      </c>
      <c r="F804" s="32">
        <v>0.14596591619818042</v>
      </c>
      <c r="G804" s="35">
        <v>0.4274496135803818</v>
      </c>
    </row>
    <row r="805" spans="2:7" x14ac:dyDescent="0.25">
      <c r="B805" s="50" t="s">
        <v>632</v>
      </c>
      <c r="C805" s="32">
        <v>0.23609387288110584</v>
      </c>
      <c r="D805" s="32">
        <v>0.17194424124843208</v>
      </c>
      <c r="E805" s="32">
        <v>3.6728547273470039E-3</v>
      </c>
      <c r="F805" s="35">
        <v>0.2730680996178742</v>
      </c>
      <c r="G805" s="32">
        <v>0.1235755777257697</v>
      </c>
    </row>
    <row r="806" spans="2:7" x14ac:dyDescent="0.25">
      <c r="B806" s="50" t="s">
        <v>626</v>
      </c>
      <c r="C806" s="32">
        <v>0.21394967268184384</v>
      </c>
      <c r="D806" s="32">
        <v>2.6855508045042772E-2</v>
      </c>
      <c r="E806" s="32">
        <v>0.12787298951086742</v>
      </c>
      <c r="F806" s="35">
        <v>0.30601560079266493</v>
      </c>
      <c r="G806" s="32">
        <v>3.4785064701378793E-2</v>
      </c>
    </row>
    <row r="807" spans="2:7" x14ac:dyDescent="0.25">
      <c r="B807" s="50" t="s">
        <v>633</v>
      </c>
      <c r="C807" s="32">
        <v>2.8555147148401788E-3</v>
      </c>
      <c r="D807" s="35">
        <v>0.80358927098750887</v>
      </c>
      <c r="E807" s="32">
        <v>2.203394194627074E-3</v>
      </c>
      <c r="F807" s="32">
        <v>9.6436363277934659E-2</v>
      </c>
      <c r="G807" s="32">
        <v>1.3039564430440633E-2</v>
      </c>
    </row>
    <row r="808" spans="2:7" x14ac:dyDescent="0.25">
      <c r="B808" s="50" t="s">
        <v>633</v>
      </c>
      <c r="C808" s="32">
        <v>6.2425289465638037E-3</v>
      </c>
      <c r="D808" s="35">
        <v>0.76906609413185845</v>
      </c>
      <c r="E808" s="32">
        <v>2.2944827972241632E-2</v>
      </c>
      <c r="F808" s="32">
        <v>0.11249213210449575</v>
      </c>
      <c r="G808" s="32">
        <v>8.3951824121829852E-4</v>
      </c>
    </row>
    <row r="809" spans="2:7" x14ac:dyDescent="0.25">
      <c r="B809" s="50" t="s">
        <v>587</v>
      </c>
      <c r="C809" s="32">
        <v>2.5613901851047342E-2</v>
      </c>
      <c r="D809" s="35">
        <v>0.73465092579155755</v>
      </c>
      <c r="E809" s="32">
        <v>9.2195166793869021E-2</v>
      </c>
      <c r="F809" s="32">
        <v>8.9968611523853936E-2</v>
      </c>
      <c r="G809" s="32">
        <v>4.5924113862174003E-3</v>
      </c>
    </row>
    <row r="810" spans="2:7" x14ac:dyDescent="0.25">
      <c r="B810" s="50" t="s">
        <v>594</v>
      </c>
      <c r="C810" s="32">
        <v>7.4573114379627048E-2</v>
      </c>
      <c r="D810" s="35">
        <v>0.52192885043697768</v>
      </c>
      <c r="E810" s="32">
        <v>0.17533374357147569</v>
      </c>
      <c r="F810" s="32">
        <v>6.6233295377731691E-2</v>
      </c>
      <c r="G810" s="32">
        <v>0.1225933865036446</v>
      </c>
    </row>
    <row r="811" spans="2:7" x14ac:dyDescent="0.25">
      <c r="B811" s="50" t="s">
        <v>589</v>
      </c>
      <c r="C811" s="32">
        <v>6.0544358779332216E-2</v>
      </c>
      <c r="D811" s="35">
        <v>0.50308088934781447</v>
      </c>
      <c r="E811" s="32">
        <v>0.29623433745941802</v>
      </c>
      <c r="F811" s="32">
        <v>6.3135867758691941E-2</v>
      </c>
      <c r="G811" s="32">
        <v>5.3363180465457252E-2</v>
      </c>
    </row>
    <row r="812" spans="2:7" x14ac:dyDescent="0.25">
      <c r="B812" s="50" t="s">
        <v>616</v>
      </c>
      <c r="C812" s="32">
        <v>3.013152799208195E-2</v>
      </c>
      <c r="D812" s="35">
        <v>0.74573462680404135</v>
      </c>
      <c r="E812" s="32">
        <v>2.5422811577809356E-2</v>
      </c>
      <c r="F812" s="32">
        <v>9.1985461074753375E-2</v>
      </c>
      <c r="G812" s="32">
        <v>2.5988244027138844E-2</v>
      </c>
    </row>
    <row r="813" spans="2:7" x14ac:dyDescent="0.25">
      <c r="B813" s="50" t="s">
        <v>634</v>
      </c>
      <c r="C813" s="32">
        <v>1.826798574565143E-2</v>
      </c>
      <c r="D813" s="35">
        <v>0.49007238677135651</v>
      </c>
      <c r="E813" s="32">
        <v>0.18126032326869998</v>
      </c>
      <c r="F813" s="32">
        <v>5.2138357149111275E-2</v>
      </c>
      <c r="G813" s="32">
        <v>6.0506216488361432E-4</v>
      </c>
    </row>
    <row r="814" spans="2:7" x14ac:dyDescent="0.25">
      <c r="B814" s="50" t="s">
        <v>635</v>
      </c>
      <c r="C814" s="32">
        <v>2.7351897425981334E-3</v>
      </c>
      <c r="D814" s="35">
        <v>0.80256148521539084</v>
      </c>
      <c r="E814" s="32">
        <v>6.1213677404796116E-3</v>
      </c>
      <c r="F814" s="32">
        <v>9.6204522078392626E-2</v>
      </c>
      <c r="G814" s="32">
        <v>1.6897286535924858E-2</v>
      </c>
    </row>
    <row r="815" spans="2:7" x14ac:dyDescent="0.25">
      <c r="B815" s="50" t="s">
        <v>636</v>
      </c>
      <c r="C815" s="32">
        <v>1.5025455117368783E-4</v>
      </c>
      <c r="D815" s="35">
        <v>0.41020832850294109</v>
      </c>
      <c r="E815" s="32">
        <v>4.0789076926372611E-2</v>
      </c>
      <c r="F815" s="32">
        <v>3.6142838593148104E-2</v>
      </c>
      <c r="G815" s="32">
        <v>2.2339262595914285E-2</v>
      </c>
    </row>
    <row r="816" spans="2:7" x14ac:dyDescent="0.25">
      <c r="B816" s="50" t="s">
        <v>637</v>
      </c>
      <c r="C816" s="32">
        <v>2.9893677845258359E-3</v>
      </c>
      <c r="D816" s="35">
        <v>0.80196546836325666</v>
      </c>
      <c r="E816" s="32">
        <v>1.0442589926237094E-4</v>
      </c>
      <c r="F816" s="32">
        <v>9.6368537156206163E-2</v>
      </c>
      <c r="G816" s="32">
        <v>9.1194609105701221E-3</v>
      </c>
    </row>
    <row r="817" spans="2:7" x14ac:dyDescent="0.25">
      <c r="B817" s="50" t="s">
        <v>638</v>
      </c>
      <c r="C817" s="32">
        <v>3.3236148054495325E-2</v>
      </c>
      <c r="D817" s="35">
        <v>0.62293185539527496</v>
      </c>
      <c r="E817" s="32">
        <v>5.6049216638865508E-2</v>
      </c>
      <c r="F817" s="32">
        <v>9.7863451476315172E-2</v>
      </c>
      <c r="G817" s="32">
        <v>8.4689211883368101E-2</v>
      </c>
    </row>
    <row r="818" spans="2:7" x14ac:dyDescent="0.25">
      <c r="B818" s="50" t="s">
        <v>136</v>
      </c>
      <c r="C818" s="32">
        <v>7.0134243144743032E-3</v>
      </c>
      <c r="D818" s="35">
        <v>0.69788519600392684</v>
      </c>
      <c r="E818" s="32">
        <v>0.11991883608136734</v>
      </c>
      <c r="F818" s="32">
        <v>0.10415607350788916</v>
      </c>
      <c r="G818" s="32">
        <v>5.4085125385693747E-3</v>
      </c>
    </row>
    <row r="819" spans="2:7" x14ac:dyDescent="0.25">
      <c r="B819" s="50" t="s">
        <v>639</v>
      </c>
      <c r="C819" s="32">
        <v>7.0134243144743032E-3</v>
      </c>
      <c r="D819" s="35">
        <v>0.69788519600392684</v>
      </c>
      <c r="E819" s="32">
        <v>0.11991883608136734</v>
      </c>
      <c r="F819" s="32">
        <v>0.10415607350788916</v>
      </c>
      <c r="G819" s="32">
        <v>5.4085125385693747E-3</v>
      </c>
    </row>
    <row r="820" spans="2:7" x14ac:dyDescent="0.25">
      <c r="B820" s="50" t="s">
        <v>587</v>
      </c>
      <c r="C820" s="32">
        <v>7.6966072898443181E-3</v>
      </c>
      <c r="D820" s="32">
        <v>0.33032891412969528</v>
      </c>
      <c r="E820" s="32">
        <v>9.5088163580064181E-2</v>
      </c>
      <c r="F820" s="35">
        <v>0.4084578085929601</v>
      </c>
      <c r="G820" s="32">
        <v>0.13919675628698075</v>
      </c>
    </row>
    <row r="821" spans="2:7" x14ac:dyDescent="0.25">
      <c r="B821" s="50" t="s">
        <v>136</v>
      </c>
      <c r="C821" s="32">
        <v>1.2315138338662511E-3</v>
      </c>
      <c r="D821" s="32">
        <v>0.13213924406681454</v>
      </c>
      <c r="E821" s="32">
        <v>0.29251511518646961</v>
      </c>
      <c r="F821" s="35">
        <v>0.30908855041205496</v>
      </c>
      <c r="G821" s="32">
        <v>0.24144580285995154</v>
      </c>
    </row>
    <row r="822" spans="2:7" x14ac:dyDescent="0.25">
      <c r="B822" s="50" t="s">
        <v>113</v>
      </c>
      <c r="C822" s="32">
        <v>1.8010969926899973E-3</v>
      </c>
      <c r="D822" s="32">
        <v>2.6771908979282201E-2</v>
      </c>
      <c r="E822" s="32">
        <v>3.7714201843689499E-3</v>
      </c>
      <c r="F822" s="32">
        <v>0.3457393416203064</v>
      </c>
      <c r="G822" s="35">
        <v>0.60310157413357957</v>
      </c>
    </row>
    <row r="823" spans="2:7" x14ac:dyDescent="0.25">
      <c r="B823" s="50" t="s">
        <v>640</v>
      </c>
      <c r="C823" s="32">
        <v>3.2077953654093133E-2</v>
      </c>
      <c r="D823" s="32">
        <v>0.20999760833572018</v>
      </c>
      <c r="E823" s="32">
        <v>0.23995750245712585</v>
      </c>
      <c r="F823" s="35">
        <v>0.30991357293281502</v>
      </c>
      <c r="G823" s="32">
        <v>0.13435083282135252</v>
      </c>
    </row>
    <row r="824" spans="2:7" x14ac:dyDescent="0.25">
      <c r="B824" s="50" t="s">
        <v>589</v>
      </c>
      <c r="C824" s="32">
        <v>2.4814367019891623E-2</v>
      </c>
      <c r="D824" s="32">
        <v>0.19952223430900851</v>
      </c>
      <c r="E824" s="35">
        <v>0.25643039097181908</v>
      </c>
      <c r="F824" s="32">
        <v>0.19611852994938006</v>
      </c>
      <c r="G824" s="32">
        <v>0.12126051878644149</v>
      </c>
    </row>
    <row r="825" spans="2:7" x14ac:dyDescent="0.25">
      <c r="B825" s="50" t="s">
        <v>641</v>
      </c>
      <c r="C825" s="32">
        <v>8.2682220299377635E-2</v>
      </c>
      <c r="D825" s="35">
        <v>0.43310669119043238</v>
      </c>
      <c r="E825" s="32">
        <v>0.1897099545183096</v>
      </c>
      <c r="F825" s="32">
        <v>0.22280629403256696</v>
      </c>
      <c r="G825" s="32">
        <v>1.548673514975671E-4</v>
      </c>
    </row>
    <row r="826" spans="2:7" x14ac:dyDescent="0.25">
      <c r="B826" s="50" t="s">
        <v>623</v>
      </c>
      <c r="C826" s="32">
        <v>4.8140967575623667E-2</v>
      </c>
      <c r="D826" s="32">
        <v>0.17654864428012584</v>
      </c>
      <c r="E826" s="32">
        <v>0.15567705482313665</v>
      </c>
      <c r="F826" s="32">
        <v>0.18470571469453181</v>
      </c>
      <c r="G826" s="35">
        <v>0.42292376539859489</v>
      </c>
    </row>
    <row r="827" spans="2:7" x14ac:dyDescent="0.25">
      <c r="B827" s="50" t="s">
        <v>642</v>
      </c>
      <c r="C827" s="32">
        <v>3.2781996749881136E-5</v>
      </c>
      <c r="D827" s="32">
        <v>2.0427560050749298E-2</v>
      </c>
      <c r="E827" s="35">
        <v>0.7503762870151599</v>
      </c>
      <c r="F827" s="32">
        <v>0.15270323890132317</v>
      </c>
      <c r="G827" s="32">
        <v>2.3415439449268868E-2</v>
      </c>
    </row>
    <row r="828" spans="2:7" x14ac:dyDescent="0.25">
      <c r="B828" s="50" t="s">
        <v>635</v>
      </c>
      <c r="C828" s="32">
        <v>9.4363260249878383E-3</v>
      </c>
      <c r="D828" s="32">
        <v>8.167255854272732E-4</v>
      </c>
      <c r="E828" s="35">
        <v>0.49119580308725153</v>
      </c>
      <c r="F828" s="32">
        <v>7.9298613338312895E-2</v>
      </c>
      <c r="G828" s="32">
        <v>2.0422446524668247E-2</v>
      </c>
    </row>
    <row r="829" spans="2:7" x14ac:dyDescent="0.25">
      <c r="B829" s="50" t="s">
        <v>604</v>
      </c>
      <c r="C829" s="32">
        <v>1.4672734995222485E-3</v>
      </c>
      <c r="D829" s="32">
        <v>0.28260224776490694</v>
      </c>
      <c r="E829" s="35">
        <v>0.32919877524282348</v>
      </c>
      <c r="F829" s="32">
        <v>5.8378097596474235E-2</v>
      </c>
      <c r="G829" s="32">
        <v>0.31602815767412373</v>
      </c>
    </row>
    <row r="830" spans="2:7" x14ac:dyDescent="0.25">
      <c r="B830" s="50" t="s">
        <v>624</v>
      </c>
      <c r="C830" s="32">
        <v>0.10512858953055094</v>
      </c>
      <c r="D830" s="32">
        <v>0.12696216807026994</v>
      </c>
      <c r="E830" s="32">
        <v>0.10045681189642321</v>
      </c>
      <c r="F830" s="35">
        <v>0.32205937444750676</v>
      </c>
      <c r="G830" s="32">
        <v>0.25565852987646476</v>
      </c>
    </row>
    <row r="831" spans="2:7" x14ac:dyDescent="0.25">
      <c r="B831" s="50" t="s">
        <v>642</v>
      </c>
      <c r="C831" s="32">
        <v>1.627138580169102E-3</v>
      </c>
      <c r="D831" s="32">
        <v>7.61578691865442E-2</v>
      </c>
      <c r="E831" s="32">
        <v>4.5996351888600326E-4</v>
      </c>
      <c r="F831" s="32">
        <v>0.38061327103136289</v>
      </c>
      <c r="G831" s="35">
        <v>0.43149620230214963</v>
      </c>
    </row>
    <row r="832" spans="2:7" x14ac:dyDescent="0.25">
      <c r="B832" s="50" t="s">
        <v>643</v>
      </c>
      <c r="C832" s="32">
        <v>5.4353550064206869E-2</v>
      </c>
      <c r="D832" s="32">
        <v>7.0469802890832083E-3</v>
      </c>
      <c r="E832" s="32">
        <v>0.19788708332842364</v>
      </c>
      <c r="F832" s="35">
        <v>0.55209333177335396</v>
      </c>
      <c r="G832" s="32">
        <v>1.0261093492930852E-3</v>
      </c>
    </row>
    <row r="833" spans="2:7" x14ac:dyDescent="0.25">
      <c r="B833" s="50" t="s">
        <v>597</v>
      </c>
      <c r="C833" s="32">
        <v>1.5840043157973775E-2</v>
      </c>
      <c r="D833" s="32">
        <v>0.10127246687645874</v>
      </c>
      <c r="E833" s="35">
        <v>0.44372203403581928</v>
      </c>
      <c r="F833" s="32">
        <v>0.20090159397119189</v>
      </c>
      <c r="G833" s="32">
        <v>0.21006579005271556</v>
      </c>
    </row>
    <row r="834" spans="2:7" x14ac:dyDescent="0.25">
      <c r="B834" s="50" t="s">
        <v>627</v>
      </c>
      <c r="C834" s="32">
        <v>1.627138580169102E-3</v>
      </c>
      <c r="D834" s="32">
        <v>7.61578691865442E-2</v>
      </c>
      <c r="E834" s="32">
        <v>4.5996351888600326E-4</v>
      </c>
      <c r="F834" s="32">
        <v>0.38061327103136289</v>
      </c>
      <c r="G834" s="35">
        <v>0.43149620230214963</v>
      </c>
    </row>
    <row r="835" spans="2:7" x14ac:dyDescent="0.25">
      <c r="B835" s="50" t="s">
        <v>621</v>
      </c>
      <c r="C835" s="32">
        <v>1.9084312938546798E-2</v>
      </c>
      <c r="D835" s="32">
        <v>7.8095753921434197E-2</v>
      </c>
      <c r="E835" s="32">
        <v>1.5703835165390773E-2</v>
      </c>
      <c r="F835" s="35">
        <v>0.25518356577454482</v>
      </c>
      <c r="G835" s="32">
        <v>3.9377974561255427E-2</v>
      </c>
    </row>
    <row r="836" spans="2:7" x14ac:dyDescent="0.25">
      <c r="B836" s="50" t="s">
        <v>644</v>
      </c>
      <c r="C836" s="32">
        <v>4.9840249147584101E-2</v>
      </c>
      <c r="D836" s="35">
        <v>0.53033889286755109</v>
      </c>
      <c r="E836" s="32">
        <v>2.5088516188481047E-4</v>
      </c>
      <c r="F836" s="32">
        <v>0.3679938510506488</v>
      </c>
      <c r="G836" s="32">
        <v>1.7278476154928848E-2</v>
      </c>
    </row>
    <row r="837" spans="2:7" x14ac:dyDescent="0.25">
      <c r="B837" s="50" t="s">
        <v>645</v>
      </c>
      <c r="C837" s="32">
        <v>7.6119518538726571E-3</v>
      </c>
      <c r="D837" s="32">
        <v>0.29810939945031534</v>
      </c>
      <c r="E837" s="32">
        <v>3.7202408805104115E-2</v>
      </c>
      <c r="F837" s="35">
        <v>0.43823035322352538</v>
      </c>
      <c r="G837" s="32">
        <v>0.19714891854106653</v>
      </c>
    </row>
    <row r="838" spans="2:7" x14ac:dyDescent="0.25">
      <c r="B838" s="50" t="s">
        <v>646</v>
      </c>
      <c r="C838" s="32">
        <v>7.9425587233468389E-2</v>
      </c>
      <c r="D838" s="32">
        <v>3.4871845606943598E-2</v>
      </c>
      <c r="E838" s="35">
        <v>0.48130892364005567</v>
      </c>
      <c r="F838" s="32">
        <v>0.21331242844699774</v>
      </c>
      <c r="G838" s="32">
        <v>5.1915468863415991E-2</v>
      </c>
    </row>
    <row r="839" spans="2:7" x14ac:dyDescent="0.25">
      <c r="B839" s="50" t="s">
        <v>647</v>
      </c>
      <c r="C839" s="32">
        <v>5.7071288490135319E-2</v>
      </c>
      <c r="D839" s="32">
        <v>7.5615941781592658E-2</v>
      </c>
      <c r="E839" s="35">
        <v>0.26145968671769698</v>
      </c>
      <c r="F839" s="32">
        <v>0.19771485974362463</v>
      </c>
      <c r="G839" s="32">
        <v>5.5768420003836167E-2</v>
      </c>
    </row>
    <row r="840" spans="2:7" x14ac:dyDescent="0.25">
      <c r="B840" s="50" t="s">
        <v>648</v>
      </c>
      <c r="C840" s="32">
        <v>5.7071288490135319E-2</v>
      </c>
      <c r="D840" s="32">
        <v>7.5615941781592658E-2</v>
      </c>
      <c r="E840" s="35">
        <v>0.26145968671769698</v>
      </c>
      <c r="F840" s="32">
        <v>0.19771485974362463</v>
      </c>
      <c r="G840" s="32">
        <v>5.5768420003836167E-2</v>
      </c>
    </row>
    <row r="841" spans="2:7" x14ac:dyDescent="0.25">
      <c r="B841" s="50" t="s">
        <v>649</v>
      </c>
      <c r="C841" s="32">
        <v>7.9425587233468389E-2</v>
      </c>
      <c r="D841" s="32">
        <v>3.4871845606943598E-2</v>
      </c>
      <c r="E841" s="35">
        <v>0.48130892364005567</v>
      </c>
      <c r="F841" s="32">
        <v>0.21331242844699774</v>
      </c>
      <c r="G841" s="32">
        <v>5.1915468863415991E-2</v>
      </c>
    </row>
    <row r="842" spans="2:7" x14ac:dyDescent="0.25">
      <c r="B842" s="50" t="s">
        <v>343</v>
      </c>
      <c r="C842" s="32">
        <v>1.3495026381352913E-2</v>
      </c>
      <c r="D842" s="32">
        <v>7.046654980222332E-4</v>
      </c>
      <c r="E842" s="35">
        <v>0.82271170510373004</v>
      </c>
      <c r="F842" s="32">
        <v>8.0787263672286017E-2</v>
      </c>
      <c r="G842" s="32">
        <v>1.6358331976288283E-2</v>
      </c>
    </row>
    <row r="843" spans="2:7" x14ac:dyDescent="0.25">
      <c r="B843" s="50" t="s">
        <v>650</v>
      </c>
      <c r="C843" s="32">
        <v>2.3708896740490409E-2</v>
      </c>
      <c r="D843" s="32">
        <v>5.6396832878849107E-3</v>
      </c>
      <c r="E843" s="35">
        <v>0.52894109037146808</v>
      </c>
      <c r="F843" s="32">
        <v>0.21921628187461401</v>
      </c>
      <c r="G843" s="32">
        <v>6.1829039207336539E-2</v>
      </c>
    </row>
    <row r="844" spans="2:7" x14ac:dyDescent="0.25">
      <c r="B844" s="50" t="s">
        <v>650</v>
      </c>
      <c r="C844" s="32">
        <v>1.934238317188056E-2</v>
      </c>
      <c r="D844" s="32">
        <v>1.7486480973028195E-2</v>
      </c>
      <c r="E844" s="32">
        <v>0.15323014020066916</v>
      </c>
      <c r="F844" s="35">
        <v>0.23458852692119267</v>
      </c>
      <c r="G844" s="32">
        <v>5.050873262918934E-3</v>
      </c>
    </row>
    <row r="845" spans="2:7" x14ac:dyDescent="0.25">
      <c r="B845" s="50" t="s">
        <v>651</v>
      </c>
      <c r="C845" s="32">
        <v>1.5543021038591268E-2</v>
      </c>
      <c r="D845" s="32">
        <v>1.3725285510913812E-2</v>
      </c>
      <c r="E845" s="35">
        <v>0.60215382324047073</v>
      </c>
      <c r="F845" s="32">
        <v>0.13643390173214062</v>
      </c>
      <c r="G845" s="32">
        <v>8.9720217915941411E-2</v>
      </c>
    </row>
    <row r="846" spans="2:7" x14ac:dyDescent="0.25">
      <c r="B846" s="50" t="s">
        <v>625</v>
      </c>
      <c r="C846" s="32">
        <v>1.5543021038591268E-2</v>
      </c>
      <c r="D846" s="32">
        <v>1.3725285510913812E-2</v>
      </c>
      <c r="E846" s="35">
        <v>0.60215382324047073</v>
      </c>
      <c r="F846" s="32">
        <v>0.13643390173214062</v>
      </c>
      <c r="G846" s="32">
        <v>8.9720217915941411E-2</v>
      </c>
    </row>
    <row r="847" spans="2:7" x14ac:dyDescent="0.25">
      <c r="B847" s="50" t="s">
        <v>652</v>
      </c>
      <c r="C847" s="32">
        <v>5.237227969932623E-2</v>
      </c>
      <c r="D847" s="32">
        <v>5.227064678847642E-2</v>
      </c>
      <c r="E847" s="35">
        <v>0.37289004870755393</v>
      </c>
      <c r="F847" s="32">
        <v>0.1740933523692372</v>
      </c>
      <c r="G847" s="32">
        <v>2.7265286960598677E-2</v>
      </c>
    </row>
    <row r="848" spans="2:7" x14ac:dyDescent="0.25">
      <c r="B848" s="50" t="s">
        <v>643</v>
      </c>
      <c r="C848" s="32">
        <v>1.1347752570584749E-2</v>
      </c>
      <c r="D848" s="32">
        <v>6.4754390027596818E-5</v>
      </c>
      <c r="E848" s="35">
        <v>0.46155064716114974</v>
      </c>
      <c r="F848" s="32">
        <v>0.12476735485146133</v>
      </c>
      <c r="G848" s="32">
        <v>6.4029193861387335E-2</v>
      </c>
    </row>
    <row r="849" spans="2:7" x14ac:dyDescent="0.25">
      <c r="B849" s="50" t="s">
        <v>643</v>
      </c>
      <c r="C849" s="32">
        <v>2.3708896740490409E-2</v>
      </c>
      <c r="D849" s="32">
        <v>5.6396832878849107E-3</v>
      </c>
      <c r="E849" s="35">
        <v>0.52894109037146808</v>
      </c>
      <c r="F849" s="32">
        <v>0.21921628187461401</v>
      </c>
      <c r="G849" s="32">
        <v>6.1829039207336539E-2</v>
      </c>
    </row>
    <row r="850" spans="2:7" x14ac:dyDescent="0.25">
      <c r="B850" s="50" t="s">
        <v>602</v>
      </c>
      <c r="C850" s="32">
        <v>3.3483773219989566E-3</v>
      </c>
      <c r="D850" s="35">
        <v>0.77665757111427514</v>
      </c>
      <c r="E850" s="32">
        <v>1.869526998963332E-2</v>
      </c>
      <c r="F850" s="32">
        <v>0.13571172403513154</v>
      </c>
      <c r="G850" s="32">
        <v>5.020146961597248E-2</v>
      </c>
    </row>
    <row r="851" spans="2:7" x14ac:dyDescent="0.25">
      <c r="B851" s="50" t="s">
        <v>600</v>
      </c>
      <c r="C851" s="32">
        <v>4.0334312738940395E-4</v>
      </c>
      <c r="D851" s="32">
        <v>4.2158793207502716E-2</v>
      </c>
      <c r="E851" s="35">
        <v>0.3430322294930086</v>
      </c>
      <c r="F851" s="32">
        <v>5.6498752923385277E-2</v>
      </c>
      <c r="G851" s="32">
        <v>0.31368268359769325</v>
      </c>
    </row>
    <row r="852" spans="2:7" x14ac:dyDescent="0.25">
      <c r="B852" s="50" t="s">
        <v>601</v>
      </c>
      <c r="C852" s="32">
        <v>1.6817936788243126E-2</v>
      </c>
      <c r="D852" s="32">
        <v>6.4768147337062225E-3</v>
      </c>
      <c r="E852" s="35">
        <v>0.26386814888068322</v>
      </c>
      <c r="F852" s="32">
        <v>0.19773675078122269</v>
      </c>
      <c r="G852" s="32">
        <v>2.0754641744134033E-2</v>
      </c>
    </row>
    <row r="853" spans="2:7" x14ac:dyDescent="0.25">
      <c r="B853" s="50" t="s">
        <v>653</v>
      </c>
      <c r="C853" s="32">
        <v>5.7071288490135319E-2</v>
      </c>
      <c r="D853" s="32">
        <v>7.5615941781592658E-2</v>
      </c>
      <c r="E853" s="35">
        <v>0.26145968671769698</v>
      </c>
      <c r="F853" s="32">
        <v>0.19771485974362463</v>
      </c>
      <c r="G853" s="32">
        <v>5.5768420003836167E-2</v>
      </c>
    </row>
    <row r="854" spans="2:7" x14ac:dyDescent="0.25">
      <c r="B854" s="50" t="s">
        <v>654</v>
      </c>
      <c r="C854" s="32">
        <v>6.6171350198634987E-2</v>
      </c>
      <c r="D854" s="32">
        <v>1.7390149582565791E-2</v>
      </c>
      <c r="E854" s="35">
        <v>0.58438501517990626</v>
      </c>
      <c r="F854" s="32">
        <v>0.16950356389757967</v>
      </c>
      <c r="G854" s="32">
        <v>2.0044529503868411E-2</v>
      </c>
    </row>
    <row r="855" spans="2:7" x14ac:dyDescent="0.25">
      <c r="B855" s="50" t="s">
        <v>655</v>
      </c>
      <c r="C855" s="32">
        <v>2.7508715175675297E-2</v>
      </c>
      <c r="D855" s="32">
        <v>0.18286239544621583</v>
      </c>
      <c r="E855" s="32">
        <v>1.1443061580502628E-2</v>
      </c>
      <c r="F855" s="32">
        <v>5.1889999034397366E-2</v>
      </c>
      <c r="G855" s="35">
        <v>0.69360199839492631</v>
      </c>
    </row>
    <row r="856" spans="2:7" x14ac:dyDescent="0.25">
      <c r="B856" s="50" t="s">
        <v>656</v>
      </c>
      <c r="C856" s="32">
        <v>2.9566703204290962E-2</v>
      </c>
      <c r="D856" s="32">
        <v>2.1390913131085279E-3</v>
      </c>
      <c r="E856" s="35">
        <v>0.47234386746559942</v>
      </c>
      <c r="F856" s="32">
        <v>0.28020927527264761</v>
      </c>
      <c r="G856" s="32">
        <v>4.4998380357158342E-2</v>
      </c>
    </row>
    <row r="857" spans="2:7" x14ac:dyDescent="0.25">
      <c r="B857" s="50" t="s">
        <v>633</v>
      </c>
      <c r="C857" s="32">
        <v>3.3244847889448766E-2</v>
      </c>
      <c r="D857" s="32">
        <v>0.17242840626812711</v>
      </c>
      <c r="E857" s="32">
        <v>6.3571744305766231E-3</v>
      </c>
      <c r="F857" s="32">
        <v>7.588669735268061E-2</v>
      </c>
      <c r="G857" s="35">
        <v>0.67902763900447816</v>
      </c>
    </row>
    <row r="858" spans="2:7" x14ac:dyDescent="0.25">
      <c r="B858" s="50" t="s">
        <v>657</v>
      </c>
      <c r="C858" s="32">
        <v>1.485104546715556E-3</v>
      </c>
      <c r="D858" s="32">
        <v>9.6173354495473234E-2</v>
      </c>
      <c r="E858" s="32">
        <v>5.8724341912449303E-2</v>
      </c>
      <c r="F858" s="32">
        <v>0.26216423729379662</v>
      </c>
      <c r="G858" s="35">
        <v>0.47665841445317203</v>
      </c>
    </row>
    <row r="859" spans="2:7" x14ac:dyDescent="0.25">
      <c r="B859" s="50" t="s">
        <v>654</v>
      </c>
      <c r="C859" s="32">
        <v>0.10128326717970895</v>
      </c>
      <c r="D859" s="32">
        <v>0.15574420073959885</v>
      </c>
      <c r="E859" s="32">
        <v>2.5078661475319106E-2</v>
      </c>
      <c r="F859" s="32">
        <v>0.32319115141109628</v>
      </c>
      <c r="G859" s="35">
        <v>0.32898991829187141</v>
      </c>
    </row>
    <row r="860" spans="2:7" x14ac:dyDescent="0.25">
      <c r="B860" s="50" t="s">
        <v>658</v>
      </c>
      <c r="C860" s="32">
        <v>3.4172257152964985E-2</v>
      </c>
      <c r="D860" s="32">
        <v>7.4619989908056378E-2</v>
      </c>
      <c r="E860" s="35">
        <v>0.37532324466725803</v>
      </c>
      <c r="F860" s="32">
        <v>0.12028102566108748</v>
      </c>
      <c r="G860" s="32">
        <v>0.34668990615116008</v>
      </c>
    </row>
    <row r="861" spans="2:7" x14ac:dyDescent="0.25">
      <c r="B861" s="50" t="s">
        <v>658</v>
      </c>
      <c r="C861" s="32">
        <v>3.4172257152964985E-2</v>
      </c>
      <c r="D861" s="32">
        <v>7.4619989908056378E-2</v>
      </c>
      <c r="E861" s="35">
        <v>0.37532324466725803</v>
      </c>
      <c r="F861" s="32">
        <v>0.12028102566108748</v>
      </c>
      <c r="G861" s="32">
        <v>0.34668990615116008</v>
      </c>
    </row>
    <row r="862" spans="2:7" x14ac:dyDescent="0.25">
      <c r="B862" s="50" t="s">
        <v>659</v>
      </c>
      <c r="C862" s="32">
        <v>3.6408338597873222E-2</v>
      </c>
      <c r="D862" s="32">
        <v>0.15223997716378324</v>
      </c>
      <c r="E862" s="32">
        <v>5.9081485092866218E-2</v>
      </c>
      <c r="F862" s="32">
        <v>9.5204796144485099E-2</v>
      </c>
      <c r="G862" s="35">
        <v>0.62143826225077714</v>
      </c>
    </row>
    <row r="863" spans="2:7" x14ac:dyDescent="0.25">
      <c r="B863" s="50" t="s">
        <v>618</v>
      </c>
      <c r="C863" s="32">
        <v>9.7643845010494279E-2</v>
      </c>
      <c r="D863" s="32">
        <v>7.6178546659837934E-2</v>
      </c>
      <c r="E863" s="35">
        <v>0.2858962025534792</v>
      </c>
      <c r="F863" s="32">
        <v>0.28059296660351901</v>
      </c>
      <c r="G863" s="32">
        <v>0.13786737519061512</v>
      </c>
    </row>
    <row r="864" spans="2:7" x14ac:dyDescent="0.25">
      <c r="B864" s="50" t="s">
        <v>606</v>
      </c>
      <c r="C864" s="32">
        <v>5.571491224855357E-3</v>
      </c>
      <c r="D864" s="32">
        <v>1.7543233814892823E-4</v>
      </c>
      <c r="E864" s="32">
        <v>0.19083041684176349</v>
      </c>
      <c r="F864" s="32">
        <v>0.15768725117275958</v>
      </c>
      <c r="G864" s="35">
        <v>0.23929111572863174</v>
      </c>
    </row>
    <row r="865" spans="2:7" x14ac:dyDescent="0.25">
      <c r="B865" s="50" t="s">
        <v>645</v>
      </c>
      <c r="C865" s="32">
        <v>9.8403512128474886E-3</v>
      </c>
      <c r="D865" s="35">
        <v>0.53844893920986203</v>
      </c>
      <c r="E865" s="32">
        <v>0.13506179725883363</v>
      </c>
      <c r="F865" s="32">
        <v>7.7395318381116601E-2</v>
      </c>
      <c r="G865" s="32">
        <v>2.0279283077305182E-2</v>
      </c>
    </row>
    <row r="866" spans="2:7" x14ac:dyDescent="0.25">
      <c r="B866" s="50" t="s">
        <v>612</v>
      </c>
      <c r="C866" s="32">
        <v>1.2577513004243174E-2</v>
      </c>
      <c r="D866" s="35">
        <v>0.15230629497416287</v>
      </c>
      <c r="E866" s="32">
        <v>5.5813575728428614E-4</v>
      </c>
      <c r="F866" s="32">
        <v>1.9831487773152523E-2</v>
      </c>
      <c r="G866" s="32">
        <v>0.10171266367115059</v>
      </c>
    </row>
    <row r="867" spans="2:7" x14ac:dyDescent="0.25">
      <c r="B867" s="50" t="s">
        <v>617</v>
      </c>
      <c r="C867" s="32">
        <v>3.6401882975329279E-3</v>
      </c>
      <c r="D867" s="32">
        <v>0.20661624991657321</v>
      </c>
      <c r="E867" s="32">
        <v>4.0776394504155024E-2</v>
      </c>
      <c r="F867" s="35">
        <v>0.42078339459322744</v>
      </c>
      <c r="G867" s="32">
        <v>1.7069636335575063E-2</v>
      </c>
    </row>
    <row r="868" spans="2:7" x14ac:dyDescent="0.25">
      <c r="B868" s="50" t="s">
        <v>607</v>
      </c>
      <c r="C868" s="32">
        <v>2.9629034570355327E-2</v>
      </c>
      <c r="D868" s="32">
        <v>0.20415243537258673</v>
      </c>
      <c r="E868" s="32">
        <v>0.11332539760571195</v>
      </c>
      <c r="F868" s="35">
        <v>0.24876148594092046</v>
      </c>
      <c r="G868" s="32">
        <v>0.10413539281582249</v>
      </c>
    </row>
    <row r="869" spans="2:7" x14ac:dyDescent="0.25">
      <c r="B869" s="50" t="s">
        <v>587</v>
      </c>
      <c r="C869" s="32">
        <v>2.9088003498492904E-2</v>
      </c>
      <c r="D869" s="35">
        <v>0.38164846005050457</v>
      </c>
      <c r="E869" s="32">
        <v>0.27067346381691559</v>
      </c>
      <c r="F869" s="32">
        <v>0.16337959025257534</v>
      </c>
      <c r="G869" s="32">
        <v>2.647669327982216E-5</v>
      </c>
    </row>
    <row r="870" spans="2:7" x14ac:dyDescent="0.25">
      <c r="B870" s="50" t="s">
        <v>647</v>
      </c>
      <c r="C870" s="32">
        <v>1.2039740177754903E-3</v>
      </c>
      <c r="D870" s="32">
        <v>5.2719526334710935E-2</v>
      </c>
      <c r="E870" s="32">
        <v>1.410483593255716E-3</v>
      </c>
      <c r="F870" s="32">
        <v>0.13235785814676557</v>
      </c>
      <c r="G870" s="35">
        <v>0.41886518016050717</v>
      </c>
    </row>
    <row r="871" spans="2:7" x14ac:dyDescent="0.25">
      <c r="B871" s="50" t="s">
        <v>660</v>
      </c>
      <c r="C871" s="32">
        <v>9.265042072928079E-4</v>
      </c>
      <c r="D871" s="32">
        <v>7.0473790798676397E-2</v>
      </c>
      <c r="E871" s="32">
        <v>1.3626503209503912E-2</v>
      </c>
      <c r="F871" s="32">
        <v>0.12976719651623086</v>
      </c>
      <c r="G871" s="35">
        <v>0.48257100433392386</v>
      </c>
    </row>
    <row r="872" spans="2:7" x14ac:dyDescent="0.25">
      <c r="B872" s="50" t="s">
        <v>660</v>
      </c>
      <c r="C872" s="32">
        <v>1.584337502032099E-3</v>
      </c>
      <c r="D872" s="32">
        <v>1.6388138005544221E-2</v>
      </c>
      <c r="E872" s="32">
        <v>0.12919767701844853</v>
      </c>
      <c r="F872" s="32">
        <v>0.10923148795257411</v>
      </c>
      <c r="G872" s="35">
        <v>0.22481595039317123</v>
      </c>
    </row>
    <row r="873" spans="2:7" x14ac:dyDescent="0.25">
      <c r="B873" s="50" t="s">
        <v>598</v>
      </c>
      <c r="C873" s="35">
        <v>0.19491509326301826</v>
      </c>
      <c r="D873" s="32">
        <v>0.11798134209109984</v>
      </c>
      <c r="E873" s="32">
        <v>1.3500494853534504E-2</v>
      </c>
      <c r="F873" s="32">
        <v>7.7585269524524672E-2</v>
      </c>
      <c r="G873" s="32">
        <v>6.8533266634348874E-2</v>
      </c>
    </row>
    <row r="874" spans="2:7" x14ac:dyDescent="0.25">
      <c r="B874" s="50" t="s">
        <v>584</v>
      </c>
      <c r="C874" s="35">
        <v>0.15684198146463288</v>
      </c>
      <c r="D874" s="32">
        <v>0.14296837035623672</v>
      </c>
      <c r="E874" s="32">
        <v>1.6196813808398651E-2</v>
      </c>
      <c r="F874" s="32">
        <v>4.9994810240579529E-2</v>
      </c>
      <c r="G874" s="32">
        <v>0.12731259655027277</v>
      </c>
    </row>
    <row r="875" spans="2:7" x14ac:dyDescent="0.25">
      <c r="B875" s="50" t="s">
        <v>661</v>
      </c>
      <c r="C875" s="32">
        <v>5.0603271076143097E-2</v>
      </c>
      <c r="D875" s="32">
        <v>2.2489925035998722E-2</v>
      </c>
      <c r="E875" s="35">
        <v>0.15667516529487538</v>
      </c>
      <c r="F875" s="32">
        <v>8.9329283005971857E-2</v>
      </c>
      <c r="G875" s="32">
        <v>1.830681770619718E-3</v>
      </c>
    </row>
    <row r="876" spans="2:7" x14ac:dyDescent="0.25">
      <c r="B876" s="50" t="s">
        <v>662</v>
      </c>
      <c r="C876" s="32">
        <v>0.18543160833265637</v>
      </c>
      <c r="D876" s="32">
        <v>0.22369186590811727</v>
      </c>
      <c r="E876" s="32">
        <v>3.7779361851937652E-3</v>
      </c>
      <c r="F876" s="32">
        <v>1.188012924947713E-2</v>
      </c>
      <c r="G876" s="35">
        <v>0.35442837796006216</v>
      </c>
    </row>
    <row r="877" spans="2:7" x14ac:dyDescent="0.25">
      <c r="B877" s="50" t="s">
        <v>662</v>
      </c>
      <c r="C877" s="32">
        <v>0.17163211089877489</v>
      </c>
      <c r="D877" s="32">
        <v>0.22641686682887344</v>
      </c>
      <c r="E877" s="32">
        <v>1.1510861425272342E-4</v>
      </c>
      <c r="F877" s="32">
        <v>9.4744437540435194E-3</v>
      </c>
      <c r="G877" s="35">
        <v>0.37059980418296395</v>
      </c>
    </row>
    <row r="878" spans="2:7" x14ac:dyDescent="0.25">
      <c r="B878" s="50" t="s">
        <v>663</v>
      </c>
      <c r="C878" s="32">
        <v>1.5417009009870185E-3</v>
      </c>
      <c r="D878" s="32">
        <v>5.3026823456415865E-4</v>
      </c>
      <c r="E878" s="35">
        <v>0.35505740761120386</v>
      </c>
      <c r="F878" s="32">
        <v>6.7491045609209238E-2</v>
      </c>
      <c r="G878" s="32">
        <v>6.92223893059426E-2</v>
      </c>
    </row>
    <row r="879" spans="2:7" x14ac:dyDescent="0.25">
      <c r="B879" s="50" t="s">
        <v>664</v>
      </c>
      <c r="C879" s="32">
        <v>9.6329830691414639E-2</v>
      </c>
      <c r="D879" s="32">
        <v>5.1769732655156421E-2</v>
      </c>
      <c r="E879" s="35">
        <v>0.41212216520824091</v>
      </c>
      <c r="F879" s="32">
        <v>0.13513542381913374</v>
      </c>
      <c r="G879" s="32">
        <v>3.8403546537051227E-2</v>
      </c>
    </row>
    <row r="880" spans="2:7" x14ac:dyDescent="0.25">
      <c r="B880" s="50" t="s">
        <v>664</v>
      </c>
      <c r="C880" s="32">
        <v>0.18864111944613099</v>
      </c>
      <c r="D880" s="32">
        <v>4.2746226898430953E-2</v>
      </c>
      <c r="E880" s="35">
        <v>0.30040182388623954</v>
      </c>
      <c r="F880" s="32">
        <v>0.10448357229530132</v>
      </c>
      <c r="G880" s="32">
        <v>8.3971724029905336E-4</v>
      </c>
    </row>
    <row r="881" spans="2:7" x14ac:dyDescent="0.25">
      <c r="B881" s="50" t="s">
        <v>665</v>
      </c>
      <c r="C881" s="32">
        <v>9.6107948790039868E-4</v>
      </c>
      <c r="D881" s="32">
        <v>0.35641628645585183</v>
      </c>
      <c r="E881" s="35">
        <v>0.37722549086819285</v>
      </c>
      <c r="F881" s="32">
        <v>9.4341993767487378E-2</v>
      </c>
      <c r="G881" s="32">
        <v>1.0570850656888302E-3</v>
      </c>
    </row>
    <row r="882" spans="2:7" x14ac:dyDescent="0.25">
      <c r="B882" s="50" t="s">
        <v>644</v>
      </c>
      <c r="C882" s="32">
        <v>1.5625731904519196E-2</v>
      </c>
      <c r="D882" s="35">
        <v>0.39238018047838036</v>
      </c>
      <c r="E882" s="32">
        <v>0.1254647644765001</v>
      </c>
      <c r="F882" s="32">
        <v>0.13697737079905509</v>
      </c>
      <c r="G882" s="32">
        <v>1.9814167415057822E-2</v>
      </c>
    </row>
    <row r="883" spans="2:7" x14ac:dyDescent="0.25">
      <c r="B883" s="50" t="s">
        <v>666</v>
      </c>
      <c r="C883" s="32">
        <v>3.8653822252220839E-2</v>
      </c>
      <c r="D883" s="32">
        <v>0.24481717988830851</v>
      </c>
      <c r="E883" s="32">
        <v>2.3991023034182673E-3</v>
      </c>
      <c r="F883" s="32">
        <v>6.6321412150321141E-2</v>
      </c>
      <c r="G883" s="35">
        <v>0.52905671172258972</v>
      </c>
    </row>
    <row r="884" spans="2:7" x14ac:dyDescent="0.25">
      <c r="B884" s="50" t="s">
        <v>666</v>
      </c>
      <c r="C884" s="32">
        <v>0.11762745748270957</v>
      </c>
      <c r="D884" s="32">
        <v>5.0770611579705471E-2</v>
      </c>
      <c r="E884" s="35">
        <v>0.35019905272725355</v>
      </c>
      <c r="F884" s="32">
        <v>0.32201271938500092</v>
      </c>
      <c r="G884" s="32">
        <v>4.8822608596534312E-3</v>
      </c>
    </row>
    <row r="885" spans="2:7" x14ac:dyDescent="0.25">
      <c r="B885" s="50" t="s">
        <v>666</v>
      </c>
      <c r="C885" s="32">
        <v>6.5259323646822728E-2</v>
      </c>
      <c r="D885" s="32">
        <v>8.7119200333236207E-4</v>
      </c>
      <c r="E885" s="35">
        <v>0.72774989700085879</v>
      </c>
      <c r="F885" s="32">
        <v>0.13506835882570919</v>
      </c>
      <c r="G885" s="32">
        <v>3.1529294477108061E-2</v>
      </c>
    </row>
    <row r="886" spans="2:7" x14ac:dyDescent="0.25">
      <c r="B886" s="50" t="s">
        <v>592</v>
      </c>
      <c r="C886" s="32">
        <v>0.18842462300412249</v>
      </c>
      <c r="D886" s="32">
        <v>2.1974089481400959E-2</v>
      </c>
      <c r="E886" s="35">
        <v>0.32827125001134283</v>
      </c>
      <c r="F886" s="32">
        <v>0.1151908107949947</v>
      </c>
      <c r="G886" s="32">
        <v>0.25709682218902374</v>
      </c>
    </row>
    <row r="887" spans="2:7" x14ac:dyDescent="0.25">
      <c r="B887" s="50" t="s">
        <v>667</v>
      </c>
      <c r="C887" s="32">
        <v>9.2919509650698211E-3</v>
      </c>
      <c r="D887" s="32">
        <v>0.21728844232051642</v>
      </c>
      <c r="E887" s="32">
        <v>0.27649030481790465</v>
      </c>
      <c r="F887" s="32">
        <v>5.7272055325509615E-2</v>
      </c>
      <c r="G887" s="35">
        <v>0.38347367108307451</v>
      </c>
    </row>
    <row r="888" spans="2:7" x14ac:dyDescent="0.25">
      <c r="B888" s="50" t="s">
        <v>651</v>
      </c>
      <c r="C888" s="32">
        <v>0.100848672566532</v>
      </c>
      <c r="D888" s="32">
        <v>2.2590072628397257E-2</v>
      </c>
      <c r="E888" s="35">
        <v>0.52104631828622272</v>
      </c>
      <c r="F888" s="32">
        <v>0.25217560125814958</v>
      </c>
      <c r="G888" s="32">
        <v>1.0330147575451545E-3</v>
      </c>
    </row>
    <row r="889" spans="2:7" x14ac:dyDescent="0.25">
      <c r="B889" s="50" t="s">
        <v>668</v>
      </c>
      <c r="C889" s="32">
        <v>1.1322271646133631E-2</v>
      </c>
      <c r="D889" s="35">
        <v>0.20074490816486185</v>
      </c>
      <c r="E889" s="32">
        <v>4.7549082293969994E-2</v>
      </c>
      <c r="F889" s="32">
        <v>0.16693245011543933</v>
      </c>
      <c r="G889" s="32">
        <v>0.1723408910991924</v>
      </c>
    </row>
    <row r="890" spans="2:7" x14ac:dyDescent="0.25">
      <c r="B890" s="50" t="s">
        <v>668</v>
      </c>
      <c r="C890" s="32">
        <v>1.1322271646133631E-2</v>
      </c>
      <c r="D890" s="35">
        <v>0.20074490816486185</v>
      </c>
      <c r="E890" s="32">
        <v>4.7549082293969994E-2</v>
      </c>
      <c r="F890" s="32">
        <v>0.16693245011543933</v>
      </c>
      <c r="G890" s="32">
        <v>0.1723408910991924</v>
      </c>
    </row>
    <row r="891" spans="2:7" x14ac:dyDescent="0.25">
      <c r="B891" s="50" t="s">
        <v>669</v>
      </c>
      <c r="C891" s="32">
        <v>5.9175333170617801E-2</v>
      </c>
      <c r="D891" s="32">
        <v>0.10809634898642589</v>
      </c>
      <c r="E891" s="32">
        <v>4.2141781328198263E-2</v>
      </c>
      <c r="F891" s="35">
        <v>0.17245565220353737</v>
      </c>
      <c r="G891" s="32">
        <v>2.1371661781298928E-2</v>
      </c>
    </row>
    <row r="892" spans="2:7" x14ac:dyDescent="0.25">
      <c r="B892" s="50" t="s">
        <v>669</v>
      </c>
      <c r="C892" s="32">
        <v>3.7955458435450382E-2</v>
      </c>
      <c r="D892" s="32">
        <v>6.0087038296172637E-2</v>
      </c>
      <c r="E892" s="32">
        <v>4.9479685733029022E-2</v>
      </c>
      <c r="F892" s="32">
        <v>2.0195237641561267E-2</v>
      </c>
      <c r="G892" s="35">
        <v>0.52858133323284606</v>
      </c>
    </row>
    <row r="893" spans="2:7" x14ac:dyDescent="0.25">
      <c r="B893" s="50" t="s">
        <v>620</v>
      </c>
      <c r="C893" s="32">
        <v>7.6844829131771965E-3</v>
      </c>
      <c r="D893" s="32">
        <v>0.23684319836556819</v>
      </c>
      <c r="E893" s="32">
        <v>2.3641487333483552E-2</v>
      </c>
      <c r="F893" s="32">
        <v>0.24597072660320568</v>
      </c>
      <c r="G893" s="35">
        <v>0.38673918112113015</v>
      </c>
    </row>
    <row r="894" spans="2:7" x14ac:dyDescent="0.25">
      <c r="B894" s="50" t="s">
        <v>639</v>
      </c>
      <c r="C894" s="32">
        <v>0.16943390013851733</v>
      </c>
      <c r="D894" s="32">
        <v>7.026966595694812E-3</v>
      </c>
      <c r="E894" s="32">
        <v>3.4130276720840229E-2</v>
      </c>
      <c r="F894" s="32">
        <v>5.6012732802141182E-2</v>
      </c>
      <c r="G894" s="35">
        <v>0.25672276463775834</v>
      </c>
    </row>
    <row r="895" spans="2:7" x14ac:dyDescent="0.25">
      <c r="B895" s="50" t="s">
        <v>610</v>
      </c>
      <c r="C895" s="32">
        <v>9.7657801478393605E-2</v>
      </c>
      <c r="D895" s="35">
        <v>0.43403713300419527</v>
      </c>
      <c r="E895" s="32">
        <v>4.2411018530121219E-2</v>
      </c>
      <c r="F895" s="32">
        <v>0.27355402178219712</v>
      </c>
      <c r="G895" s="32">
        <v>4.4888524193282854E-2</v>
      </c>
    </row>
    <row r="896" spans="2:7" x14ac:dyDescent="0.25">
      <c r="B896" s="50" t="s">
        <v>652</v>
      </c>
      <c r="C896" s="32">
        <v>3.9638347657588148E-2</v>
      </c>
      <c r="D896" s="35">
        <v>0.34237037076670174</v>
      </c>
      <c r="E896" s="32">
        <v>0.19564025953450156</v>
      </c>
      <c r="F896" s="32">
        <v>0.24189171758891881</v>
      </c>
      <c r="G896" s="32">
        <v>2.5885818801637626E-2</v>
      </c>
    </row>
    <row r="897" spans="2:7" x14ac:dyDescent="0.25">
      <c r="B897" s="50" t="s">
        <v>602</v>
      </c>
      <c r="C897" s="32">
        <v>0.16361800397713211</v>
      </c>
      <c r="D897" s="32">
        <v>7.4991456918825222E-2</v>
      </c>
      <c r="E897" s="32">
        <v>0.11198043347397477</v>
      </c>
      <c r="F897" s="35">
        <v>0.36737368937358728</v>
      </c>
      <c r="G897" s="32">
        <v>0.15768208286062196</v>
      </c>
    </row>
    <row r="898" spans="2:7" x14ac:dyDescent="0.25">
      <c r="B898" s="50" t="s">
        <v>659</v>
      </c>
      <c r="C898" s="35">
        <v>0.2402532046129382</v>
      </c>
      <c r="D898" s="32">
        <v>0.17492108468712972</v>
      </c>
      <c r="E898" s="32">
        <v>0.12848535382758583</v>
      </c>
      <c r="F898" s="32">
        <v>0.22839385314101537</v>
      </c>
      <c r="G898" s="32">
        <v>6.932614309485656E-2</v>
      </c>
    </row>
    <row r="899" spans="2:7" x14ac:dyDescent="0.25">
      <c r="B899" s="50" t="s">
        <v>670</v>
      </c>
      <c r="C899" s="32">
        <v>5.4143616313683425E-2</v>
      </c>
      <c r="D899" s="35">
        <v>0.4322092494455278</v>
      </c>
      <c r="E899" s="32">
        <v>0.27793928982994981</v>
      </c>
      <c r="F899" s="32">
        <v>0.17798750352445997</v>
      </c>
      <c r="G899" s="32">
        <v>1.6333683934474996E-2</v>
      </c>
    </row>
    <row r="900" spans="2:7" x14ac:dyDescent="0.25">
      <c r="B900" s="50" t="s">
        <v>671</v>
      </c>
      <c r="C900" s="32">
        <v>5.4143616313683425E-2</v>
      </c>
      <c r="D900" s="35">
        <v>0.4322092494455278</v>
      </c>
      <c r="E900" s="32">
        <v>0.27793928982994981</v>
      </c>
      <c r="F900" s="32">
        <v>0.17798750352445997</v>
      </c>
      <c r="G900" s="32">
        <v>1.6333683934474996E-2</v>
      </c>
    </row>
    <row r="901" spans="2:7" x14ac:dyDescent="0.25">
      <c r="B901" s="50" t="s">
        <v>618</v>
      </c>
      <c r="C901" s="32">
        <v>5.5680003508952247E-2</v>
      </c>
      <c r="D901" s="35">
        <v>0.48934600356042612</v>
      </c>
      <c r="E901" s="32">
        <v>0.1996416719281999</v>
      </c>
      <c r="F901" s="32">
        <v>0.17721866762632452</v>
      </c>
      <c r="G901" s="32">
        <v>3.2198286658522389E-2</v>
      </c>
    </row>
    <row r="902" spans="2:7" x14ac:dyDescent="0.25">
      <c r="B902" s="50" t="s">
        <v>672</v>
      </c>
      <c r="C902" s="35">
        <v>0.55627547825279988</v>
      </c>
      <c r="D902" s="32">
        <v>4.255222247230462E-2</v>
      </c>
      <c r="E902" s="32">
        <v>0.15969477417111144</v>
      </c>
      <c r="F902" s="32">
        <v>2.873804639235809E-2</v>
      </c>
      <c r="G902" s="32">
        <v>6.7179620743513732E-2</v>
      </c>
    </row>
    <row r="903" spans="2:7" x14ac:dyDescent="0.25">
      <c r="B903" s="50" t="s">
        <v>672</v>
      </c>
      <c r="C903" s="35">
        <v>0.55627547825279988</v>
      </c>
      <c r="D903" s="32">
        <v>4.255222247230462E-2</v>
      </c>
      <c r="E903" s="32">
        <v>0.15969477417111144</v>
      </c>
      <c r="F903" s="32">
        <v>2.873804639235809E-2</v>
      </c>
      <c r="G903" s="32">
        <v>6.7179620743513732E-2</v>
      </c>
    </row>
    <row r="904" spans="2:7" x14ac:dyDescent="0.25">
      <c r="B904" s="50" t="s">
        <v>655</v>
      </c>
      <c r="C904" s="32">
        <v>0.24113410206874572</v>
      </c>
      <c r="D904" s="32">
        <v>5.5607848776357521E-2</v>
      </c>
      <c r="E904" s="32">
        <v>4.1378937255591837E-2</v>
      </c>
      <c r="F904" s="32">
        <v>0.27879790399529125</v>
      </c>
      <c r="G904" s="35">
        <v>0.31192131338599033</v>
      </c>
    </row>
    <row r="905" spans="2:7" x14ac:dyDescent="0.25">
      <c r="B905" s="50" t="s">
        <v>593</v>
      </c>
      <c r="C905" s="32">
        <v>0.13688393287676237</v>
      </c>
      <c r="D905" s="35">
        <v>0.40914508906578478</v>
      </c>
      <c r="E905" s="32">
        <v>0.11190871438250913</v>
      </c>
      <c r="F905" s="32">
        <v>0.26568586631334457</v>
      </c>
      <c r="G905" s="32">
        <v>2.140724208191805E-3</v>
      </c>
    </row>
    <row r="906" spans="2:7" x14ac:dyDescent="0.25">
      <c r="B906" s="50" t="s">
        <v>625</v>
      </c>
      <c r="C906" s="32">
        <v>0.13688393287676237</v>
      </c>
      <c r="D906" s="35">
        <v>0.40914508906578478</v>
      </c>
      <c r="E906" s="32">
        <v>0.11190871438250913</v>
      </c>
      <c r="F906" s="32">
        <v>0.26568586631334457</v>
      </c>
      <c r="G906" s="32">
        <v>2.140724208191805E-3</v>
      </c>
    </row>
    <row r="907" spans="2:7" x14ac:dyDescent="0.25">
      <c r="B907" s="50" t="s">
        <v>584</v>
      </c>
      <c r="C907" s="35">
        <v>0.64463919779536183</v>
      </c>
      <c r="D907" s="32">
        <v>8.5038584535678148E-3</v>
      </c>
      <c r="E907" s="32">
        <v>1.217768241355884E-2</v>
      </c>
      <c r="F907" s="32">
        <v>7.6190602733508903E-2</v>
      </c>
      <c r="G907" s="32">
        <v>8.1329307187719591E-4</v>
      </c>
    </row>
    <row r="908" spans="2:7" x14ac:dyDescent="0.25">
      <c r="B908" s="50" t="s">
        <v>673</v>
      </c>
      <c r="C908" s="35">
        <v>0.64463919779536183</v>
      </c>
      <c r="D908" s="32">
        <v>8.5038584535678148E-3</v>
      </c>
      <c r="E908" s="32">
        <v>1.217768241355884E-2</v>
      </c>
      <c r="F908" s="32">
        <v>7.6190602733508903E-2</v>
      </c>
      <c r="G908" s="32">
        <v>8.1329307187719591E-4</v>
      </c>
    </row>
    <row r="909" spans="2:7" x14ac:dyDescent="0.25">
      <c r="B909" s="50" t="s">
        <v>673</v>
      </c>
      <c r="C909" s="35">
        <v>0.64463919779536183</v>
      </c>
      <c r="D909" s="32">
        <v>8.5038584535678148E-3</v>
      </c>
      <c r="E909" s="32">
        <v>1.217768241355884E-2</v>
      </c>
      <c r="F909" s="32">
        <v>7.6190602733508903E-2</v>
      </c>
      <c r="G909" s="32">
        <v>8.1329307187719591E-4</v>
      </c>
    </row>
    <row r="910" spans="2:7" x14ac:dyDescent="0.25">
      <c r="B910" s="50" t="s">
        <v>674</v>
      </c>
      <c r="C910" s="32">
        <v>0.24910931758077454</v>
      </c>
      <c r="D910" s="32">
        <v>7.5560749411169179E-2</v>
      </c>
      <c r="E910" s="32">
        <v>5.5724514635076404E-2</v>
      </c>
      <c r="F910" s="35">
        <v>0.36910517333973214</v>
      </c>
      <c r="G910" s="32">
        <v>0.16323760985523095</v>
      </c>
    </row>
    <row r="911" spans="2:7" x14ac:dyDescent="0.25">
      <c r="B911" s="50" t="s">
        <v>675</v>
      </c>
      <c r="C911" s="35">
        <v>0.50593279594549945</v>
      </c>
      <c r="D911" s="32">
        <v>2.3661576909911396E-2</v>
      </c>
      <c r="E911" s="32">
        <v>0.27038148342856294</v>
      </c>
      <c r="F911" s="32">
        <v>3.1145421685815192E-2</v>
      </c>
      <c r="G911" s="32">
        <v>3.0202235385232992E-2</v>
      </c>
    </row>
    <row r="912" spans="2:7" x14ac:dyDescent="0.25">
      <c r="B912" s="50" t="s">
        <v>480</v>
      </c>
      <c r="C912" s="35">
        <v>0.49770801813751547</v>
      </c>
      <c r="D912" s="32">
        <v>4.7929448543550898E-2</v>
      </c>
      <c r="E912" s="32">
        <v>0.11765474383208938</v>
      </c>
      <c r="F912" s="32">
        <v>3.783527612883554E-2</v>
      </c>
      <c r="G912" s="32">
        <v>6.8232544152800154E-2</v>
      </c>
    </row>
    <row r="913" spans="2:7" x14ac:dyDescent="0.25">
      <c r="B913" s="50" t="s">
        <v>673</v>
      </c>
      <c r="C913" s="35">
        <v>0.29298606550871892</v>
      </c>
      <c r="D913" s="32">
        <v>5.1272171335435497E-2</v>
      </c>
      <c r="E913" s="32">
        <v>0.26797890409456393</v>
      </c>
      <c r="F913" s="32">
        <v>8.3779203288244342E-2</v>
      </c>
      <c r="G913" s="32">
        <v>6.4952274021345777E-2</v>
      </c>
    </row>
    <row r="914" spans="2:7" x14ac:dyDescent="0.25">
      <c r="B914" s="50" t="s">
        <v>676</v>
      </c>
      <c r="C914" s="35">
        <v>0.29298606550871892</v>
      </c>
      <c r="D914" s="32">
        <v>5.1272171335435497E-2</v>
      </c>
      <c r="E914" s="32">
        <v>0.26797890409456393</v>
      </c>
      <c r="F914" s="32">
        <v>8.3779203288244342E-2</v>
      </c>
      <c r="G914" s="32">
        <v>6.4952274021345777E-2</v>
      </c>
    </row>
    <row r="915" spans="2:7" x14ac:dyDescent="0.25">
      <c r="B915" s="50" t="s">
        <v>635</v>
      </c>
      <c r="C915" s="32">
        <v>0.33439352954899076</v>
      </c>
      <c r="D915" s="32">
        <v>6.0001952669552026E-3</v>
      </c>
      <c r="E915" s="35">
        <v>0.37006064455432819</v>
      </c>
      <c r="F915" s="32">
        <v>4.7854220801872648E-2</v>
      </c>
      <c r="G915" s="32">
        <v>9.8118680910674861E-5</v>
      </c>
    </row>
    <row r="916" spans="2:7" x14ac:dyDescent="0.25">
      <c r="B916" s="50" t="s">
        <v>619</v>
      </c>
      <c r="C916" s="32">
        <v>0.28610667138815221</v>
      </c>
      <c r="D916" s="32">
        <v>2.3430043909039673E-3</v>
      </c>
      <c r="E916" s="35">
        <v>0.38384144862737291</v>
      </c>
      <c r="F916" s="32">
        <v>5.606326782858264E-2</v>
      </c>
      <c r="G916" s="32">
        <v>9.9050254422298535E-4</v>
      </c>
    </row>
    <row r="917" spans="2:7" x14ac:dyDescent="0.25">
      <c r="B917" s="50" t="s">
        <v>677</v>
      </c>
      <c r="C917" s="32">
        <v>0.13645151473788963</v>
      </c>
      <c r="D917" s="32">
        <v>7.8019633289324083E-2</v>
      </c>
      <c r="E917" s="32">
        <v>0.10372926221030684</v>
      </c>
      <c r="F917" s="32">
        <v>0.10965665804321448</v>
      </c>
      <c r="G917" s="35">
        <v>0.34988459489717855</v>
      </c>
    </row>
    <row r="918" spans="2:7" x14ac:dyDescent="0.25">
      <c r="B918" s="50" t="s">
        <v>678</v>
      </c>
      <c r="C918" s="32">
        <v>0.14026067339982692</v>
      </c>
      <c r="D918" s="32">
        <v>0.19341540652800332</v>
      </c>
      <c r="E918" s="32">
        <v>3.1407511619926914E-2</v>
      </c>
      <c r="F918" s="32">
        <v>0.14554574063150247</v>
      </c>
      <c r="G918" s="35">
        <v>0.37917780480909546</v>
      </c>
    </row>
    <row r="919" spans="2:7" x14ac:dyDescent="0.25">
      <c r="B919" s="50" t="s">
        <v>661</v>
      </c>
      <c r="C919" s="35">
        <v>0.39040615407616719</v>
      </c>
      <c r="D919" s="32">
        <v>9.4403536356633566E-2</v>
      </c>
      <c r="E919" s="32">
        <v>2.577312118539072E-2</v>
      </c>
      <c r="F919" s="32">
        <v>0.16187897647423841</v>
      </c>
      <c r="G919" s="32">
        <v>0.12018239161375674</v>
      </c>
    </row>
    <row r="920" spans="2:7" x14ac:dyDescent="0.25">
      <c r="B920" s="50" t="s">
        <v>679</v>
      </c>
      <c r="C920" s="32">
        <v>0.13095817612813912</v>
      </c>
      <c r="D920" s="32">
        <v>9.721204736800583E-2</v>
      </c>
      <c r="E920" s="32">
        <v>4.0311569510388216E-2</v>
      </c>
      <c r="F920" s="32">
        <v>0.11434869830588223</v>
      </c>
      <c r="G920" s="35">
        <v>0.41612696976079194</v>
      </c>
    </row>
    <row r="921" spans="2:7" x14ac:dyDescent="0.25">
      <c r="B921" s="50" t="s">
        <v>680</v>
      </c>
      <c r="C921" s="35">
        <v>0.59249797638788904</v>
      </c>
      <c r="D921" s="32">
        <v>1.2043374861846147E-2</v>
      </c>
      <c r="E921" s="32">
        <v>4.6394861857807206E-3</v>
      </c>
      <c r="F921" s="32">
        <v>0.11399735125663867</v>
      </c>
      <c r="G921" s="32">
        <v>9.9655869371055093E-6</v>
      </c>
    </row>
    <row r="922" spans="2:7" x14ac:dyDescent="0.25">
      <c r="B922" s="50" t="s">
        <v>659</v>
      </c>
      <c r="C922" s="32">
        <v>0.33439352954899076</v>
      </c>
      <c r="D922" s="32">
        <v>6.0001952669552026E-3</v>
      </c>
      <c r="E922" s="35">
        <v>0.37006064455432819</v>
      </c>
      <c r="F922" s="32">
        <v>4.7854220801872648E-2</v>
      </c>
      <c r="G922" s="32">
        <v>9.8118680910674861E-5</v>
      </c>
    </row>
    <row r="923" spans="2:7" x14ac:dyDescent="0.25">
      <c r="B923" s="50" t="s">
        <v>681</v>
      </c>
      <c r="C923" s="35">
        <v>0.57078541031113617</v>
      </c>
      <c r="D923" s="32">
        <v>2.4299896478639421E-2</v>
      </c>
      <c r="E923" s="32">
        <v>7.2956042049925323E-4</v>
      </c>
      <c r="F923" s="32">
        <v>3.8784227587557951E-2</v>
      </c>
      <c r="G923" s="32">
        <v>0.17854735539037303</v>
      </c>
    </row>
    <row r="924" spans="2:7" x14ac:dyDescent="0.25">
      <c r="B924" s="50" t="s">
        <v>681</v>
      </c>
      <c r="C924" s="32">
        <v>0.33439352954899076</v>
      </c>
      <c r="D924" s="32">
        <v>6.0001952669552026E-3</v>
      </c>
      <c r="E924" s="35">
        <v>0.37006064455432819</v>
      </c>
      <c r="F924" s="32">
        <v>4.7854220801872648E-2</v>
      </c>
      <c r="G924" s="32">
        <v>9.8118680910674861E-5</v>
      </c>
    </row>
    <row r="925" spans="2:7" x14ac:dyDescent="0.25">
      <c r="B925" s="50" t="s">
        <v>681</v>
      </c>
      <c r="C925" s="35">
        <v>0.51870506088990775</v>
      </c>
      <c r="D925" s="32">
        <v>7.3492665756182607E-4</v>
      </c>
      <c r="E925" s="32">
        <v>0.13148403702535297</v>
      </c>
      <c r="F925" s="32">
        <v>5.2777622820201847E-2</v>
      </c>
      <c r="G925" s="32">
        <v>3.8812166389020721E-2</v>
      </c>
    </row>
    <row r="926" spans="2:7" x14ac:dyDescent="0.25">
      <c r="B926" s="50" t="s">
        <v>645</v>
      </c>
      <c r="C926" s="35">
        <v>0.60105972454598178</v>
      </c>
      <c r="D926" s="32">
        <v>3.3539538128745698E-5</v>
      </c>
      <c r="E926" s="32">
        <v>6.8143841088110571E-2</v>
      </c>
      <c r="F926" s="32">
        <v>9.2149529600737509E-2</v>
      </c>
      <c r="G926" s="32">
        <v>3.0311521141902036E-2</v>
      </c>
    </row>
    <row r="927" spans="2:7" x14ac:dyDescent="0.25">
      <c r="B927" s="50" t="s">
        <v>612</v>
      </c>
      <c r="C927" s="35">
        <v>0.60105972454598178</v>
      </c>
      <c r="D927" s="32">
        <v>3.3539538128745698E-5</v>
      </c>
      <c r="E927" s="32">
        <v>6.8143841088110571E-2</v>
      </c>
      <c r="F927" s="32">
        <v>9.2149529600737509E-2</v>
      </c>
      <c r="G927" s="32">
        <v>3.0311521141902036E-2</v>
      </c>
    </row>
    <row r="928" spans="2:7" x14ac:dyDescent="0.25">
      <c r="B928" s="50" t="s">
        <v>682</v>
      </c>
      <c r="C928" s="32">
        <v>0.14393283175935759</v>
      </c>
      <c r="D928" s="32">
        <v>6.9618811314647672E-2</v>
      </c>
      <c r="E928" s="35">
        <v>0.51628640152619243</v>
      </c>
      <c r="F928" s="32">
        <v>0.10320933399770171</v>
      </c>
      <c r="G928" s="32">
        <v>0.10063408344736847</v>
      </c>
    </row>
    <row r="929" spans="2:7" x14ac:dyDescent="0.25">
      <c r="B929" s="50" t="s">
        <v>610</v>
      </c>
      <c r="C929" s="32">
        <v>0.30500858771324574</v>
      </c>
      <c r="D929" s="32">
        <v>7.3210832471950213E-3</v>
      </c>
      <c r="E929" s="35">
        <v>0.51008739855471774</v>
      </c>
      <c r="F929" s="32">
        <v>8.4121260905985387E-2</v>
      </c>
      <c r="G929" s="32">
        <v>6.4857128019007632E-5</v>
      </c>
    </row>
    <row r="930" spans="2:7" x14ac:dyDescent="0.25">
      <c r="B930" s="50" t="s">
        <v>651</v>
      </c>
      <c r="C930" s="35">
        <v>0.34496197455779831</v>
      </c>
      <c r="D930" s="32">
        <v>0.11513138289221479</v>
      </c>
      <c r="E930" s="32">
        <v>1.9776679014618402E-5</v>
      </c>
      <c r="F930" s="32">
        <v>0.15682015883743955</v>
      </c>
      <c r="G930" s="32">
        <v>0.16911660672331447</v>
      </c>
    </row>
    <row r="931" spans="2:7" x14ac:dyDescent="0.25">
      <c r="B931" s="50" t="s">
        <v>611</v>
      </c>
      <c r="C931" s="32">
        <v>0.20802005837477661</v>
      </c>
      <c r="D931" s="32">
        <v>1.8200673093151625E-5</v>
      </c>
      <c r="E931" s="35">
        <v>0.67297301008207389</v>
      </c>
      <c r="F931" s="32">
        <v>4.541346528637441E-2</v>
      </c>
      <c r="G931" s="32">
        <v>1.7775359721839936E-2</v>
      </c>
    </row>
    <row r="932" spans="2:7" x14ac:dyDescent="0.25">
      <c r="B932" s="50" t="s">
        <v>653</v>
      </c>
      <c r="C932" s="32">
        <v>0.14852517275540952</v>
      </c>
      <c r="D932" s="32">
        <v>7.9964524536773315E-2</v>
      </c>
      <c r="E932" s="35">
        <v>0.47078510528980994</v>
      </c>
      <c r="F932" s="32">
        <v>0.10998600639166592</v>
      </c>
      <c r="G932" s="32">
        <v>0.12050697959380244</v>
      </c>
    </row>
    <row r="933" spans="2:7" x14ac:dyDescent="0.25">
      <c r="B933" s="50" t="s">
        <v>683</v>
      </c>
      <c r="C933" s="32">
        <v>8.9053671204078533E-2</v>
      </c>
      <c r="D933" s="32">
        <v>8.9092819147859187E-3</v>
      </c>
      <c r="E933" s="35">
        <v>0.81168242268859359</v>
      </c>
      <c r="F933" s="32">
        <v>4.4979650027126269E-2</v>
      </c>
      <c r="G933" s="32">
        <v>3.4308594305530078E-3</v>
      </c>
    </row>
    <row r="934" spans="2:7" x14ac:dyDescent="0.25">
      <c r="B934" s="50" t="s">
        <v>684</v>
      </c>
      <c r="C934" s="35">
        <v>0.50436386973816483</v>
      </c>
      <c r="D934" s="32">
        <v>4.2303247013763527E-2</v>
      </c>
      <c r="E934" s="32">
        <v>4.5986666536578485E-2</v>
      </c>
      <c r="F934" s="32">
        <v>2.7119535698850738E-2</v>
      </c>
      <c r="G934" s="32">
        <v>0.24739577435488078</v>
      </c>
    </row>
    <row r="935" spans="2:7" x14ac:dyDescent="0.25">
      <c r="B935" s="50" t="s">
        <v>685</v>
      </c>
      <c r="C935" s="35">
        <v>0.50139147045119448</v>
      </c>
      <c r="D935" s="32">
        <v>4.305883272020858E-3</v>
      </c>
      <c r="E935" s="32">
        <v>0.21306397335674324</v>
      </c>
      <c r="F935" s="32">
        <v>6.3776436269413872E-2</v>
      </c>
      <c r="G935" s="32">
        <v>7.7858424943797813E-2</v>
      </c>
    </row>
    <row r="936" spans="2:7" x14ac:dyDescent="0.25">
      <c r="B936" s="50" t="s">
        <v>680</v>
      </c>
      <c r="C936" s="35">
        <v>0.50139147045119448</v>
      </c>
      <c r="D936" s="32">
        <v>4.305883272020858E-3</v>
      </c>
      <c r="E936" s="32">
        <v>0.21306397335674324</v>
      </c>
      <c r="F936" s="32">
        <v>6.3776436269413872E-2</v>
      </c>
      <c r="G936" s="32">
        <v>7.7858424943797813E-2</v>
      </c>
    </row>
    <row r="937" spans="2:7" x14ac:dyDescent="0.25">
      <c r="B937" s="50" t="s">
        <v>658</v>
      </c>
      <c r="C937" s="35">
        <v>0.57078541031113617</v>
      </c>
      <c r="D937" s="32">
        <v>2.4299896478639421E-2</v>
      </c>
      <c r="E937" s="32">
        <v>7.2956042049925323E-4</v>
      </c>
      <c r="F937" s="32">
        <v>3.8784227587557951E-2</v>
      </c>
      <c r="G937" s="32">
        <v>0.17854735539037303</v>
      </c>
    </row>
    <row r="938" spans="2:7" x14ac:dyDescent="0.25">
      <c r="B938" s="50" t="s">
        <v>628</v>
      </c>
      <c r="C938" s="35">
        <v>0.39731452478667528</v>
      </c>
      <c r="D938" s="32">
        <v>4.1179091274273681E-2</v>
      </c>
      <c r="E938" s="32">
        <v>0.24133450526056541</v>
      </c>
      <c r="F938" s="32">
        <v>0.13553164038097995</v>
      </c>
      <c r="G938" s="32">
        <v>2.8486283225067729E-2</v>
      </c>
    </row>
    <row r="939" spans="2:7" x14ac:dyDescent="0.25">
      <c r="B939" s="50" t="s">
        <v>664</v>
      </c>
      <c r="C939" s="32">
        <v>0.25420736778707553</v>
      </c>
      <c r="D939" s="35">
        <v>0.44200689246266872</v>
      </c>
      <c r="E939" s="32">
        <v>4.7429243952464721E-2</v>
      </c>
      <c r="F939" s="32">
        <v>0.11519025259194494</v>
      </c>
      <c r="G939" s="32">
        <v>0.11391376338266358</v>
      </c>
    </row>
    <row r="940" spans="2:7" x14ac:dyDescent="0.25">
      <c r="B940" s="50" t="s">
        <v>630</v>
      </c>
      <c r="C940" s="35">
        <v>0.53810778378793522</v>
      </c>
      <c r="D940" s="32">
        <v>3.4718158887891558E-2</v>
      </c>
      <c r="E940" s="32">
        <v>1.9047953249572883E-2</v>
      </c>
      <c r="F940" s="32">
        <v>3.208686198304838E-2</v>
      </c>
      <c r="G940" s="32">
        <v>0.22044450332656859</v>
      </c>
    </row>
    <row r="941" spans="2:7" x14ac:dyDescent="0.25">
      <c r="B941" s="50" t="s">
        <v>637</v>
      </c>
      <c r="C941" s="35">
        <v>0.56403519260581902</v>
      </c>
      <c r="D941" s="32">
        <v>5.0040075666743815E-3</v>
      </c>
      <c r="E941" s="32">
        <v>5.8740298413799213E-2</v>
      </c>
      <c r="F941" s="32">
        <v>5.0571693878007293E-2</v>
      </c>
      <c r="G941" s="32">
        <v>7.6938248169711704E-2</v>
      </c>
    </row>
    <row r="942" spans="2:7" x14ac:dyDescent="0.25">
      <c r="B942" s="50" t="s">
        <v>623</v>
      </c>
      <c r="C942" s="32">
        <v>0.15701983442184461</v>
      </c>
      <c r="D942" s="32">
        <v>0.10818562732901112</v>
      </c>
      <c r="E942" s="35">
        <v>0.35076508760332964</v>
      </c>
      <c r="F942" s="32">
        <v>0.12580588800339551</v>
      </c>
      <c r="G942" s="32">
        <v>0.17751897331034894</v>
      </c>
    </row>
    <row r="943" spans="2:7" x14ac:dyDescent="0.25">
      <c r="B943" s="50" t="s">
        <v>662</v>
      </c>
      <c r="C943" s="35">
        <v>0.47494794626092829</v>
      </c>
      <c r="D943" s="32">
        <v>4.7791780688279856E-2</v>
      </c>
      <c r="E943" s="32">
        <v>7.2311240978060493E-2</v>
      </c>
      <c r="F943" s="32">
        <v>2.347936321920021E-2</v>
      </c>
      <c r="G943" s="32">
        <v>0.26511339468020528</v>
      </c>
    </row>
    <row r="944" spans="2:7" x14ac:dyDescent="0.25">
      <c r="B944" s="50" t="s">
        <v>606</v>
      </c>
      <c r="C944" s="35">
        <v>0.59249797638788904</v>
      </c>
      <c r="D944" s="32">
        <v>1.2043374861846147E-2</v>
      </c>
      <c r="E944" s="32">
        <v>4.6394861857807206E-3</v>
      </c>
      <c r="F944" s="32">
        <v>0.11399735125663867</v>
      </c>
      <c r="G944" s="32">
        <v>9.9655869371055093E-6</v>
      </c>
    </row>
    <row r="945" spans="2:7" x14ac:dyDescent="0.25">
      <c r="B945" s="50" t="s">
        <v>616</v>
      </c>
      <c r="C945" s="35">
        <v>0.40054630772253219</v>
      </c>
      <c r="D945" s="32">
        <v>0.23223905061650649</v>
      </c>
      <c r="E945" s="32">
        <v>5.4856845316860393E-2</v>
      </c>
      <c r="F945" s="32">
        <v>0.3108496727489688</v>
      </c>
      <c r="G945" s="32">
        <v>1.649579512528068E-4</v>
      </c>
    </row>
    <row r="946" spans="2:7" x14ac:dyDescent="0.25">
      <c r="B946" s="50" t="s">
        <v>634</v>
      </c>
      <c r="C946" s="35">
        <v>0.92682194407711205</v>
      </c>
      <c r="D946" s="32">
        <v>8.5722387557812842E-3</v>
      </c>
      <c r="E946" s="32">
        <v>2.0201546761511247E-2</v>
      </c>
      <c r="F946" s="32">
        <v>2.4775654118319359E-2</v>
      </c>
      <c r="G946" s="32">
        <v>1.5400483161535336E-4</v>
      </c>
    </row>
    <row r="947" spans="2:7" x14ac:dyDescent="0.25">
      <c r="B947" s="50" t="s">
        <v>634</v>
      </c>
      <c r="C947" s="35">
        <v>0.74792548612609022</v>
      </c>
      <c r="D947" s="32">
        <v>2.7206719090035598E-2</v>
      </c>
      <c r="E947" s="32">
        <v>0.14989232105185832</v>
      </c>
      <c r="F947" s="32">
        <v>1.2925058936733158E-2</v>
      </c>
      <c r="G947" s="32">
        <v>2.2845122441598347E-2</v>
      </c>
    </row>
    <row r="948" spans="2:7" x14ac:dyDescent="0.25">
      <c r="B948" s="50" t="s">
        <v>686</v>
      </c>
      <c r="C948" s="35">
        <v>0.79736341324059723</v>
      </c>
      <c r="D948" s="32">
        <v>1.1094883696398113E-2</v>
      </c>
      <c r="E948" s="32">
        <v>0.16605114663947701</v>
      </c>
      <c r="F948" s="32">
        <v>1.4624577849965802E-2</v>
      </c>
      <c r="G948" s="32">
        <v>4.3011777869845147E-3</v>
      </c>
    </row>
    <row r="949" spans="2:7" x14ac:dyDescent="0.25">
      <c r="B949" s="50" t="s">
        <v>636</v>
      </c>
      <c r="C949" s="32">
        <v>0.38663696299669748</v>
      </c>
      <c r="D949" s="35">
        <v>0.43487748949147398</v>
      </c>
      <c r="E949" s="32">
        <v>1.3541680828614508E-3</v>
      </c>
      <c r="F949" s="32">
        <v>0.12596158254548442</v>
      </c>
      <c r="G949" s="32">
        <v>4.390331179840419E-2</v>
      </c>
    </row>
    <row r="950" spans="2:7" x14ac:dyDescent="0.25">
      <c r="B950" s="50" t="s">
        <v>650</v>
      </c>
      <c r="C950" s="32">
        <v>0.25667890023865408</v>
      </c>
      <c r="D950" s="32">
        <v>0.2641180799391753</v>
      </c>
      <c r="E950" s="32">
        <v>6.1067347997140503E-2</v>
      </c>
      <c r="F950" s="32">
        <v>9.9874419234542863E-2</v>
      </c>
      <c r="G950" s="35">
        <v>0.28795456992883711</v>
      </c>
    </row>
    <row r="951" spans="2:7" x14ac:dyDescent="0.25">
      <c r="B951" s="50" t="s">
        <v>683</v>
      </c>
      <c r="C951" s="32">
        <v>0.32516680222383892</v>
      </c>
      <c r="D951" s="32">
        <v>2.2466112546751033E-2</v>
      </c>
      <c r="E951" s="35">
        <v>0.38118139217297115</v>
      </c>
      <c r="F951" s="32">
        <v>3.9584477532711937E-2</v>
      </c>
      <c r="G951" s="32">
        <v>0.14746798700545907</v>
      </c>
    </row>
    <row r="952" spans="2:7" x14ac:dyDescent="0.25">
      <c r="B952" s="50" t="s">
        <v>687</v>
      </c>
      <c r="C952" s="35">
        <v>0.34356355357823409</v>
      </c>
      <c r="D952" s="32">
        <v>3.2042103959756707E-2</v>
      </c>
      <c r="E952" s="32">
        <v>0.31142880566012382</v>
      </c>
      <c r="F952" s="32">
        <v>4.5384814874379953E-2</v>
      </c>
      <c r="G952" s="32">
        <v>0.191411794707184</v>
      </c>
    </row>
    <row r="953" spans="2:7" x14ac:dyDescent="0.25">
      <c r="B953" s="50" t="s">
        <v>688</v>
      </c>
      <c r="C953" s="32">
        <v>0.13645151473788963</v>
      </c>
      <c r="D953" s="32">
        <v>7.8019633289324083E-2</v>
      </c>
      <c r="E953" s="32">
        <v>0.10372926221030684</v>
      </c>
      <c r="F953" s="32">
        <v>0.10965665804321448</v>
      </c>
      <c r="G953" s="35">
        <v>0.34988459489717855</v>
      </c>
    </row>
    <row r="954" spans="2:7" x14ac:dyDescent="0.25">
      <c r="B954" s="50" t="s">
        <v>619</v>
      </c>
      <c r="C954" s="35">
        <v>0.40804755485749306</v>
      </c>
      <c r="D954" s="32">
        <v>1.7253806128794142E-2</v>
      </c>
      <c r="E954" s="32">
        <v>2.2330801974289292E-2</v>
      </c>
      <c r="F954" s="32">
        <v>0.12215395479488221</v>
      </c>
      <c r="G954" s="32">
        <v>0.13106310299574289</v>
      </c>
    </row>
    <row r="955" spans="2:7" x14ac:dyDescent="0.25">
      <c r="B955" s="50" t="s">
        <v>669</v>
      </c>
      <c r="C955" s="35">
        <v>0.40804755485749306</v>
      </c>
      <c r="D955" s="32">
        <v>1.7253806128794142E-2</v>
      </c>
      <c r="E955" s="32">
        <v>2.2330801974289292E-2</v>
      </c>
      <c r="F955" s="32">
        <v>0.12215395479488221</v>
      </c>
      <c r="G955" s="32">
        <v>0.13106310299574289</v>
      </c>
    </row>
    <row r="956" spans="2:7" x14ac:dyDescent="0.25">
      <c r="B956" s="50" t="s">
        <v>677</v>
      </c>
      <c r="C956" s="32">
        <v>0.19832487347071828</v>
      </c>
      <c r="D956" s="35">
        <v>0.28593782912973037</v>
      </c>
      <c r="E956" s="32">
        <v>5.0972151028552924E-2</v>
      </c>
      <c r="F956" s="32">
        <v>0.13277932407715104</v>
      </c>
      <c r="G956" s="32">
        <v>0.26463216507601689</v>
      </c>
    </row>
    <row r="957" spans="2:7" x14ac:dyDescent="0.25">
      <c r="B957" s="50" t="s">
        <v>684</v>
      </c>
      <c r="C957" s="35">
        <v>0.41649435500034898</v>
      </c>
      <c r="D957" s="32">
        <v>7.0734414845135832E-2</v>
      </c>
      <c r="E957" s="32">
        <v>0.28707280641349642</v>
      </c>
      <c r="F957" s="32">
        <v>0.20174076388084086</v>
      </c>
      <c r="G957" s="32">
        <v>2.2061609293722406E-3</v>
      </c>
    </row>
    <row r="958" spans="2:7" x14ac:dyDescent="0.25">
      <c r="B958" s="50" t="s">
        <v>689</v>
      </c>
      <c r="C958" s="32">
        <v>0.23703163167272706</v>
      </c>
      <c r="D958" s="35">
        <v>0.26952021458782549</v>
      </c>
      <c r="E958" s="32">
        <v>2.4876745279216539E-3</v>
      </c>
      <c r="F958" s="32">
        <v>0.17317702350181086</v>
      </c>
      <c r="G958" s="32">
        <v>0.20576356046406721</v>
      </c>
    </row>
    <row r="959" spans="2:7" x14ac:dyDescent="0.25">
      <c r="B959" s="50" t="s">
        <v>674</v>
      </c>
      <c r="C959" s="35">
        <v>0.49493032251560343</v>
      </c>
      <c r="D959" s="32">
        <v>6.8564772148864105E-3</v>
      </c>
      <c r="E959" s="32">
        <v>4.4500244004567913E-3</v>
      </c>
      <c r="F959" s="32">
        <v>0.30176224036091293</v>
      </c>
      <c r="G959" s="32">
        <v>8.7275829249716566E-2</v>
      </c>
    </row>
    <row r="960" spans="2:7" x14ac:dyDescent="0.25">
      <c r="B960" s="50" t="s">
        <v>690</v>
      </c>
      <c r="C960" s="35">
        <v>0.5320680504547467</v>
      </c>
      <c r="D960" s="32">
        <v>1.9309343063771977E-2</v>
      </c>
      <c r="E960" s="32">
        <v>9.5429460908175012E-3</v>
      </c>
      <c r="F960" s="32">
        <v>0.30720251956268135</v>
      </c>
      <c r="G960" s="32">
        <v>4.727831680987217E-2</v>
      </c>
    </row>
    <row r="961" spans="2:7" x14ac:dyDescent="0.25">
      <c r="B961" s="50" t="s">
        <v>636</v>
      </c>
      <c r="C961" s="35">
        <v>0.5320680504547467</v>
      </c>
      <c r="D961" s="32">
        <v>1.9309343063771977E-2</v>
      </c>
      <c r="E961" s="32">
        <v>9.5429460908175012E-3</v>
      </c>
      <c r="F961" s="32">
        <v>0.30720251956268135</v>
      </c>
      <c r="G961" s="32">
        <v>4.727831680987217E-2</v>
      </c>
    </row>
    <row r="962" spans="2:7" x14ac:dyDescent="0.25">
      <c r="B962" s="50" t="s">
        <v>611</v>
      </c>
      <c r="C962" s="35">
        <v>0.45026243122489795</v>
      </c>
      <c r="D962" s="32">
        <v>2.5117529434566473E-2</v>
      </c>
      <c r="E962" s="32">
        <v>0.14300213747532578</v>
      </c>
      <c r="F962" s="32">
        <v>1.3950009171426808E-2</v>
      </c>
      <c r="G962" s="32">
        <v>0.30455401740834037</v>
      </c>
    </row>
    <row r="963" spans="2:7" x14ac:dyDescent="0.25">
      <c r="B963" s="50" t="s">
        <v>680</v>
      </c>
      <c r="C963" s="35">
        <v>0.56247830356586725</v>
      </c>
      <c r="D963" s="32">
        <v>2.7287158601215248E-3</v>
      </c>
      <c r="E963" s="32">
        <v>0.25090130259229276</v>
      </c>
      <c r="F963" s="32">
        <v>7.0452940909483466E-3</v>
      </c>
      <c r="G963" s="32">
        <v>0.13415341522941365</v>
      </c>
    </row>
    <row r="964" spans="2:7" x14ac:dyDescent="0.25">
      <c r="B964" s="50" t="s">
        <v>627</v>
      </c>
      <c r="C964" s="35">
        <v>0.75588961047921888</v>
      </c>
      <c r="D964" s="32">
        <v>1.3659828417659607E-3</v>
      </c>
      <c r="E964" s="32">
        <v>7.2806567086814405E-2</v>
      </c>
      <c r="F964" s="32">
        <v>4.1968371867572947E-3</v>
      </c>
      <c r="G964" s="32">
        <v>6.58383089207836E-2</v>
      </c>
    </row>
    <row r="965" spans="2:7" x14ac:dyDescent="0.25">
      <c r="B965" s="50" t="s">
        <v>658</v>
      </c>
      <c r="C965" s="35">
        <v>0.77604021618345342</v>
      </c>
      <c r="D965" s="32">
        <v>2.1278059748038199E-2</v>
      </c>
      <c r="E965" s="32">
        <v>0.14242304042968906</v>
      </c>
      <c r="F965" s="32">
        <v>5.48642716507296E-4</v>
      </c>
      <c r="G965" s="32">
        <v>1.585875888163886E-3</v>
      </c>
    </row>
    <row r="966" spans="2:7" x14ac:dyDescent="0.25">
      <c r="B966" s="50" t="s">
        <v>659</v>
      </c>
      <c r="C966" s="35">
        <v>0.81070046007912855</v>
      </c>
      <c r="D966" s="32">
        <v>3.2085650649553689E-2</v>
      </c>
      <c r="E966" s="32">
        <v>8.3647332746696307E-2</v>
      </c>
      <c r="F966" s="32">
        <v>1.9419527040071973E-4</v>
      </c>
      <c r="G966" s="32">
        <v>1.2062708944703413E-4</v>
      </c>
    </row>
    <row r="967" spans="2:7" x14ac:dyDescent="0.25">
      <c r="B967" s="50" t="s">
        <v>343</v>
      </c>
      <c r="C967" s="35">
        <v>0.8237915811704829</v>
      </c>
      <c r="D967" s="32">
        <v>4.1906690986238927E-2</v>
      </c>
      <c r="E967" s="32">
        <v>4.5776088024645882E-2</v>
      </c>
      <c r="F967" s="32">
        <v>3.6041380483789863E-5</v>
      </c>
      <c r="G967" s="32">
        <v>2.7695222380499803E-3</v>
      </c>
    </row>
    <row r="968" spans="2:7" x14ac:dyDescent="0.25">
      <c r="B968" s="50" t="s">
        <v>684</v>
      </c>
      <c r="C968" s="35">
        <v>0.77604021618345342</v>
      </c>
      <c r="D968" s="32">
        <v>2.1278059748038199E-2</v>
      </c>
      <c r="E968" s="32">
        <v>0.14242304042968906</v>
      </c>
      <c r="F968" s="32">
        <v>5.48642716507296E-4</v>
      </c>
      <c r="G968" s="32">
        <v>1.585875888163886E-3</v>
      </c>
    </row>
    <row r="969" spans="2:7" x14ac:dyDescent="0.25">
      <c r="B969" s="50" t="s">
        <v>655</v>
      </c>
      <c r="C969" s="35">
        <v>0.77604021618345342</v>
      </c>
      <c r="D969" s="32">
        <v>2.1278059748038199E-2</v>
      </c>
      <c r="E969" s="32">
        <v>0.14242304042968906</v>
      </c>
      <c r="F969" s="32">
        <v>5.48642716507296E-4</v>
      </c>
      <c r="G969" s="32">
        <v>1.585875888163886E-3</v>
      </c>
    </row>
    <row r="970" spans="2:7" x14ac:dyDescent="0.25">
      <c r="B970" s="50" t="s">
        <v>662</v>
      </c>
      <c r="C970" s="35">
        <v>0.8164111509009665</v>
      </c>
      <c r="D970" s="32">
        <v>5.7469362906178711E-2</v>
      </c>
      <c r="E970" s="32">
        <v>9.5097851805993009E-3</v>
      </c>
      <c r="F970" s="32">
        <v>3.5940435828054186E-5</v>
      </c>
      <c r="G970" s="32">
        <v>1.3049449786206587E-2</v>
      </c>
    </row>
    <row r="971" spans="2:7" x14ac:dyDescent="0.25">
      <c r="B971" s="50" t="s">
        <v>637</v>
      </c>
      <c r="C971" s="35">
        <v>0.8237915811704829</v>
      </c>
      <c r="D971" s="32">
        <v>4.1906690986238927E-2</v>
      </c>
      <c r="E971" s="32">
        <v>4.5776088024645882E-2</v>
      </c>
      <c r="F971" s="32">
        <v>3.6041380483789863E-5</v>
      </c>
      <c r="G971" s="32">
        <v>2.7695222380499803E-3</v>
      </c>
    </row>
    <row r="972" spans="2:7" x14ac:dyDescent="0.25">
      <c r="B972" s="50" t="s">
        <v>691</v>
      </c>
      <c r="C972" s="35">
        <v>0.79233501631524794</v>
      </c>
      <c r="D972" s="32">
        <v>6.8312272884789985E-2</v>
      </c>
      <c r="E972" s="32">
        <v>2.2779582833346419E-4</v>
      </c>
      <c r="F972" s="32">
        <v>2.0451846547346524E-4</v>
      </c>
      <c r="G972" s="32">
        <v>2.4306483324133203E-2</v>
      </c>
    </row>
    <row r="973" spans="2:7" x14ac:dyDescent="0.25">
      <c r="B973" s="50" t="s">
        <v>692</v>
      </c>
      <c r="C973" s="35">
        <v>0.81070046007912855</v>
      </c>
      <c r="D973" s="32">
        <v>3.2085650649553689E-2</v>
      </c>
      <c r="E973" s="32">
        <v>8.3647332746696307E-2</v>
      </c>
      <c r="F973" s="32">
        <v>1.9419527040071973E-4</v>
      </c>
      <c r="G973" s="32">
        <v>1.2062708944703413E-4</v>
      </c>
    </row>
    <row r="974" spans="2:7" x14ac:dyDescent="0.25">
      <c r="B974" s="50" t="s">
        <v>693</v>
      </c>
      <c r="C974" s="35">
        <v>0.79619386258172686</v>
      </c>
      <c r="D974" s="32">
        <v>5.0471968124308408E-3</v>
      </c>
      <c r="E974" s="32">
        <v>2.9370746761084549E-2</v>
      </c>
      <c r="F974" s="32">
        <v>3.0741850751718073E-3</v>
      </c>
      <c r="G974" s="32">
        <v>4.2557031855511442E-2</v>
      </c>
    </row>
    <row r="975" spans="2:7" ht="15.75" thickBot="1" x14ac:dyDescent="0.3">
      <c r="B975" s="49" t="s">
        <v>672</v>
      </c>
      <c r="C975" s="36">
        <v>0.8164111509009665</v>
      </c>
      <c r="D975" s="33">
        <v>5.7469362906178711E-2</v>
      </c>
      <c r="E975" s="33">
        <v>9.5097851805993009E-3</v>
      </c>
      <c r="F975" s="33">
        <v>3.5940435828054186E-5</v>
      </c>
      <c r="G975" s="33">
        <v>1.3049449786206587E-2</v>
      </c>
    </row>
    <row r="976" spans="2:7" x14ac:dyDescent="0.25">
      <c r="B976" s="37" t="s">
        <v>698</v>
      </c>
    </row>
  </sheetData>
  <mergeCells count="1">
    <mergeCell ref="B1:K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3" name="DD741519">
              <controlPr defaultSize="0" autoFill="0" autoPict="0" macro="[0]!GoToResultsNew2608202515402719">
                <anchor moveWithCells="1">
                  <from>
                    <xdr:col>1</xdr:col>
                    <xdr:colOff>0</xdr:colOff>
                    <xdr:row>9</xdr:row>
                    <xdr:rowOff>476250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F127-2D14-426A-93B1-4AA9FCDE6F2A}">
  <sheetPr>
    <pageSetUpPr fitToPage="1"/>
  </sheetPr>
  <dimension ref="D3:N63"/>
  <sheetViews>
    <sheetView zoomScale="90" zoomScaleNormal="90" workbookViewId="0">
      <selection activeCell="O50" sqref="O50"/>
    </sheetView>
  </sheetViews>
  <sheetFormatPr baseColWidth="10" defaultRowHeight="15" x14ac:dyDescent="0.25"/>
  <cols>
    <col min="3" max="3" width="5.85546875" customWidth="1"/>
  </cols>
  <sheetData>
    <row r="3" spans="10:14" x14ac:dyDescent="0.25">
      <c r="J3" s="47" t="s">
        <v>710</v>
      </c>
    </row>
    <row r="4" spans="10:14" x14ac:dyDescent="0.25">
      <c r="J4" s="47" t="s">
        <v>715</v>
      </c>
    </row>
    <row r="5" spans="10:14" x14ac:dyDescent="0.25">
      <c r="J5" s="47" t="s">
        <v>718</v>
      </c>
    </row>
    <row r="6" spans="10:14" x14ac:dyDescent="0.25">
      <c r="J6" s="47" t="s">
        <v>719</v>
      </c>
    </row>
    <row r="7" spans="10:14" x14ac:dyDescent="0.25">
      <c r="J7" s="47"/>
      <c r="N7" s="47"/>
    </row>
    <row r="8" spans="10:14" x14ac:dyDescent="0.25">
      <c r="J8" s="47"/>
      <c r="N8" s="47"/>
    </row>
    <row r="9" spans="10:14" x14ac:dyDescent="0.25">
      <c r="J9" s="47"/>
      <c r="N9" s="47"/>
    </row>
    <row r="10" spans="10:14" x14ac:dyDescent="0.25">
      <c r="J10" s="47"/>
      <c r="N10" s="47"/>
    </row>
    <row r="11" spans="10:14" x14ac:dyDescent="0.25">
      <c r="J11" s="47"/>
      <c r="N11" s="47"/>
    </row>
    <row r="12" spans="10:14" x14ac:dyDescent="0.25">
      <c r="J12" s="47"/>
      <c r="N12" s="47"/>
    </row>
    <row r="13" spans="10:14" x14ac:dyDescent="0.25">
      <c r="J13" s="47"/>
      <c r="N13" s="47"/>
    </row>
    <row r="14" spans="10:14" x14ac:dyDescent="0.25">
      <c r="J14" s="47"/>
      <c r="N14" s="47"/>
    </row>
    <row r="15" spans="10:14" x14ac:dyDescent="0.25">
      <c r="J15" s="47"/>
      <c r="N15" s="47"/>
    </row>
    <row r="16" spans="10:14" x14ac:dyDescent="0.25">
      <c r="J16" s="47"/>
      <c r="N16" s="47"/>
    </row>
    <row r="17" spans="4:14" x14ac:dyDescent="0.25">
      <c r="J17" s="47"/>
      <c r="N17" s="47"/>
    </row>
    <row r="18" spans="4:14" x14ac:dyDescent="0.25">
      <c r="J18" s="47"/>
      <c r="N18" s="47"/>
    </row>
    <row r="19" spans="4:14" x14ac:dyDescent="0.25">
      <c r="J19" s="47"/>
      <c r="N19" s="47"/>
    </row>
    <row r="20" spans="4:14" x14ac:dyDescent="0.25">
      <c r="J20" s="47"/>
      <c r="N20" s="47"/>
    </row>
    <row r="21" spans="4:14" x14ac:dyDescent="0.25">
      <c r="J21" s="47"/>
      <c r="N21" s="47"/>
    </row>
    <row r="22" spans="4:14" x14ac:dyDescent="0.25">
      <c r="J22" s="47" t="s">
        <v>716</v>
      </c>
      <c r="N22" s="47"/>
    </row>
    <row r="23" spans="4:14" x14ac:dyDescent="0.25">
      <c r="J23" s="47" t="s">
        <v>717</v>
      </c>
      <c r="N23" s="47"/>
    </row>
    <row r="24" spans="4:14" x14ac:dyDescent="0.25">
      <c r="J24" s="47" t="s">
        <v>709</v>
      </c>
      <c r="N24" s="47"/>
    </row>
    <row r="25" spans="4:14" x14ac:dyDescent="0.25">
      <c r="N25" s="47"/>
    </row>
    <row r="26" spans="4:14" x14ac:dyDescent="0.25">
      <c r="D26" s="47" t="s">
        <v>713</v>
      </c>
      <c r="E26" s="47"/>
      <c r="F26" s="47"/>
      <c r="G26" s="47"/>
      <c r="H26" s="47" t="s">
        <v>711</v>
      </c>
      <c r="I26" s="47"/>
      <c r="J26" s="47"/>
      <c r="L26" s="47"/>
    </row>
    <row r="27" spans="4:14" x14ac:dyDescent="0.25">
      <c r="D27" s="47" t="s">
        <v>714</v>
      </c>
      <c r="E27" s="47"/>
      <c r="F27" s="47"/>
      <c r="G27" s="47"/>
      <c r="H27" s="47" t="s">
        <v>712</v>
      </c>
      <c r="I27" s="47"/>
      <c r="J27" s="47"/>
      <c r="L27" s="47"/>
    </row>
    <row r="28" spans="4:14" x14ac:dyDescent="0.25">
      <c r="D28" s="47" t="s">
        <v>721</v>
      </c>
      <c r="H28" s="47" t="s">
        <v>720</v>
      </c>
      <c r="L28" s="47"/>
    </row>
    <row r="34" spans="11:11" x14ac:dyDescent="0.25">
      <c r="K34" s="47" t="s">
        <v>710</v>
      </c>
    </row>
    <row r="35" spans="11:11" x14ac:dyDescent="0.25">
      <c r="K35" s="47" t="s">
        <v>715</v>
      </c>
    </row>
    <row r="36" spans="11:11" x14ac:dyDescent="0.25">
      <c r="K36" s="47" t="s">
        <v>718</v>
      </c>
    </row>
    <row r="37" spans="11:11" x14ac:dyDescent="0.25">
      <c r="K37" s="47" t="s">
        <v>719</v>
      </c>
    </row>
    <row r="38" spans="11:11" x14ac:dyDescent="0.25">
      <c r="K38" s="47"/>
    </row>
    <row r="39" spans="11:11" x14ac:dyDescent="0.25">
      <c r="K39" s="47"/>
    </row>
    <row r="40" spans="11:11" x14ac:dyDescent="0.25">
      <c r="K40" s="47"/>
    </row>
    <row r="41" spans="11:11" x14ac:dyDescent="0.25">
      <c r="K41" s="47"/>
    </row>
    <row r="42" spans="11:11" x14ac:dyDescent="0.25">
      <c r="K42" s="47"/>
    </row>
    <row r="43" spans="11:11" x14ac:dyDescent="0.25">
      <c r="K43" s="47"/>
    </row>
    <row r="44" spans="11:11" x14ac:dyDescent="0.25">
      <c r="K44" s="47"/>
    </row>
    <row r="45" spans="11:11" x14ac:dyDescent="0.25">
      <c r="K45" s="47"/>
    </row>
    <row r="46" spans="11:11" x14ac:dyDescent="0.25">
      <c r="K46" s="47"/>
    </row>
    <row r="47" spans="11:11" x14ac:dyDescent="0.25">
      <c r="K47" s="47"/>
    </row>
    <row r="48" spans="11:11" x14ac:dyDescent="0.25">
      <c r="K48" s="47"/>
    </row>
    <row r="49" spans="4:12" x14ac:dyDescent="0.25">
      <c r="K49" s="47"/>
    </row>
    <row r="50" spans="4:12" x14ac:dyDescent="0.25">
      <c r="K50" s="47"/>
    </row>
    <row r="51" spans="4:12" x14ac:dyDescent="0.25">
      <c r="K51" s="47"/>
    </row>
    <row r="52" spans="4:12" x14ac:dyDescent="0.25">
      <c r="K52" s="47"/>
    </row>
    <row r="53" spans="4:12" x14ac:dyDescent="0.25">
      <c r="K53" s="47"/>
    </row>
    <row r="54" spans="4:12" x14ac:dyDescent="0.25">
      <c r="K54" s="47"/>
    </row>
    <row r="55" spans="4:12" x14ac:dyDescent="0.25">
      <c r="K55" s="47"/>
    </row>
    <row r="56" spans="4:12" x14ac:dyDescent="0.25">
      <c r="K56" s="47"/>
    </row>
    <row r="57" spans="4:12" x14ac:dyDescent="0.25">
      <c r="K57" s="47" t="s">
        <v>716</v>
      </c>
    </row>
    <row r="58" spans="4:12" x14ac:dyDescent="0.25">
      <c r="K58" s="47" t="s">
        <v>717</v>
      </c>
    </row>
    <row r="59" spans="4:12" x14ac:dyDescent="0.25">
      <c r="K59" s="47" t="s">
        <v>709</v>
      </c>
    </row>
    <row r="61" spans="4:12" x14ac:dyDescent="0.25">
      <c r="D61" s="47" t="s">
        <v>713</v>
      </c>
      <c r="E61" s="47"/>
      <c r="F61" s="47"/>
      <c r="G61" s="47"/>
      <c r="H61" s="47"/>
      <c r="I61" s="47"/>
      <c r="J61" s="47"/>
      <c r="K61" s="47" t="s">
        <v>711</v>
      </c>
      <c r="L61" s="47"/>
    </row>
    <row r="62" spans="4:12" x14ac:dyDescent="0.25">
      <c r="D62" s="47" t="s">
        <v>714</v>
      </c>
      <c r="E62" s="47"/>
      <c r="F62" s="47"/>
      <c r="G62" s="47"/>
      <c r="H62" s="47"/>
      <c r="I62" s="47"/>
      <c r="J62" s="47"/>
      <c r="K62" s="47" t="s">
        <v>712</v>
      </c>
      <c r="L62" s="47"/>
    </row>
    <row r="63" spans="4:12" x14ac:dyDescent="0.25">
      <c r="D63" s="47" t="s">
        <v>721</v>
      </c>
      <c r="K63" s="47" t="s">
        <v>720</v>
      </c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3C60-8C68-48E3-85AA-B7D68230E37A}">
  <sheetPr codeName="XLSTAT_20250821_133628_1_HID3"/>
  <dimension ref="A1:D247"/>
  <sheetViews>
    <sheetView workbookViewId="0">
      <selection activeCell="C1" sqref="C1"/>
    </sheetView>
  </sheetViews>
  <sheetFormatPr baseColWidth="10" defaultRowHeight="15" x14ac:dyDescent="0.25"/>
  <sheetData>
    <row r="1" spans="1:4" x14ac:dyDescent="0.25">
      <c r="A1">
        <v>-0.43889244073048422</v>
      </c>
      <c r="B1">
        <v>-3.0138827971528723</v>
      </c>
      <c r="C1">
        <v>-4.4266354443776761</v>
      </c>
      <c r="D1">
        <v>-0.52301106352633053</v>
      </c>
    </row>
    <row r="2" spans="1:4" x14ac:dyDescent="0.25">
      <c r="A2">
        <v>2.5799541638668759</v>
      </c>
      <c r="B2">
        <v>0.95506500730586996</v>
      </c>
      <c r="C2">
        <v>-2.8889294289510259</v>
      </c>
      <c r="D2">
        <v>-5.3733114528485094E-2</v>
      </c>
    </row>
    <row r="3" spans="1:4" x14ac:dyDescent="0.25">
      <c r="A3">
        <v>-1.1226784400848231</v>
      </c>
      <c r="B3">
        <v>2.9671354215761587</v>
      </c>
      <c r="C3">
        <v>-3.3648475792422747</v>
      </c>
      <c r="D3">
        <v>1.6925586702890147</v>
      </c>
    </row>
    <row r="4" spans="1:4" x14ac:dyDescent="0.25">
      <c r="A4">
        <v>3.3304637988234753</v>
      </c>
      <c r="B4">
        <v>-0.22995523401570334</v>
      </c>
      <c r="C4">
        <v>-1.458366295360551</v>
      </c>
      <c r="D4">
        <v>-0.15250778977799767</v>
      </c>
    </row>
    <row r="5" spans="1:4" x14ac:dyDescent="0.25">
      <c r="A5">
        <v>-3.2051327095310826</v>
      </c>
      <c r="B5">
        <v>0.56221124231554176</v>
      </c>
      <c r="C5">
        <v>-1.8611308873978738</v>
      </c>
      <c r="D5">
        <v>-1.9331922251079481</v>
      </c>
    </row>
    <row r="6" spans="1:4" x14ac:dyDescent="0.25">
      <c r="A6">
        <v>0.63929902390412474</v>
      </c>
      <c r="B6">
        <v>2.7535100880425496</v>
      </c>
      <c r="C6">
        <v>-1.8611308873978738</v>
      </c>
      <c r="D6">
        <v>-1.9331922251079476</v>
      </c>
    </row>
    <row r="7" spans="1:4" x14ac:dyDescent="0.25">
      <c r="A7">
        <v>-0.19757087465405859</v>
      </c>
      <c r="B7">
        <v>-1.7808675545240218</v>
      </c>
      <c r="C7">
        <v>-2.2538752388784955</v>
      </c>
      <c r="D7">
        <v>0.62129441488587711</v>
      </c>
    </row>
    <row r="8" spans="1:4" x14ac:dyDescent="0.25">
      <c r="C8">
        <v>-1.7852900902030526</v>
      </c>
      <c r="D8">
        <v>-1.4568515907631108</v>
      </c>
    </row>
    <row r="9" spans="1:4" x14ac:dyDescent="0.25">
      <c r="C9">
        <v>-0.88205745513115763</v>
      </c>
      <c r="D9">
        <v>6.083414257600811E-2</v>
      </c>
    </row>
    <row r="10" spans="1:4" x14ac:dyDescent="0.25">
      <c r="C10">
        <v>-1.6445607853342781</v>
      </c>
      <c r="D10">
        <v>-0.46738750114445177</v>
      </c>
    </row>
    <row r="11" spans="1:4" x14ac:dyDescent="0.25">
      <c r="C11">
        <v>-1.1329679317847217</v>
      </c>
      <c r="D11">
        <v>-2.0609190423676678</v>
      </c>
    </row>
    <row r="12" spans="1:4" x14ac:dyDescent="0.25">
      <c r="C12">
        <v>-2.1634937456506949</v>
      </c>
      <c r="D12">
        <v>1.2391666586737964</v>
      </c>
    </row>
    <row r="13" spans="1:4" x14ac:dyDescent="0.25">
      <c r="C13">
        <v>-1.809417298216742</v>
      </c>
      <c r="D13">
        <v>-1.4609770087847034</v>
      </c>
    </row>
    <row r="14" spans="1:4" x14ac:dyDescent="0.25">
      <c r="C14">
        <v>-1.1094156652405671</v>
      </c>
      <c r="D14">
        <v>-0.29752026637924145</v>
      </c>
    </row>
    <row r="15" spans="1:4" x14ac:dyDescent="0.25">
      <c r="C15">
        <v>-1.6206752746122628</v>
      </c>
      <c r="D15">
        <v>-1.8393575138676499</v>
      </c>
    </row>
    <row r="16" spans="1:4" x14ac:dyDescent="0.25">
      <c r="C16">
        <v>-2.1303908486414755</v>
      </c>
      <c r="D16">
        <v>1.5688539896475282</v>
      </c>
    </row>
    <row r="17" spans="3:4" x14ac:dyDescent="0.25">
      <c r="C17">
        <v>-2.1303908486414755</v>
      </c>
      <c r="D17">
        <v>1.5688539896475282</v>
      </c>
    </row>
    <row r="18" spans="3:4" x14ac:dyDescent="0.25">
      <c r="C18">
        <v>-1.7499251063124308</v>
      </c>
      <c r="D18">
        <v>-1.0265389829986624</v>
      </c>
    </row>
    <row r="19" spans="3:4" x14ac:dyDescent="0.25">
      <c r="C19">
        <v>-2.1190093499792302</v>
      </c>
      <c r="D19">
        <v>1.6927192227127208</v>
      </c>
    </row>
    <row r="20" spans="3:4" x14ac:dyDescent="0.25">
      <c r="C20">
        <v>-2.9670376092970221</v>
      </c>
      <c r="D20">
        <v>-0.80684585339140635</v>
      </c>
    </row>
    <row r="21" spans="3:4" x14ac:dyDescent="0.25">
      <c r="C21">
        <v>-1.9454872581510765</v>
      </c>
      <c r="D21">
        <v>1.4636871755678647</v>
      </c>
    </row>
    <row r="22" spans="3:4" x14ac:dyDescent="0.25">
      <c r="C22">
        <v>-2.2885698316057579</v>
      </c>
      <c r="D22">
        <v>-1.1045589401343103</v>
      </c>
    </row>
    <row r="23" spans="3:4" x14ac:dyDescent="0.25">
      <c r="C23">
        <v>-1.3867395566994989</v>
      </c>
      <c r="D23">
        <v>0.23083832764739617</v>
      </c>
    </row>
    <row r="24" spans="3:4" x14ac:dyDescent="0.25">
      <c r="C24">
        <v>-1.7886898362235837</v>
      </c>
      <c r="D24">
        <v>-1.3717022350659198</v>
      </c>
    </row>
    <row r="25" spans="3:4" x14ac:dyDescent="0.25">
      <c r="C25">
        <v>-2.0175579120141016</v>
      </c>
      <c r="D25">
        <v>0.68549680779228317</v>
      </c>
    </row>
    <row r="26" spans="3:4" x14ac:dyDescent="0.25">
      <c r="C26">
        <v>-2.874486629941484</v>
      </c>
      <c r="D26">
        <v>-3.4000451016327843E-2</v>
      </c>
    </row>
    <row r="27" spans="3:4" x14ac:dyDescent="0.25">
      <c r="C27">
        <v>-2.2697338554389783</v>
      </c>
      <c r="D27">
        <v>-0.99653067546501772</v>
      </c>
    </row>
    <row r="28" spans="3:4" x14ac:dyDescent="0.25">
      <c r="C28">
        <v>-2.8867329218921665</v>
      </c>
      <c r="D28">
        <v>-0.27385677915153334</v>
      </c>
    </row>
    <row r="29" spans="3:4" x14ac:dyDescent="0.25">
      <c r="C29">
        <v>-1.6497171096577401</v>
      </c>
      <c r="D29">
        <v>-1.6344315050446803</v>
      </c>
    </row>
    <row r="30" spans="3:4" x14ac:dyDescent="0.25">
      <c r="C30">
        <v>-1.1377462252037054</v>
      </c>
      <c r="D30">
        <v>-2.0814995197981667</v>
      </c>
    </row>
    <row r="31" spans="3:4" x14ac:dyDescent="0.25">
      <c r="C31">
        <v>-2.054336732763983</v>
      </c>
      <c r="D31">
        <v>1.9899802220560749</v>
      </c>
    </row>
    <row r="32" spans="3:4" x14ac:dyDescent="0.25">
      <c r="C32">
        <v>-1.6335143911577095</v>
      </c>
      <c r="D32">
        <v>-1.5737253579132127</v>
      </c>
    </row>
    <row r="33" spans="3:4" x14ac:dyDescent="0.25">
      <c r="C33">
        <v>-1.0217621506992778</v>
      </c>
      <c r="D33">
        <v>-1.1542658002583834</v>
      </c>
    </row>
    <row r="34" spans="3:4" x14ac:dyDescent="0.25">
      <c r="C34">
        <v>-2.8323923618454834</v>
      </c>
      <c r="D34">
        <v>0.20076297395127099</v>
      </c>
    </row>
    <row r="35" spans="3:4" x14ac:dyDescent="0.25">
      <c r="C35">
        <v>-2.3510571387794559</v>
      </c>
      <c r="D35">
        <v>-3.9333735800859734E-2</v>
      </c>
    </row>
    <row r="36" spans="3:4" x14ac:dyDescent="0.25">
      <c r="C36">
        <v>-1.9590243721021632</v>
      </c>
      <c r="D36">
        <v>2.3604027634780729</v>
      </c>
    </row>
    <row r="37" spans="3:4" x14ac:dyDescent="0.25">
      <c r="C37">
        <v>-1.6934250152095829</v>
      </c>
      <c r="D37">
        <v>-0.78318874311101194</v>
      </c>
    </row>
    <row r="38" spans="3:4" x14ac:dyDescent="0.25">
      <c r="C38">
        <v>-2.0892306008036239</v>
      </c>
      <c r="D38">
        <v>1.8708747484987207</v>
      </c>
    </row>
    <row r="39" spans="3:4" x14ac:dyDescent="0.25">
      <c r="C39">
        <v>-0.97494660307563297</v>
      </c>
      <c r="D39">
        <v>-2.2416045171843062</v>
      </c>
    </row>
    <row r="40" spans="3:4" x14ac:dyDescent="0.25">
      <c r="C40">
        <v>-2.1573324886982683</v>
      </c>
      <c r="D40">
        <v>-7.5322466404805694E-2</v>
      </c>
    </row>
    <row r="41" spans="3:4" x14ac:dyDescent="0.25">
      <c r="C41">
        <v>-2.1522959091485276</v>
      </c>
      <c r="D41">
        <v>-5.3629530734821025E-2</v>
      </c>
    </row>
    <row r="42" spans="3:4" x14ac:dyDescent="0.25">
      <c r="C42">
        <v>-0.8760359597037658</v>
      </c>
      <c r="D42">
        <v>-1.5751881649912254</v>
      </c>
    </row>
    <row r="43" spans="3:4" x14ac:dyDescent="0.25">
      <c r="C43">
        <v>-0.36597277580835258</v>
      </c>
      <c r="D43">
        <v>-1.6380911636691784</v>
      </c>
    </row>
    <row r="44" spans="3:4" x14ac:dyDescent="0.25">
      <c r="C44">
        <v>-0.67446711151512795</v>
      </c>
      <c r="D44">
        <v>1.5203330153460641</v>
      </c>
    </row>
    <row r="45" spans="3:4" x14ac:dyDescent="0.25">
      <c r="C45">
        <v>-2.1813307995983422</v>
      </c>
      <c r="D45">
        <v>-0.36579564443664292</v>
      </c>
    </row>
    <row r="46" spans="3:4" x14ac:dyDescent="0.25">
      <c r="C46">
        <v>-2.2114634061038707</v>
      </c>
      <c r="D46">
        <v>-0.6826897056562814</v>
      </c>
    </row>
    <row r="47" spans="3:4" x14ac:dyDescent="0.25">
      <c r="C47">
        <v>-2.085508440165436</v>
      </c>
      <c r="D47">
        <v>0.19376392800280126</v>
      </c>
    </row>
    <row r="48" spans="3:4" x14ac:dyDescent="0.25">
      <c r="C48">
        <v>-0.88462744584922859</v>
      </c>
      <c r="D48">
        <v>-1.3536313401917528</v>
      </c>
    </row>
    <row r="49" spans="3:4" x14ac:dyDescent="0.25">
      <c r="C49">
        <v>-1.4167183769062544</v>
      </c>
      <c r="D49">
        <v>-5.5865892729505866E-2</v>
      </c>
    </row>
    <row r="50" spans="3:4" x14ac:dyDescent="0.25">
      <c r="C50">
        <v>-1.6153534045991846</v>
      </c>
      <c r="D50">
        <v>-0.19695204166209349</v>
      </c>
    </row>
    <row r="51" spans="3:4" x14ac:dyDescent="0.25">
      <c r="C51">
        <v>-1.6164370298974076</v>
      </c>
      <c r="D51">
        <v>-0.13924909707341895</v>
      </c>
    </row>
    <row r="52" spans="3:4" x14ac:dyDescent="0.25">
      <c r="C52">
        <v>-1.6744786292820568</v>
      </c>
      <c r="D52">
        <v>-0.63871954026408118</v>
      </c>
    </row>
    <row r="53" spans="3:4" x14ac:dyDescent="0.25">
      <c r="C53">
        <v>-1.6611123220154409</v>
      </c>
      <c r="D53">
        <v>-0.58114982637065971</v>
      </c>
    </row>
    <row r="54" spans="3:4" x14ac:dyDescent="0.25">
      <c r="C54">
        <v>-0.62981264980925344</v>
      </c>
      <c r="D54">
        <v>1.6793991101337926</v>
      </c>
    </row>
    <row r="55" spans="3:4" x14ac:dyDescent="0.25">
      <c r="C55">
        <v>-0.65389685112644524</v>
      </c>
      <c r="D55">
        <v>1.627641770297116</v>
      </c>
    </row>
    <row r="56" spans="3:4" x14ac:dyDescent="0.25">
      <c r="C56">
        <v>-0.42930469021240436</v>
      </c>
      <c r="D56">
        <v>3.421694052554682</v>
      </c>
    </row>
    <row r="57" spans="3:4" x14ac:dyDescent="0.25">
      <c r="C57">
        <v>-0.42930469021240436</v>
      </c>
      <c r="D57">
        <v>3.421694052554682</v>
      </c>
    </row>
    <row r="58" spans="3:4" x14ac:dyDescent="0.25">
      <c r="C58">
        <v>-0.42930469021240436</v>
      </c>
      <c r="D58">
        <v>3.421694052554682</v>
      </c>
    </row>
    <row r="59" spans="3:4" x14ac:dyDescent="0.25">
      <c r="C59">
        <v>-0.52371071218708187</v>
      </c>
      <c r="D59">
        <v>1.174536318214521</v>
      </c>
    </row>
    <row r="60" spans="3:4" x14ac:dyDescent="0.25">
      <c r="C60">
        <v>-0.8749610659443352</v>
      </c>
      <c r="D60">
        <v>-0.15973960131439671</v>
      </c>
    </row>
    <row r="61" spans="3:4" x14ac:dyDescent="0.25">
      <c r="C61">
        <v>-0.34196625640554618</v>
      </c>
      <c r="D61">
        <v>-1.5970634395034342</v>
      </c>
    </row>
    <row r="62" spans="3:4" x14ac:dyDescent="0.25">
      <c r="C62">
        <v>-1.5916133798298642</v>
      </c>
      <c r="D62">
        <v>9.2408678130257299E-2</v>
      </c>
    </row>
    <row r="63" spans="3:4" x14ac:dyDescent="0.25">
      <c r="C63">
        <v>-1.5620459890755229</v>
      </c>
      <c r="D63">
        <v>0.27321787848276546</v>
      </c>
    </row>
    <row r="64" spans="3:4" x14ac:dyDescent="0.25">
      <c r="C64">
        <v>-0.28728392731701857</v>
      </c>
      <c r="D64">
        <v>-1.1478719267880559</v>
      </c>
    </row>
    <row r="65" spans="3:4" x14ac:dyDescent="0.25">
      <c r="C65">
        <v>-1.4310421075330952</v>
      </c>
      <c r="D65">
        <v>-0.21111460590080205</v>
      </c>
    </row>
    <row r="66" spans="3:4" x14ac:dyDescent="0.25">
      <c r="C66">
        <v>-9.8158271285734358E-2</v>
      </c>
      <c r="D66">
        <v>1.7336749477000697</v>
      </c>
    </row>
    <row r="67" spans="3:4" x14ac:dyDescent="0.25">
      <c r="C67">
        <v>-1.6050219593689496</v>
      </c>
      <c r="D67">
        <v>-0.1524537120826373</v>
      </c>
    </row>
    <row r="68" spans="3:4" x14ac:dyDescent="0.25">
      <c r="C68">
        <v>-1.6025682411267681</v>
      </c>
      <c r="D68">
        <v>-0.14188535880751632</v>
      </c>
    </row>
    <row r="69" spans="3:4" x14ac:dyDescent="0.25">
      <c r="C69">
        <v>-1.6134021678610255</v>
      </c>
      <c r="D69">
        <v>-0.12617771275945389</v>
      </c>
    </row>
    <row r="70" spans="3:4" x14ac:dyDescent="0.25">
      <c r="C70">
        <v>-0.19737702741722374</v>
      </c>
      <c r="D70">
        <v>0.85726667513042731</v>
      </c>
    </row>
    <row r="71" spans="3:4" x14ac:dyDescent="0.25">
      <c r="C71">
        <v>-1.4531678439851898</v>
      </c>
      <c r="D71">
        <v>-0.49352246169636271</v>
      </c>
    </row>
    <row r="72" spans="3:4" x14ac:dyDescent="0.25">
      <c r="C72">
        <v>-1.6351545658744773</v>
      </c>
      <c r="D72">
        <v>-0.46934777330227601</v>
      </c>
    </row>
    <row r="73" spans="3:4" x14ac:dyDescent="0.25">
      <c r="C73">
        <v>-1.5989299360359661</v>
      </c>
      <c r="D73">
        <v>-0.3133255052143078</v>
      </c>
    </row>
    <row r="74" spans="3:4" x14ac:dyDescent="0.25">
      <c r="C74">
        <v>-1.5989299360359661</v>
      </c>
      <c r="D74">
        <v>-0.3133255052143078</v>
      </c>
    </row>
    <row r="75" spans="3:4" x14ac:dyDescent="0.25">
      <c r="C75">
        <v>0.30363200815863745</v>
      </c>
      <c r="D75">
        <v>-2.2675133405985317</v>
      </c>
    </row>
    <row r="76" spans="3:4" x14ac:dyDescent="0.25">
      <c r="C76">
        <v>-0.61089221035559282</v>
      </c>
      <c r="D76">
        <v>1.8128660671716019</v>
      </c>
    </row>
    <row r="77" spans="3:4" x14ac:dyDescent="0.25">
      <c r="C77">
        <v>-0.31852090778469244</v>
      </c>
      <c r="D77">
        <v>-1.1842315082974584</v>
      </c>
    </row>
    <row r="78" spans="3:4" x14ac:dyDescent="0.25">
      <c r="C78">
        <v>-0.30016531613493236</v>
      </c>
      <c r="D78">
        <v>-1.0695324471530911</v>
      </c>
    </row>
    <row r="79" spans="3:4" x14ac:dyDescent="0.25">
      <c r="C79">
        <v>-0.13750742054879542</v>
      </c>
      <c r="D79">
        <v>-0.60417713715826182</v>
      </c>
    </row>
    <row r="80" spans="3:4" x14ac:dyDescent="0.25">
      <c r="C80">
        <v>-0.13750742054879542</v>
      </c>
      <c r="D80">
        <v>-0.60417713715826182</v>
      </c>
    </row>
    <row r="81" spans="3:4" x14ac:dyDescent="0.25">
      <c r="C81">
        <v>0.96262622804788367</v>
      </c>
      <c r="D81">
        <v>-1.5483506305532995</v>
      </c>
    </row>
    <row r="82" spans="3:4" x14ac:dyDescent="0.25">
      <c r="C82">
        <v>0.26982825632535384</v>
      </c>
      <c r="D82">
        <v>-0.99031120552913121</v>
      </c>
    </row>
    <row r="83" spans="3:4" x14ac:dyDescent="0.25">
      <c r="C83">
        <v>0.14708645893668965</v>
      </c>
      <c r="D83">
        <v>0.67159641655084257</v>
      </c>
    </row>
    <row r="84" spans="3:4" x14ac:dyDescent="0.25">
      <c r="C84">
        <v>-1.522080988753957</v>
      </c>
      <c r="D84">
        <v>0.48544533999177181</v>
      </c>
    </row>
    <row r="85" spans="3:4" x14ac:dyDescent="0.25">
      <c r="C85">
        <v>-1.5320250047880573</v>
      </c>
      <c r="D85">
        <v>0.44261569777154558</v>
      </c>
    </row>
    <row r="86" spans="3:4" x14ac:dyDescent="0.25">
      <c r="C86">
        <v>-1.4353279714623446</v>
      </c>
      <c r="D86">
        <v>0.57843135125992984</v>
      </c>
    </row>
    <row r="87" spans="3:4" x14ac:dyDescent="0.25">
      <c r="C87">
        <v>-1.5648584660364118</v>
      </c>
      <c r="D87">
        <v>2.053354415749882E-2</v>
      </c>
    </row>
    <row r="88" spans="3:4" x14ac:dyDescent="0.25">
      <c r="C88">
        <v>-1.5067832947855493</v>
      </c>
      <c r="D88">
        <v>0.38293413927375142</v>
      </c>
    </row>
    <row r="89" spans="3:4" x14ac:dyDescent="0.25">
      <c r="C89">
        <v>-1.337928491275838</v>
      </c>
      <c r="D89">
        <v>1.9426023710434197</v>
      </c>
    </row>
    <row r="90" spans="3:4" x14ac:dyDescent="0.25">
      <c r="C90">
        <v>-0.66743396507753161</v>
      </c>
      <c r="D90">
        <v>2.5243573582073227</v>
      </c>
    </row>
    <row r="91" spans="3:4" x14ac:dyDescent="0.25">
      <c r="C91">
        <v>-1.5880819185442201</v>
      </c>
      <c r="D91">
        <v>-0.26660225915587876</v>
      </c>
    </row>
    <row r="92" spans="3:4" x14ac:dyDescent="0.25">
      <c r="C92">
        <v>1.1015989546137277</v>
      </c>
      <c r="D92">
        <v>-1.8110799005320593</v>
      </c>
    </row>
    <row r="93" spans="3:4" x14ac:dyDescent="0.25">
      <c r="C93">
        <v>-0.51557984969377335</v>
      </c>
      <c r="D93">
        <v>2.1832886085935979</v>
      </c>
    </row>
    <row r="94" spans="3:4" x14ac:dyDescent="0.25">
      <c r="C94">
        <v>-0.249980492801194</v>
      </c>
      <c r="D94">
        <v>-0.96030289799548718</v>
      </c>
    </row>
    <row r="95" spans="3:4" x14ac:dyDescent="0.25">
      <c r="C95">
        <v>-0.65424494917748921</v>
      </c>
      <c r="D95">
        <v>1.6573275862710679</v>
      </c>
    </row>
    <row r="96" spans="3:4" x14ac:dyDescent="0.25">
      <c r="C96">
        <v>0.58442257260024022</v>
      </c>
      <c r="D96">
        <v>1.1476676188836092</v>
      </c>
    </row>
    <row r="97" spans="3:4" x14ac:dyDescent="0.25">
      <c r="C97">
        <v>-0.80482465732819075</v>
      </c>
      <c r="D97">
        <v>-1.0183291596675688</v>
      </c>
    </row>
    <row r="98" spans="3:4" x14ac:dyDescent="0.25">
      <c r="C98">
        <v>-0.15967949914909807</v>
      </c>
      <c r="D98">
        <v>-0.20912693893915113</v>
      </c>
    </row>
    <row r="99" spans="3:4" x14ac:dyDescent="0.25">
      <c r="C99">
        <v>-0.61739343097447819</v>
      </c>
      <c r="D99">
        <v>1.744599500454957</v>
      </c>
    </row>
    <row r="100" spans="3:4" x14ac:dyDescent="0.25">
      <c r="C100">
        <v>-1.2963552448965003</v>
      </c>
      <c r="D100">
        <v>0.31570208128116939</v>
      </c>
    </row>
    <row r="101" spans="3:4" x14ac:dyDescent="0.25">
      <c r="C101">
        <v>0.11727074525755914</v>
      </c>
      <c r="D101">
        <v>1.6851392499118829</v>
      </c>
    </row>
    <row r="102" spans="3:4" x14ac:dyDescent="0.25">
      <c r="C102">
        <v>-0.72447769765086778</v>
      </c>
      <c r="D102">
        <v>-0.29804740910822275</v>
      </c>
    </row>
    <row r="103" spans="3:4" x14ac:dyDescent="0.25">
      <c r="C103">
        <v>-0.63027481979239286</v>
      </c>
      <c r="D103">
        <v>1.8229389800899221</v>
      </c>
    </row>
    <row r="104" spans="3:4" x14ac:dyDescent="0.25">
      <c r="C104">
        <v>0.98959691268893979</v>
      </c>
      <c r="D104">
        <v>-1.1541929155721593</v>
      </c>
    </row>
    <row r="105" spans="3:4" x14ac:dyDescent="0.25">
      <c r="C105">
        <v>0.65057494471610144</v>
      </c>
      <c r="D105">
        <v>1.7132568853914021</v>
      </c>
    </row>
    <row r="106" spans="3:4" x14ac:dyDescent="0.25">
      <c r="C106">
        <v>-0.73543255894777215</v>
      </c>
      <c r="D106">
        <v>-0.53234144604599609</v>
      </c>
    </row>
    <row r="107" spans="3:4" x14ac:dyDescent="0.25">
      <c r="C107">
        <v>-0.20478641078913726</v>
      </c>
      <c r="D107">
        <v>-0.83660346089009874</v>
      </c>
    </row>
    <row r="108" spans="3:4" x14ac:dyDescent="0.25">
      <c r="C108">
        <v>-0.81654330996954261</v>
      </c>
      <c r="D108">
        <v>0.29145481555030167</v>
      </c>
    </row>
    <row r="109" spans="3:4" x14ac:dyDescent="0.25">
      <c r="C109">
        <v>0.55937003883838188</v>
      </c>
      <c r="D109">
        <v>-1.6531042482503637</v>
      </c>
    </row>
    <row r="110" spans="3:4" x14ac:dyDescent="0.25">
      <c r="C110">
        <v>0.55300563861715391</v>
      </c>
      <c r="D110">
        <v>-1.5557758054646702</v>
      </c>
    </row>
    <row r="111" spans="3:4" x14ac:dyDescent="0.25">
      <c r="C111">
        <v>-0.14713571289845087</v>
      </c>
      <c r="D111">
        <v>-8.0255643796271522E-2</v>
      </c>
    </row>
    <row r="112" spans="3:4" x14ac:dyDescent="0.25">
      <c r="C112">
        <v>-0.22954896162182142</v>
      </c>
      <c r="D112">
        <v>-0.80943706027150808</v>
      </c>
    </row>
    <row r="113" spans="3:4" x14ac:dyDescent="0.25">
      <c r="C113">
        <v>-0.23071124921022282</v>
      </c>
      <c r="D113">
        <v>-0.81444312234919725</v>
      </c>
    </row>
    <row r="114" spans="3:4" x14ac:dyDescent="0.25">
      <c r="C114">
        <v>-1.4320289410404479</v>
      </c>
      <c r="D114">
        <v>0.9044915397859643</v>
      </c>
    </row>
    <row r="115" spans="3:4" x14ac:dyDescent="0.25">
      <c r="C115">
        <v>-0.13083203284802092</v>
      </c>
      <c r="D115">
        <v>-0.14385505175804164</v>
      </c>
    </row>
    <row r="116" spans="3:4" x14ac:dyDescent="0.25">
      <c r="C116">
        <v>-0.13083203284802092</v>
      </c>
      <c r="D116">
        <v>-0.14385505175804164</v>
      </c>
    </row>
    <row r="117" spans="3:4" x14ac:dyDescent="0.25">
      <c r="C117">
        <v>-0.11946744309476273</v>
      </c>
      <c r="D117">
        <v>-9.4906889220640112E-2</v>
      </c>
    </row>
    <row r="118" spans="3:4" x14ac:dyDescent="0.25">
      <c r="C118">
        <v>-0.10572007784921883</v>
      </c>
      <c r="D118">
        <v>1.7764243963325651E-2</v>
      </c>
    </row>
    <row r="119" spans="3:4" x14ac:dyDescent="0.25">
      <c r="C119">
        <v>-0.10482881882598459</v>
      </c>
      <c r="D119">
        <v>0.1285233116641574</v>
      </c>
    </row>
    <row r="120" spans="3:4" x14ac:dyDescent="0.25">
      <c r="C120">
        <v>1.1285696392547844</v>
      </c>
      <c r="D120">
        <v>-1.4169221855509193</v>
      </c>
    </row>
    <row r="121" spans="3:4" x14ac:dyDescent="0.25">
      <c r="C121">
        <v>1.1285696392547844</v>
      </c>
      <c r="D121">
        <v>-1.4169221855509193</v>
      </c>
    </row>
    <row r="122" spans="3:4" x14ac:dyDescent="0.25">
      <c r="C122">
        <v>-0.13881660364123291</v>
      </c>
      <c r="D122">
        <v>-0.36535581894172203</v>
      </c>
    </row>
    <row r="123" spans="3:4" x14ac:dyDescent="0.25">
      <c r="C123">
        <v>0.71747701741891867</v>
      </c>
      <c r="D123">
        <v>0.67233724763705971</v>
      </c>
    </row>
    <row r="124" spans="3:4" x14ac:dyDescent="0.25">
      <c r="C124">
        <v>-0.13945170050846384</v>
      </c>
      <c r="D124">
        <v>-4.7160011171551185E-2</v>
      </c>
    </row>
    <row r="125" spans="3:4" x14ac:dyDescent="0.25">
      <c r="C125">
        <v>-0.12916791790193052</v>
      </c>
      <c r="D125">
        <v>7.1977274375822714E-2</v>
      </c>
    </row>
    <row r="126" spans="3:4" x14ac:dyDescent="0.25">
      <c r="C126">
        <v>-0.13381706825553621</v>
      </c>
      <c r="D126">
        <v>5.1953026065067201E-2</v>
      </c>
    </row>
    <row r="127" spans="3:4" x14ac:dyDescent="0.25">
      <c r="C127">
        <v>-0.76621684561723757</v>
      </c>
      <c r="D127">
        <v>0.47702966891696896</v>
      </c>
    </row>
    <row r="128" spans="3:4" x14ac:dyDescent="0.25">
      <c r="C128">
        <v>-0.83068447562842684</v>
      </c>
      <c r="D128">
        <v>0.23054772693842127</v>
      </c>
    </row>
    <row r="129" spans="3:4" x14ac:dyDescent="0.25">
      <c r="C129">
        <v>1.1669643752937506</v>
      </c>
      <c r="D129">
        <v>-0.51856202206397595</v>
      </c>
    </row>
    <row r="130" spans="3:4" x14ac:dyDescent="0.25">
      <c r="C130">
        <v>-0.76840631289161399</v>
      </c>
      <c r="D130">
        <v>-0.8614725478999854</v>
      </c>
    </row>
    <row r="131" spans="3:4" x14ac:dyDescent="0.25">
      <c r="C131">
        <v>1.8037047128222572E-2</v>
      </c>
      <c r="D131">
        <v>-0.28911572354865828</v>
      </c>
    </row>
    <row r="132" spans="3:4" x14ac:dyDescent="0.25">
      <c r="C132">
        <v>-2.6156842154306224E-2</v>
      </c>
      <c r="D132">
        <v>0.31606925719012613</v>
      </c>
    </row>
    <row r="133" spans="3:4" x14ac:dyDescent="0.25">
      <c r="C133">
        <v>-2.6156842154306224E-2</v>
      </c>
      <c r="D133">
        <v>0.31606925719012613</v>
      </c>
    </row>
    <row r="134" spans="3:4" x14ac:dyDescent="0.25">
      <c r="C134">
        <v>-3.267856695589199E-2</v>
      </c>
      <c r="D134">
        <v>0.28797968664309442</v>
      </c>
    </row>
    <row r="135" spans="3:4" x14ac:dyDescent="0.25">
      <c r="C135">
        <v>0.45118087034777027</v>
      </c>
      <c r="D135">
        <v>0.32143063435375108</v>
      </c>
    </row>
    <row r="136" spans="3:4" x14ac:dyDescent="0.25">
      <c r="C136">
        <v>-8.4476043594548439E-2</v>
      </c>
      <c r="D136">
        <v>0.10926393416108245</v>
      </c>
    </row>
    <row r="137" spans="3:4" x14ac:dyDescent="0.25">
      <c r="C137">
        <v>1.1356788790677756</v>
      </c>
      <c r="D137">
        <v>-1.4397623158963588</v>
      </c>
    </row>
    <row r="138" spans="3:4" x14ac:dyDescent="0.25">
      <c r="C138">
        <v>1.1308360141161033</v>
      </c>
      <c r="D138">
        <v>-1.460620907886728</v>
      </c>
    </row>
    <row r="139" spans="3:4" x14ac:dyDescent="0.25">
      <c r="C139">
        <v>1.1351259167885541</v>
      </c>
      <c r="D139">
        <v>-1.31740356272222</v>
      </c>
    </row>
    <row r="140" spans="3:4" x14ac:dyDescent="0.25">
      <c r="C140">
        <v>0.39685917947147986</v>
      </c>
      <c r="D140">
        <v>-0.13083277559104775</v>
      </c>
    </row>
    <row r="141" spans="3:4" x14ac:dyDescent="0.25">
      <c r="C141">
        <v>2.254216635072515</v>
      </c>
      <c r="D141">
        <v>-1.3843960358240486</v>
      </c>
    </row>
    <row r="142" spans="3:4" x14ac:dyDescent="0.25">
      <c r="C142">
        <v>0.42917312733094271</v>
      </c>
      <c r="D142">
        <v>0.13308628855773424</v>
      </c>
    </row>
    <row r="143" spans="3:4" x14ac:dyDescent="0.25">
      <c r="C143">
        <v>0.44513920481410502</v>
      </c>
      <c r="D143">
        <v>0.2766976553738088</v>
      </c>
    </row>
    <row r="144" spans="3:4" x14ac:dyDescent="0.25">
      <c r="C144">
        <v>0.44513920481410502</v>
      </c>
      <c r="D144">
        <v>0.2766976553738088</v>
      </c>
    </row>
    <row r="145" spans="3:4" x14ac:dyDescent="0.25">
      <c r="C145">
        <v>1.0227739380566578</v>
      </c>
      <c r="D145">
        <v>-0.90437656793552745</v>
      </c>
    </row>
    <row r="146" spans="3:4" x14ac:dyDescent="0.25">
      <c r="C146">
        <v>1.3899407128285293</v>
      </c>
      <c r="D146">
        <v>1.7156268876033234</v>
      </c>
    </row>
    <row r="147" spans="3:4" x14ac:dyDescent="0.25">
      <c r="C147">
        <v>0.50849343849274287</v>
      </c>
      <c r="D147">
        <v>-0.89461234987087357</v>
      </c>
    </row>
    <row r="148" spans="3:4" x14ac:dyDescent="0.25">
      <c r="C148">
        <v>-2.1802367949166093E-2</v>
      </c>
      <c r="D148">
        <v>0.45956471691450546</v>
      </c>
    </row>
    <row r="149" spans="3:4" x14ac:dyDescent="0.25">
      <c r="C149">
        <v>-2.1802367949166093E-2</v>
      </c>
      <c r="D149">
        <v>0.45956471691450546</v>
      </c>
    </row>
    <row r="150" spans="3:4" x14ac:dyDescent="0.25">
      <c r="C150">
        <v>-0.15268886470970172</v>
      </c>
      <c r="D150">
        <v>-0.10417349594522923</v>
      </c>
    </row>
    <row r="151" spans="3:4" x14ac:dyDescent="0.25">
      <c r="C151">
        <v>-7.0138264418223031E-2</v>
      </c>
      <c r="D151">
        <v>0.3761186957836587</v>
      </c>
    </row>
    <row r="152" spans="3:4" x14ac:dyDescent="0.25">
      <c r="C152">
        <v>-7.0138264418223031E-2</v>
      </c>
      <c r="D152">
        <v>0.3761186957836587</v>
      </c>
    </row>
    <row r="153" spans="3:4" x14ac:dyDescent="0.25">
      <c r="C153">
        <v>-0.12140806137326256</v>
      </c>
      <c r="D153">
        <v>0.15529573524560772</v>
      </c>
    </row>
    <row r="154" spans="3:4" x14ac:dyDescent="0.25">
      <c r="C154">
        <v>-0.10126174317430486</v>
      </c>
      <c r="D154">
        <v>0.24206747792554706</v>
      </c>
    </row>
    <row r="155" spans="3:4" x14ac:dyDescent="0.25">
      <c r="C155">
        <v>1.1502163054393213</v>
      </c>
      <c r="D155">
        <v>-0.10015020081565083</v>
      </c>
    </row>
    <row r="156" spans="3:4" x14ac:dyDescent="0.25">
      <c r="C156">
        <v>1.1502163054393213</v>
      </c>
      <c r="D156">
        <v>-0.10015020081565083</v>
      </c>
    </row>
    <row r="157" spans="3:4" x14ac:dyDescent="0.25">
      <c r="C157">
        <v>1.1502163054393213</v>
      </c>
      <c r="D157">
        <v>-0.10015020081565083</v>
      </c>
    </row>
    <row r="158" spans="3:4" x14ac:dyDescent="0.25">
      <c r="C158">
        <v>1.6777871062322383</v>
      </c>
      <c r="D158">
        <v>-1.5608356620339026</v>
      </c>
    </row>
    <row r="159" spans="3:4" x14ac:dyDescent="0.25">
      <c r="C159">
        <v>-8.6027597664608296E-2</v>
      </c>
      <c r="D159">
        <v>0.29860190665894137</v>
      </c>
    </row>
    <row r="160" spans="3:4" x14ac:dyDescent="0.25">
      <c r="C160">
        <v>0.44396000831671617</v>
      </c>
      <c r="D160">
        <v>0.19677452276833085</v>
      </c>
    </row>
    <row r="161" spans="3:4" x14ac:dyDescent="0.25">
      <c r="C161">
        <v>1.1340621496610876</v>
      </c>
      <c r="D161">
        <v>-0.21962355446874324</v>
      </c>
    </row>
    <row r="162" spans="3:4" x14ac:dyDescent="0.25">
      <c r="C162">
        <v>1.1340621496610876</v>
      </c>
      <c r="D162">
        <v>-0.21962355446874324</v>
      </c>
    </row>
    <row r="163" spans="3:4" x14ac:dyDescent="0.25">
      <c r="C163">
        <v>0.69193365182106503</v>
      </c>
      <c r="D163">
        <v>-0.77870612633849901</v>
      </c>
    </row>
    <row r="164" spans="3:4" x14ac:dyDescent="0.25">
      <c r="C164">
        <v>0.69193365182106503</v>
      </c>
      <c r="D164">
        <v>-0.77870612633849901</v>
      </c>
    </row>
    <row r="165" spans="3:4" x14ac:dyDescent="0.25">
      <c r="C165">
        <v>0.6941431746899791</v>
      </c>
      <c r="D165">
        <v>-0.70681933919637385</v>
      </c>
    </row>
    <row r="166" spans="3:4" x14ac:dyDescent="0.25">
      <c r="C166">
        <v>-0.14463739613583018</v>
      </c>
      <c r="D166">
        <v>-0.44371641404035356</v>
      </c>
    </row>
    <row r="167" spans="3:4" x14ac:dyDescent="0.25">
      <c r="C167">
        <v>0.5905838295526683</v>
      </c>
      <c r="D167">
        <v>-0.16682150619499425</v>
      </c>
    </row>
    <row r="168" spans="3:4" x14ac:dyDescent="0.25">
      <c r="C168">
        <v>0.6104527479692532</v>
      </c>
      <c r="D168">
        <v>7.9135974039402743E-2</v>
      </c>
    </row>
    <row r="169" spans="3:4" x14ac:dyDescent="0.25">
      <c r="C169">
        <v>0.42461084777024605</v>
      </c>
      <c r="D169">
        <v>-7.3674406952750779E-2</v>
      </c>
    </row>
    <row r="170" spans="3:4" x14ac:dyDescent="0.25">
      <c r="C170">
        <v>0.54363027327350144</v>
      </c>
      <c r="D170">
        <v>0.50132161899710037</v>
      </c>
    </row>
    <row r="171" spans="3:4" x14ac:dyDescent="0.25">
      <c r="C171">
        <v>-0.10828594947991281</v>
      </c>
      <c r="D171">
        <v>0.27418388300603358</v>
      </c>
    </row>
    <row r="172" spans="3:4" x14ac:dyDescent="0.25">
      <c r="C172">
        <v>-0.10634880349924383</v>
      </c>
      <c r="D172">
        <v>0.28252731980218143</v>
      </c>
    </row>
    <row r="173" spans="3:4" x14ac:dyDescent="0.25">
      <c r="C173">
        <v>1.1793438259609226</v>
      </c>
      <c r="D173">
        <v>0.19370381709403117</v>
      </c>
    </row>
    <row r="174" spans="3:4" x14ac:dyDescent="0.25">
      <c r="C174">
        <v>-3.8791052263570276E-2</v>
      </c>
      <c r="D174">
        <v>0.43985331959958945</v>
      </c>
    </row>
    <row r="175" spans="3:4" x14ac:dyDescent="0.25">
      <c r="C175">
        <v>-3.8791052263570276E-2</v>
      </c>
      <c r="D175">
        <v>0.43985331959958945</v>
      </c>
    </row>
    <row r="176" spans="3:4" x14ac:dyDescent="0.25">
      <c r="C176">
        <v>-5.0935278822000211E-2</v>
      </c>
      <c r="D176">
        <v>0.42764233129221452</v>
      </c>
    </row>
    <row r="177" spans="3:4" x14ac:dyDescent="0.25">
      <c r="C177">
        <v>1.9091158766340917</v>
      </c>
      <c r="D177">
        <v>1.6413095445865913</v>
      </c>
    </row>
    <row r="178" spans="3:4" x14ac:dyDescent="0.25">
      <c r="C178">
        <v>0.74853421551186305</v>
      </c>
      <c r="D178">
        <v>-0.29435236364018924</v>
      </c>
    </row>
    <row r="179" spans="3:4" x14ac:dyDescent="0.25">
      <c r="C179">
        <v>1.9662495530579247</v>
      </c>
      <c r="D179">
        <v>1.9289688199573294</v>
      </c>
    </row>
    <row r="180" spans="3:4" x14ac:dyDescent="0.25">
      <c r="C180">
        <v>0.49261055394648762</v>
      </c>
      <c r="D180">
        <v>0.53105657056462841</v>
      </c>
    </row>
    <row r="181" spans="3:4" x14ac:dyDescent="0.25">
      <c r="C181">
        <v>0.49261055394648762</v>
      </c>
      <c r="D181">
        <v>0.53105657056462841</v>
      </c>
    </row>
    <row r="182" spans="3:4" x14ac:dyDescent="0.25">
      <c r="C182">
        <v>0.27098322177962808</v>
      </c>
      <c r="D182">
        <v>0.60075826728750292</v>
      </c>
    </row>
    <row r="183" spans="3:4" x14ac:dyDescent="0.25">
      <c r="C183">
        <v>-0.12694479617905333</v>
      </c>
      <c r="D183">
        <v>-0.36751302463553498</v>
      </c>
    </row>
    <row r="184" spans="3:4" x14ac:dyDescent="0.25">
      <c r="C184">
        <v>-8.2403383331295987E-2</v>
      </c>
      <c r="D184">
        <v>6.473086814565833E-2</v>
      </c>
    </row>
    <row r="185" spans="3:4" x14ac:dyDescent="0.25">
      <c r="C185">
        <v>0.64446466933024615</v>
      </c>
      <c r="D185">
        <v>0.18998782095090266</v>
      </c>
    </row>
    <row r="186" spans="3:4" x14ac:dyDescent="0.25">
      <c r="C186">
        <v>1.1398114571598699</v>
      </c>
      <c r="D186">
        <v>-1.4219629840645758</v>
      </c>
    </row>
    <row r="187" spans="3:4" x14ac:dyDescent="0.25">
      <c r="C187">
        <v>0.73627950655919772</v>
      </c>
      <c r="D187">
        <v>0.27359037911573569</v>
      </c>
    </row>
    <row r="188" spans="3:4" x14ac:dyDescent="0.25">
      <c r="C188">
        <v>1.2715356402175959</v>
      </c>
      <c r="D188">
        <v>-0.55118035143104238</v>
      </c>
    </row>
    <row r="189" spans="3:4" x14ac:dyDescent="0.25">
      <c r="C189">
        <v>1.2717434455731527</v>
      </c>
      <c r="D189">
        <v>-0.48791511564493595</v>
      </c>
    </row>
    <row r="190" spans="3:4" x14ac:dyDescent="0.25">
      <c r="C190">
        <v>1.2106669841521196</v>
      </c>
      <c r="D190">
        <v>-1.0004569431495625</v>
      </c>
    </row>
    <row r="191" spans="3:4" x14ac:dyDescent="0.25">
      <c r="C191">
        <v>1.2237750052879803</v>
      </c>
      <c r="D191">
        <v>-0.94399968749562846</v>
      </c>
    </row>
    <row r="192" spans="3:4" x14ac:dyDescent="0.25">
      <c r="C192">
        <v>1.2105378410867418</v>
      </c>
      <c r="D192">
        <v>-1.0010131722693061</v>
      </c>
    </row>
    <row r="193" spans="3:4" x14ac:dyDescent="0.25">
      <c r="C193">
        <v>1.1698852595459748</v>
      </c>
      <c r="D193">
        <v>-0.12770086584649673</v>
      </c>
    </row>
    <row r="194" spans="3:4" x14ac:dyDescent="0.25">
      <c r="C194">
        <v>1.271793228886654</v>
      </c>
      <c r="D194">
        <v>0.37359480173738063</v>
      </c>
    </row>
    <row r="195" spans="3:4" x14ac:dyDescent="0.25">
      <c r="C195">
        <v>2.0535074762252767</v>
      </c>
      <c r="D195">
        <v>3.790394377228171</v>
      </c>
    </row>
    <row r="196" spans="3:4" x14ac:dyDescent="0.25">
      <c r="C196">
        <v>2.0535074762252767</v>
      </c>
      <c r="D196">
        <v>3.790394377228171</v>
      </c>
    </row>
    <row r="197" spans="3:4" x14ac:dyDescent="0.25">
      <c r="C197">
        <v>2.0535074762252767</v>
      </c>
      <c r="D197">
        <v>3.790394377228171</v>
      </c>
    </row>
    <row r="198" spans="3:4" x14ac:dyDescent="0.25">
      <c r="C198">
        <v>2.288296559526565</v>
      </c>
      <c r="D198">
        <v>-1.0130784511883471</v>
      </c>
    </row>
    <row r="199" spans="3:4" x14ac:dyDescent="0.25">
      <c r="C199">
        <v>2.2834536945748916</v>
      </c>
      <c r="D199">
        <v>-1.0339370431787172</v>
      </c>
    </row>
    <row r="200" spans="3:4" x14ac:dyDescent="0.25">
      <c r="C200">
        <v>2.2779932958113069</v>
      </c>
      <c r="D200">
        <v>-0.93271499655482004</v>
      </c>
    </row>
    <row r="201" spans="3:4" x14ac:dyDescent="0.25">
      <c r="C201">
        <v>1.3058653963479052</v>
      </c>
      <c r="D201">
        <v>-0.21620884381974875</v>
      </c>
    </row>
    <row r="202" spans="3:4" x14ac:dyDescent="0.25">
      <c r="C202">
        <v>1.3110956904957121</v>
      </c>
      <c r="D202">
        <v>-0.19368156447014923</v>
      </c>
    </row>
    <row r="203" spans="3:4" x14ac:dyDescent="0.25">
      <c r="C203">
        <v>1.3109019758976459</v>
      </c>
      <c r="D203">
        <v>-0.19451590814976411</v>
      </c>
    </row>
    <row r="204" spans="3:4" x14ac:dyDescent="0.25">
      <c r="C204">
        <v>1.3142766045064593</v>
      </c>
      <c r="D204">
        <v>-0.10513688050865189</v>
      </c>
    </row>
    <row r="205" spans="3:4" x14ac:dyDescent="0.25">
      <c r="C205">
        <v>1.3219718895024382</v>
      </c>
      <c r="D205">
        <v>-2.2096534198738107E-2</v>
      </c>
    </row>
    <row r="206" spans="3:4" x14ac:dyDescent="0.25">
      <c r="C206">
        <v>0.67839474279245759</v>
      </c>
      <c r="D206">
        <v>0.26484702716169722</v>
      </c>
    </row>
    <row r="207" spans="3:4" x14ac:dyDescent="0.25">
      <c r="C207">
        <v>2.1994907290669836</v>
      </c>
      <c r="D207">
        <v>-1.7697932090908717</v>
      </c>
    </row>
    <row r="208" spans="3:4" x14ac:dyDescent="0.25">
      <c r="C208">
        <v>1.3088579861118188</v>
      </c>
      <c r="D208">
        <v>-0.3904301358252566</v>
      </c>
    </row>
    <row r="209" spans="3:4" x14ac:dyDescent="0.25">
      <c r="C209">
        <v>1.4172876802540835</v>
      </c>
      <c r="D209">
        <v>0.13895510230565175</v>
      </c>
    </row>
    <row r="210" spans="3:4" x14ac:dyDescent="0.25">
      <c r="C210">
        <v>1.2734868769557546</v>
      </c>
      <c r="D210">
        <v>-0.48040602252840325</v>
      </c>
    </row>
    <row r="211" spans="3:4" x14ac:dyDescent="0.25">
      <c r="C211">
        <v>1.2343335314243227</v>
      </c>
      <c r="D211">
        <v>0.4617338108779443</v>
      </c>
    </row>
    <row r="212" spans="3:4" x14ac:dyDescent="0.25">
      <c r="C212">
        <v>1.2879591087808131</v>
      </c>
      <c r="D212">
        <v>-0.66755381498325661</v>
      </c>
    </row>
    <row r="213" spans="3:4" x14ac:dyDescent="0.25">
      <c r="C213">
        <v>1.2411330234653861</v>
      </c>
      <c r="D213">
        <v>0.29143509948356294</v>
      </c>
    </row>
    <row r="214" spans="3:4" x14ac:dyDescent="0.25">
      <c r="C214">
        <v>2.4363827037180799</v>
      </c>
      <c r="D214">
        <v>4.0442770884386442E-2</v>
      </c>
    </row>
    <row r="215" spans="3:4" x14ac:dyDescent="0.25">
      <c r="C215">
        <v>1.4216421544592239</v>
      </c>
      <c r="D215">
        <v>0.28245056203003133</v>
      </c>
    </row>
    <row r="216" spans="3:4" x14ac:dyDescent="0.25">
      <c r="C216">
        <v>1.3460870899959267</v>
      </c>
      <c r="D216">
        <v>1.0489258911572987E-2</v>
      </c>
    </row>
    <row r="217" spans="3:4" x14ac:dyDescent="0.25">
      <c r="C217">
        <v>1.3648080560628224</v>
      </c>
      <c r="D217">
        <v>0.13121703022282316</v>
      </c>
    </row>
    <row r="218" spans="3:4" x14ac:dyDescent="0.25">
      <c r="C218">
        <v>1.3548640400287217</v>
      </c>
      <c r="D218">
        <v>8.8387388002596934E-2</v>
      </c>
    </row>
    <row r="219" spans="3:4" x14ac:dyDescent="0.25">
      <c r="C219">
        <v>1.3548640400287217</v>
      </c>
      <c r="D219">
        <v>8.8387388002596934E-2</v>
      </c>
    </row>
    <row r="220" spans="3:4" x14ac:dyDescent="0.25">
      <c r="C220">
        <v>2.2468862340606868</v>
      </c>
      <c r="D220">
        <v>-1.5656571221451168</v>
      </c>
    </row>
    <row r="221" spans="3:4" x14ac:dyDescent="0.25">
      <c r="C221">
        <v>1.3220305787803681</v>
      </c>
      <c r="D221">
        <v>-0.33369476561145028</v>
      </c>
    </row>
    <row r="222" spans="3:4" x14ac:dyDescent="0.25">
      <c r="C222">
        <v>1.876039940971848</v>
      </c>
      <c r="D222">
        <v>-2.9287794653545144E-2</v>
      </c>
    </row>
    <row r="223" spans="3:4" x14ac:dyDescent="0.25">
      <c r="C223">
        <v>1.8982807297318323</v>
      </c>
      <c r="D223">
        <v>0.19124539815526739</v>
      </c>
    </row>
    <row r="224" spans="3:4" x14ac:dyDescent="0.25">
      <c r="C224">
        <v>1.3538862781598642</v>
      </c>
      <c r="D224">
        <v>0.28168173247518441</v>
      </c>
    </row>
    <row r="225" spans="3:4" x14ac:dyDescent="0.25">
      <c r="C225">
        <v>1.3458915381123353</v>
      </c>
      <c r="D225">
        <v>0.20566763716673583</v>
      </c>
    </row>
    <row r="226" spans="3:4" x14ac:dyDescent="0.25">
      <c r="C226">
        <v>2.4241533206763841</v>
      </c>
      <c r="D226">
        <v>-0.12449648672302999</v>
      </c>
    </row>
    <row r="227" spans="3:4" x14ac:dyDescent="0.25">
      <c r="C227">
        <v>2.4208601725092458</v>
      </c>
      <c r="D227">
        <v>-0.1386803292764815</v>
      </c>
    </row>
    <row r="228" spans="3:4" x14ac:dyDescent="0.25">
      <c r="C228">
        <v>2.4243611260319402</v>
      </c>
      <c r="D228">
        <v>-6.1231250936924018E-2</v>
      </c>
    </row>
    <row r="229" spans="3:4" x14ac:dyDescent="0.25">
      <c r="C229">
        <v>1.3936763095876956</v>
      </c>
      <c r="D229">
        <v>0.21545968953694275</v>
      </c>
    </row>
    <row r="230" spans="3:4" x14ac:dyDescent="0.25">
      <c r="C230">
        <v>2.3673526711703126</v>
      </c>
      <c r="D230">
        <v>-0.55625186116963965</v>
      </c>
    </row>
    <row r="231" spans="3:4" x14ac:dyDescent="0.25">
      <c r="C231">
        <v>1.5625736288042587</v>
      </c>
      <c r="D231">
        <v>0.76471286201675348</v>
      </c>
    </row>
    <row r="232" spans="3:4" x14ac:dyDescent="0.25">
      <c r="C232">
        <v>1.3067494247933029</v>
      </c>
      <c r="D232">
        <v>-0.5866224780606214</v>
      </c>
    </row>
    <row r="233" spans="3:4" x14ac:dyDescent="0.25">
      <c r="C233">
        <v>1.8983394190097611</v>
      </c>
      <c r="D233">
        <v>-0.12035283325744474</v>
      </c>
    </row>
    <row r="234" spans="3:4" x14ac:dyDescent="0.25">
      <c r="C234">
        <v>2.4635196563564343</v>
      </c>
      <c r="D234">
        <v>0.23216795655824776</v>
      </c>
    </row>
    <row r="235" spans="3:4" x14ac:dyDescent="0.25">
      <c r="C235">
        <v>2.4614756665706068</v>
      </c>
      <c r="D235">
        <v>3.6253728882755319E-2</v>
      </c>
    </row>
    <row r="236" spans="3:4" x14ac:dyDescent="0.25">
      <c r="C236">
        <v>2.4369384841487989</v>
      </c>
      <c r="D236">
        <v>-6.9429803868453072E-2</v>
      </c>
    </row>
    <row r="237" spans="3:4" x14ac:dyDescent="0.25">
      <c r="C237">
        <v>2.5699053607128719</v>
      </c>
      <c r="D237">
        <v>0.56563896701366356</v>
      </c>
    </row>
    <row r="238" spans="3:4" x14ac:dyDescent="0.25">
      <c r="C238">
        <v>2.5633836359112858</v>
      </c>
      <c r="D238">
        <v>0.5375493964666318</v>
      </c>
    </row>
    <row r="239" spans="3:4" x14ac:dyDescent="0.25">
      <c r="C239">
        <v>1.4548601037763313</v>
      </c>
      <c r="D239">
        <v>0.5502632300170156</v>
      </c>
    </row>
    <row r="240" spans="3:4" x14ac:dyDescent="0.25">
      <c r="C240">
        <v>1.9699851498170891</v>
      </c>
      <c r="D240">
        <v>0.42880162189094834</v>
      </c>
    </row>
    <row r="241" spans="3:4" x14ac:dyDescent="0.25">
      <c r="C241">
        <v>1.9688180838157832</v>
      </c>
      <c r="D241">
        <v>0.46387010876174584</v>
      </c>
    </row>
    <row r="242" spans="3:4" x14ac:dyDescent="0.25">
      <c r="C242">
        <v>2.5742598349180117</v>
      </c>
      <c r="D242">
        <v>0.70913442673804361</v>
      </c>
    </row>
    <row r="243" spans="3:4" x14ac:dyDescent="0.25">
      <c r="C243">
        <v>2.5327234304900181</v>
      </c>
      <c r="D243">
        <v>0.45538969421281478</v>
      </c>
    </row>
    <row r="244" spans="3:4" x14ac:dyDescent="0.25">
      <c r="C244">
        <v>1.3898083888435633</v>
      </c>
      <c r="D244">
        <v>0.14534008401333195</v>
      </c>
    </row>
    <row r="245" spans="3:4" x14ac:dyDescent="0.25">
      <c r="C245">
        <v>1.3649483487583107</v>
      </c>
      <c r="D245">
        <v>3.8265978462765707E-2</v>
      </c>
    </row>
    <row r="246" spans="3:4" x14ac:dyDescent="0.25">
      <c r="C246">
        <v>2.4091304528200745</v>
      </c>
      <c r="D246">
        <v>-0.37631174093271419</v>
      </c>
    </row>
    <row r="247" spans="3:4" x14ac:dyDescent="0.25">
      <c r="C247">
        <v>2.557271150603607</v>
      </c>
      <c r="D247">
        <v>0.68942302942312705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2304-4C87-4849-92A0-DB78D81E6051}">
  <sheetPr codeName="XLSTAT_20250821_133628_1_HID2"/>
  <dimension ref="A1:B247"/>
  <sheetViews>
    <sheetView workbookViewId="0"/>
  </sheetViews>
  <sheetFormatPr baseColWidth="10" defaultRowHeight="15" x14ac:dyDescent="0.25"/>
  <sheetData>
    <row r="1" spans="1:2" x14ac:dyDescent="0.25">
      <c r="A1">
        <v>-4.4266354443776761</v>
      </c>
      <c r="B1">
        <v>-0.52301106352633053</v>
      </c>
    </row>
    <row r="2" spans="1:2" x14ac:dyDescent="0.25">
      <c r="A2">
        <v>-2.8889294289510259</v>
      </c>
      <c r="B2">
        <v>-5.3733114528485094E-2</v>
      </c>
    </row>
    <row r="3" spans="1:2" x14ac:dyDescent="0.25">
      <c r="A3">
        <v>-3.3648475792422747</v>
      </c>
      <c r="B3">
        <v>1.6925586702890147</v>
      </c>
    </row>
    <row r="4" spans="1:2" x14ac:dyDescent="0.25">
      <c r="A4">
        <v>-1.458366295360551</v>
      </c>
      <c r="B4">
        <v>-0.15250778977799767</v>
      </c>
    </row>
    <row r="5" spans="1:2" x14ac:dyDescent="0.25">
      <c r="A5">
        <v>-1.8611308873978738</v>
      </c>
      <c r="B5">
        <v>-1.9331922251079481</v>
      </c>
    </row>
    <row r="6" spans="1:2" x14ac:dyDescent="0.25">
      <c r="A6">
        <v>-1.8611308873978738</v>
      </c>
      <c r="B6">
        <v>-1.9331922251079476</v>
      </c>
    </row>
    <row r="7" spans="1:2" x14ac:dyDescent="0.25">
      <c r="A7">
        <v>-2.2538752388784955</v>
      </c>
      <c r="B7">
        <v>0.62129441488587711</v>
      </c>
    </row>
    <row r="8" spans="1:2" x14ac:dyDescent="0.25">
      <c r="A8">
        <v>-1.7852900902030526</v>
      </c>
      <c r="B8">
        <v>-1.4568515907631108</v>
      </c>
    </row>
    <row r="9" spans="1:2" x14ac:dyDescent="0.25">
      <c r="A9">
        <v>-0.88205745513115763</v>
      </c>
      <c r="B9">
        <v>6.083414257600811E-2</v>
      </c>
    </row>
    <row r="10" spans="1:2" x14ac:dyDescent="0.25">
      <c r="A10">
        <v>-1.6445607853342781</v>
      </c>
      <c r="B10">
        <v>-0.46738750114445177</v>
      </c>
    </row>
    <row r="11" spans="1:2" x14ac:dyDescent="0.25">
      <c r="A11">
        <v>-1.1329679317847217</v>
      </c>
      <c r="B11">
        <v>-2.0609190423676678</v>
      </c>
    </row>
    <row r="12" spans="1:2" x14ac:dyDescent="0.25">
      <c r="A12">
        <v>-2.1634937456506949</v>
      </c>
      <c r="B12">
        <v>1.2391666586737964</v>
      </c>
    </row>
    <row r="13" spans="1:2" x14ac:dyDescent="0.25">
      <c r="A13">
        <v>-1.809417298216742</v>
      </c>
      <c r="B13">
        <v>-1.4609770087847034</v>
      </c>
    </row>
    <row r="14" spans="1:2" x14ac:dyDescent="0.25">
      <c r="A14">
        <v>-1.1094156652405671</v>
      </c>
      <c r="B14">
        <v>-0.29752026637924145</v>
      </c>
    </row>
    <row r="15" spans="1:2" x14ac:dyDescent="0.25">
      <c r="A15">
        <v>-1.6206752746122628</v>
      </c>
      <c r="B15">
        <v>-1.8393575138676499</v>
      </c>
    </row>
    <row r="16" spans="1:2" x14ac:dyDescent="0.25">
      <c r="A16">
        <v>-2.1303908486414755</v>
      </c>
      <c r="B16">
        <v>1.5688539896475282</v>
      </c>
    </row>
    <row r="17" spans="1:2" x14ac:dyDescent="0.25">
      <c r="A17">
        <v>-2.1303908486414755</v>
      </c>
      <c r="B17">
        <v>1.5688539896475282</v>
      </c>
    </row>
    <row r="18" spans="1:2" x14ac:dyDescent="0.25">
      <c r="A18">
        <v>-1.7499251063124308</v>
      </c>
      <c r="B18">
        <v>-1.0265389829986624</v>
      </c>
    </row>
    <row r="19" spans="1:2" x14ac:dyDescent="0.25">
      <c r="A19">
        <v>-2.1190093499792302</v>
      </c>
      <c r="B19">
        <v>1.6927192227127208</v>
      </c>
    </row>
    <row r="20" spans="1:2" x14ac:dyDescent="0.25">
      <c r="A20">
        <v>-2.9670376092970221</v>
      </c>
      <c r="B20">
        <v>-0.80684585339140635</v>
      </c>
    </row>
    <row r="21" spans="1:2" x14ac:dyDescent="0.25">
      <c r="A21">
        <v>-1.9454872581510765</v>
      </c>
      <c r="B21">
        <v>1.4636871755678647</v>
      </c>
    </row>
    <row r="22" spans="1:2" x14ac:dyDescent="0.25">
      <c r="A22">
        <v>-2.2885698316057579</v>
      </c>
      <c r="B22">
        <v>-1.1045589401343103</v>
      </c>
    </row>
    <row r="23" spans="1:2" x14ac:dyDescent="0.25">
      <c r="A23">
        <v>-1.3867395566994989</v>
      </c>
      <c r="B23">
        <v>0.23083832764739617</v>
      </c>
    </row>
    <row r="24" spans="1:2" x14ac:dyDescent="0.25">
      <c r="A24">
        <v>-1.7886898362235837</v>
      </c>
      <c r="B24">
        <v>-1.3717022350659198</v>
      </c>
    </row>
    <row r="25" spans="1:2" x14ac:dyDescent="0.25">
      <c r="A25">
        <v>-2.0175579120141016</v>
      </c>
      <c r="B25">
        <v>0.68549680779228317</v>
      </c>
    </row>
    <row r="26" spans="1:2" x14ac:dyDescent="0.25">
      <c r="A26">
        <v>-2.874486629941484</v>
      </c>
      <c r="B26">
        <v>-3.4000451016327843E-2</v>
      </c>
    </row>
    <row r="27" spans="1:2" x14ac:dyDescent="0.25">
      <c r="A27">
        <v>-2.2697338554389783</v>
      </c>
      <c r="B27">
        <v>-0.99653067546501772</v>
      </c>
    </row>
    <row r="28" spans="1:2" x14ac:dyDescent="0.25">
      <c r="A28">
        <v>-2.8867329218921665</v>
      </c>
      <c r="B28">
        <v>-0.27385677915153334</v>
      </c>
    </row>
    <row r="29" spans="1:2" x14ac:dyDescent="0.25">
      <c r="A29">
        <v>-1.6497171096577401</v>
      </c>
      <c r="B29">
        <v>-1.6344315050446803</v>
      </c>
    </row>
    <row r="30" spans="1:2" x14ac:dyDescent="0.25">
      <c r="A30">
        <v>-1.1377462252037054</v>
      </c>
      <c r="B30">
        <v>-2.0814995197981667</v>
      </c>
    </row>
    <row r="31" spans="1:2" x14ac:dyDescent="0.25">
      <c r="A31">
        <v>-2.054336732763983</v>
      </c>
      <c r="B31">
        <v>1.9899802220560749</v>
      </c>
    </row>
    <row r="32" spans="1:2" x14ac:dyDescent="0.25">
      <c r="A32">
        <v>-1.6335143911577095</v>
      </c>
      <c r="B32">
        <v>-1.5737253579132127</v>
      </c>
    </row>
    <row r="33" spans="1:2" x14ac:dyDescent="0.25">
      <c r="A33">
        <v>-1.0217621506992778</v>
      </c>
      <c r="B33">
        <v>-1.1542658002583834</v>
      </c>
    </row>
    <row r="34" spans="1:2" x14ac:dyDescent="0.25">
      <c r="A34">
        <v>-2.8323923618454834</v>
      </c>
      <c r="B34">
        <v>0.20076297395127099</v>
      </c>
    </row>
    <row r="35" spans="1:2" x14ac:dyDescent="0.25">
      <c r="A35">
        <v>-2.3510571387794559</v>
      </c>
      <c r="B35">
        <v>-3.9333735800859734E-2</v>
      </c>
    </row>
    <row r="36" spans="1:2" x14ac:dyDescent="0.25">
      <c r="A36">
        <v>-1.9590243721021632</v>
      </c>
      <c r="B36">
        <v>2.3604027634780729</v>
      </c>
    </row>
    <row r="37" spans="1:2" x14ac:dyDescent="0.25">
      <c r="A37">
        <v>-1.6934250152095829</v>
      </c>
      <c r="B37">
        <v>-0.78318874311101194</v>
      </c>
    </row>
    <row r="38" spans="1:2" x14ac:dyDescent="0.25">
      <c r="A38">
        <v>-2.0892306008036239</v>
      </c>
      <c r="B38">
        <v>1.8708747484987207</v>
      </c>
    </row>
    <row r="39" spans="1:2" x14ac:dyDescent="0.25">
      <c r="A39">
        <v>-0.97494660307563297</v>
      </c>
      <c r="B39">
        <v>-2.2416045171843062</v>
      </c>
    </row>
    <row r="40" spans="1:2" x14ac:dyDescent="0.25">
      <c r="A40">
        <v>-2.1573324886982683</v>
      </c>
      <c r="B40">
        <v>-7.5322466404805694E-2</v>
      </c>
    </row>
    <row r="41" spans="1:2" x14ac:dyDescent="0.25">
      <c r="A41">
        <v>-2.1522959091485276</v>
      </c>
      <c r="B41">
        <v>-5.3629530734821025E-2</v>
      </c>
    </row>
    <row r="42" spans="1:2" x14ac:dyDescent="0.25">
      <c r="A42">
        <v>-0.8760359597037658</v>
      </c>
      <c r="B42">
        <v>-1.5751881649912254</v>
      </c>
    </row>
    <row r="43" spans="1:2" x14ac:dyDescent="0.25">
      <c r="A43">
        <v>-0.36597277580835258</v>
      </c>
      <c r="B43">
        <v>-1.6380911636691784</v>
      </c>
    </row>
    <row r="44" spans="1:2" x14ac:dyDescent="0.25">
      <c r="A44">
        <v>-0.67446711151512795</v>
      </c>
      <c r="B44">
        <v>1.5203330153460641</v>
      </c>
    </row>
    <row r="45" spans="1:2" x14ac:dyDescent="0.25">
      <c r="A45">
        <v>-2.1813307995983422</v>
      </c>
      <c r="B45">
        <v>-0.36579564443664292</v>
      </c>
    </row>
    <row r="46" spans="1:2" x14ac:dyDescent="0.25">
      <c r="A46">
        <v>-2.2114634061038707</v>
      </c>
      <c r="B46">
        <v>-0.6826897056562814</v>
      </c>
    </row>
    <row r="47" spans="1:2" x14ac:dyDescent="0.25">
      <c r="A47">
        <v>-2.085508440165436</v>
      </c>
      <c r="B47">
        <v>0.19376392800280126</v>
      </c>
    </row>
    <row r="48" spans="1:2" x14ac:dyDescent="0.25">
      <c r="A48">
        <v>-0.88462744584922859</v>
      </c>
      <c r="B48">
        <v>-1.3536313401917528</v>
      </c>
    </row>
    <row r="49" spans="1:2" x14ac:dyDescent="0.25">
      <c r="A49">
        <v>-1.4167183769062544</v>
      </c>
      <c r="B49">
        <v>-5.5865892729505866E-2</v>
      </c>
    </row>
    <row r="50" spans="1:2" x14ac:dyDescent="0.25">
      <c r="A50">
        <v>-1.6153534045991846</v>
      </c>
      <c r="B50">
        <v>-0.19695204166209349</v>
      </c>
    </row>
    <row r="51" spans="1:2" x14ac:dyDescent="0.25">
      <c r="A51">
        <v>-1.6164370298974076</v>
      </c>
      <c r="B51">
        <v>-0.13924909707341895</v>
      </c>
    </row>
    <row r="52" spans="1:2" x14ac:dyDescent="0.25">
      <c r="A52">
        <v>-1.6744786292820568</v>
      </c>
      <c r="B52">
        <v>-0.63871954026408118</v>
      </c>
    </row>
    <row r="53" spans="1:2" x14ac:dyDescent="0.25">
      <c r="A53">
        <v>-1.6611123220154409</v>
      </c>
      <c r="B53">
        <v>-0.58114982637065971</v>
      </c>
    </row>
    <row r="54" spans="1:2" x14ac:dyDescent="0.25">
      <c r="A54">
        <v>-0.62981264980925344</v>
      </c>
      <c r="B54">
        <v>1.6793991101337926</v>
      </c>
    </row>
    <row r="55" spans="1:2" x14ac:dyDescent="0.25">
      <c r="A55">
        <v>-0.65389685112644524</v>
      </c>
      <c r="B55">
        <v>1.627641770297116</v>
      </c>
    </row>
    <row r="56" spans="1:2" x14ac:dyDescent="0.25">
      <c r="A56">
        <v>-0.42930469021240436</v>
      </c>
      <c r="B56">
        <v>3.421694052554682</v>
      </c>
    </row>
    <row r="57" spans="1:2" x14ac:dyDescent="0.25">
      <c r="A57">
        <v>-0.42930469021240436</v>
      </c>
      <c r="B57">
        <v>3.421694052554682</v>
      </c>
    </row>
    <row r="58" spans="1:2" x14ac:dyDescent="0.25">
      <c r="A58">
        <v>-0.42930469021240436</v>
      </c>
      <c r="B58">
        <v>3.421694052554682</v>
      </c>
    </row>
    <row r="59" spans="1:2" x14ac:dyDescent="0.25">
      <c r="A59">
        <v>-0.52371071218708187</v>
      </c>
      <c r="B59">
        <v>1.174536318214521</v>
      </c>
    </row>
    <row r="60" spans="1:2" x14ac:dyDescent="0.25">
      <c r="A60">
        <v>-0.8749610659443352</v>
      </c>
      <c r="B60">
        <v>-0.15973960131439671</v>
      </c>
    </row>
    <row r="61" spans="1:2" x14ac:dyDescent="0.25">
      <c r="A61">
        <v>-0.34196625640554618</v>
      </c>
      <c r="B61">
        <v>-1.5970634395034342</v>
      </c>
    </row>
    <row r="62" spans="1:2" x14ac:dyDescent="0.25">
      <c r="A62">
        <v>-1.5916133798298642</v>
      </c>
      <c r="B62">
        <v>9.2408678130257299E-2</v>
      </c>
    </row>
    <row r="63" spans="1:2" x14ac:dyDescent="0.25">
      <c r="A63">
        <v>-1.5620459890755229</v>
      </c>
      <c r="B63">
        <v>0.27321787848276546</v>
      </c>
    </row>
    <row r="64" spans="1:2" x14ac:dyDescent="0.25">
      <c r="A64">
        <v>-0.28728392731701857</v>
      </c>
      <c r="B64">
        <v>-1.1478719267880559</v>
      </c>
    </row>
    <row r="65" spans="1:2" x14ac:dyDescent="0.25">
      <c r="A65">
        <v>-1.4310421075330952</v>
      </c>
      <c r="B65">
        <v>-0.21111460590080205</v>
      </c>
    </row>
    <row r="66" spans="1:2" x14ac:dyDescent="0.25">
      <c r="A66">
        <v>-9.8158271285734358E-2</v>
      </c>
      <c r="B66">
        <v>1.7336749477000697</v>
      </c>
    </row>
    <row r="67" spans="1:2" x14ac:dyDescent="0.25">
      <c r="A67">
        <v>-1.6050219593689496</v>
      </c>
      <c r="B67">
        <v>-0.1524537120826373</v>
      </c>
    </row>
    <row r="68" spans="1:2" x14ac:dyDescent="0.25">
      <c r="A68">
        <v>-1.6025682411267681</v>
      </c>
      <c r="B68">
        <v>-0.14188535880751632</v>
      </c>
    </row>
    <row r="69" spans="1:2" x14ac:dyDescent="0.25">
      <c r="A69">
        <v>-1.6134021678610255</v>
      </c>
      <c r="B69">
        <v>-0.12617771275945389</v>
      </c>
    </row>
    <row r="70" spans="1:2" x14ac:dyDescent="0.25">
      <c r="A70">
        <v>-0.19737702741722374</v>
      </c>
      <c r="B70">
        <v>0.85726667513042731</v>
      </c>
    </row>
    <row r="71" spans="1:2" x14ac:dyDescent="0.25">
      <c r="A71">
        <v>-1.4531678439851898</v>
      </c>
      <c r="B71">
        <v>-0.49352246169636271</v>
      </c>
    </row>
    <row r="72" spans="1:2" x14ac:dyDescent="0.25">
      <c r="A72">
        <v>-1.6351545658744773</v>
      </c>
      <c r="B72">
        <v>-0.46934777330227601</v>
      </c>
    </row>
    <row r="73" spans="1:2" x14ac:dyDescent="0.25">
      <c r="A73">
        <v>-1.5989299360359661</v>
      </c>
      <c r="B73">
        <v>-0.3133255052143078</v>
      </c>
    </row>
    <row r="74" spans="1:2" x14ac:dyDescent="0.25">
      <c r="A74">
        <v>-1.5989299360359661</v>
      </c>
      <c r="B74">
        <v>-0.3133255052143078</v>
      </c>
    </row>
    <row r="75" spans="1:2" x14ac:dyDescent="0.25">
      <c r="A75">
        <v>0.30363200815863745</v>
      </c>
      <c r="B75">
        <v>-2.2675133405985317</v>
      </c>
    </row>
    <row r="76" spans="1:2" x14ac:dyDescent="0.25">
      <c r="A76">
        <v>-0.61089221035559282</v>
      </c>
      <c r="B76">
        <v>1.8128660671716019</v>
      </c>
    </row>
    <row r="77" spans="1:2" x14ac:dyDescent="0.25">
      <c r="A77">
        <v>-0.31852090778469244</v>
      </c>
      <c r="B77">
        <v>-1.1842315082974584</v>
      </c>
    </row>
    <row r="78" spans="1:2" x14ac:dyDescent="0.25">
      <c r="A78">
        <v>-0.30016531613493236</v>
      </c>
      <c r="B78">
        <v>-1.0695324471530911</v>
      </c>
    </row>
    <row r="79" spans="1:2" x14ac:dyDescent="0.25">
      <c r="A79">
        <v>-0.13750742054879542</v>
      </c>
      <c r="B79">
        <v>-0.60417713715826182</v>
      </c>
    </row>
    <row r="80" spans="1:2" x14ac:dyDescent="0.25">
      <c r="A80">
        <v>-0.13750742054879542</v>
      </c>
      <c r="B80">
        <v>-0.60417713715826182</v>
      </c>
    </row>
    <row r="81" spans="1:2" x14ac:dyDescent="0.25">
      <c r="A81">
        <v>0.96262622804788367</v>
      </c>
      <c r="B81">
        <v>-1.5483506305532995</v>
      </c>
    </row>
    <row r="82" spans="1:2" x14ac:dyDescent="0.25">
      <c r="A82">
        <v>0.26982825632535384</v>
      </c>
      <c r="B82">
        <v>-0.99031120552913121</v>
      </c>
    </row>
    <row r="83" spans="1:2" x14ac:dyDescent="0.25">
      <c r="A83">
        <v>0.14708645893668965</v>
      </c>
      <c r="B83">
        <v>0.67159641655084257</v>
      </c>
    </row>
    <row r="84" spans="1:2" x14ac:dyDescent="0.25">
      <c r="A84">
        <v>-1.522080988753957</v>
      </c>
      <c r="B84">
        <v>0.48544533999177181</v>
      </c>
    </row>
    <row r="85" spans="1:2" x14ac:dyDescent="0.25">
      <c r="A85">
        <v>-1.5320250047880573</v>
      </c>
      <c r="B85">
        <v>0.44261569777154558</v>
      </c>
    </row>
    <row r="86" spans="1:2" x14ac:dyDescent="0.25">
      <c r="A86">
        <v>-1.4353279714623446</v>
      </c>
      <c r="B86">
        <v>0.57843135125992984</v>
      </c>
    </row>
    <row r="87" spans="1:2" x14ac:dyDescent="0.25">
      <c r="A87">
        <v>-1.5648584660364118</v>
      </c>
      <c r="B87">
        <v>2.053354415749882E-2</v>
      </c>
    </row>
    <row r="88" spans="1:2" x14ac:dyDescent="0.25">
      <c r="A88">
        <v>-1.5067832947855493</v>
      </c>
      <c r="B88">
        <v>0.38293413927375142</v>
      </c>
    </row>
    <row r="89" spans="1:2" x14ac:dyDescent="0.25">
      <c r="A89">
        <v>-1.337928491275838</v>
      </c>
      <c r="B89">
        <v>1.9426023710434197</v>
      </c>
    </row>
    <row r="90" spans="1:2" x14ac:dyDescent="0.25">
      <c r="A90">
        <v>-0.66743396507753161</v>
      </c>
      <c r="B90">
        <v>2.5243573582073227</v>
      </c>
    </row>
    <row r="91" spans="1:2" x14ac:dyDescent="0.25">
      <c r="A91">
        <v>-1.5880819185442201</v>
      </c>
      <c r="B91">
        <v>-0.26660225915587876</v>
      </c>
    </row>
    <row r="92" spans="1:2" x14ac:dyDescent="0.25">
      <c r="A92">
        <v>1.1015989546137277</v>
      </c>
      <c r="B92">
        <v>-1.8110799005320593</v>
      </c>
    </row>
    <row r="93" spans="1:2" x14ac:dyDescent="0.25">
      <c r="A93">
        <v>-0.51557984969377335</v>
      </c>
      <c r="B93">
        <v>2.1832886085935979</v>
      </c>
    </row>
    <row r="94" spans="1:2" x14ac:dyDescent="0.25">
      <c r="A94">
        <v>-0.249980492801194</v>
      </c>
      <c r="B94">
        <v>-0.96030289799548718</v>
      </c>
    </row>
    <row r="95" spans="1:2" x14ac:dyDescent="0.25">
      <c r="A95">
        <v>-0.65424494917748921</v>
      </c>
      <c r="B95">
        <v>1.6573275862710679</v>
      </c>
    </row>
    <row r="96" spans="1:2" x14ac:dyDescent="0.25">
      <c r="A96">
        <v>0.58442257260024022</v>
      </c>
      <c r="B96">
        <v>1.1476676188836092</v>
      </c>
    </row>
    <row r="97" spans="1:2" x14ac:dyDescent="0.25">
      <c r="A97">
        <v>-0.80482465732819075</v>
      </c>
      <c r="B97">
        <v>-1.0183291596675688</v>
      </c>
    </row>
    <row r="98" spans="1:2" x14ac:dyDescent="0.25">
      <c r="A98">
        <v>-0.15967949914909807</v>
      </c>
      <c r="B98">
        <v>-0.20912693893915113</v>
      </c>
    </row>
    <row r="99" spans="1:2" x14ac:dyDescent="0.25">
      <c r="A99">
        <v>-0.61739343097447819</v>
      </c>
      <c r="B99">
        <v>1.744599500454957</v>
      </c>
    </row>
    <row r="100" spans="1:2" x14ac:dyDescent="0.25">
      <c r="A100">
        <v>-1.2963552448965003</v>
      </c>
      <c r="B100">
        <v>0.31570208128116939</v>
      </c>
    </row>
    <row r="101" spans="1:2" x14ac:dyDescent="0.25">
      <c r="A101">
        <v>0.11727074525755914</v>
      </c>
      <c r="B101">
        <v>1.6851392499118829</v>
      </c>
    </row>
    <row r="102" spans="1:2" x14ac:dyDescent="0.25">
      <c r="A102">
        <v>-0.72447769765086778</v>
      </c>
      <c r="B102">
        <v>-0.29804740910822275</v>
      </c>
    </row>
    <row r="103" spans="1:2" x14ac:dyDescent="0.25">
      <c r="A103">
        <v>-0.63027481979239286</v>
      </c>
      <c r="B103">
        <v>1.8229389800899221</v>
      </c>
    </row>
    <row r="104" spans="1:2" x14ac:dyDescent="0.25">
      <c r="A104">
        <v>0.98959691268893979</v>
      </c>
      <c r="B104">
        <v>-1.1541929155721593</v>
      </c>
    </row>
    <row r="105" spans="1:2" x14ac:dyDescent="0.25">
      <c r="A105">
        <v>0.65057494471610144</v>
      </c>
      <c r="B105">
        <v>1.7132568853914021</v>
      </c>
    </row>
    <row r="106" spans="1:2" x14ac:dyDescent="0.25">
      <c r="A106">
        <v>-0.73543255894777215</v>
      </c>
      <c r="B106">
        <v>-0.53234144604599609</v>
      </c>
    </row>
    <row r="107" spans="1:2" x14ac:dyDescent="0.25">
      <c r="A107">
        <v>-0.20478641078913726</v>
      </c>
      <c r="B107">
        <v>-0.83660346089009874</v>
      </c>
    </row>
    <row r="108" spans="1:2" x14ac:dyDescent="0.25">
      <c r="A108">
        <v>-0.81654330996954261</v>
      </c>
      <c r="B108">
        <v>0.29145481555030167</v>
      </c>
    </row>
    <row r="109" spans="1:2" x14ac:dyDescent="0.25">
      <c r="A109">
        <v>0.55937003883838188</v>
      </c>
      <c r="B109">
        <v>-1.6531042482503637</v>
      </c>
    </row>
    <row r="110" spans="1:2" x14ac:dyDescent="0.25">
      <c r="A110">
        <v>0.55300563861715391</v>
      </c>
      <c r="B110">
        <v>-1.5557758054646702</v>
      </c>
    </row>
    <row r="111" spans="1:2" x14ac:dyDescent="0.25">
      <c r="A111">
        <v>-0.14713571289845087</v>
      </c>
      <c r="B111">
        <v>-8.0255643796271522E-2</v>
      </c>
    </row>
    <row r="112" spans="1:2" x14ac:dyDescent="0.25">
      <c r="A112">
        <v>-0.22954896162182142</v>
      </c>
      <c r="B112">
        <v>-0.80943706027150808</v>
      </c>
    </row>
    <row r="113" spans="1:2" x14ac:dyDescent="0.25">
      <c r="A113">
        <v>-0.23071124921022282</v>
      </c>
      <c r="B113">
        <v>-0.81444312234919725</v>
      </c>
    </row>
    <row r="114" spans="1:2" x14ac:dyDescent="0.25">
      <c r="A114">
        <v>-1.4320289410404479</v>
      </c>
      <c r="B114">
        <v>0.9044915397859643</v>
      </c>
    </row>
    <row r="115" spans="1:2" x14ac:dyDescent="0.25">
      <c r="A115">
        <v>-0.13083203284802092</v>
      </c>
      <c r="B115">
        <v>-0.14385505175804164</v>
      </c>
    </row>
    <row r="116" spans="1:2" x14ac:dyDescent="0.25">
      <c r="A116">
        <v>-0.13083203284802092</v>
      </c>
      <c r="B116">
        <v>-0.14385505175804164</v>
      </c>
    </row>
    <row r="117" spans="1:2" x14ac:dyDescent="0.25">
      <c r="A117">
        <v>-0.11946744309476273</v>
      </c>
      <c r="B117">
        <v>-9.4906889220640112E-2</v>
      </c>
    </row>
    <row r="118" spans="1:2" x14ac:dyDescent="0.25">
      <c r="A118">
        <v>-0.10572007784921883</v>
      </c>
      <c r="B118">
        <v>1.7764243963325651E-2</v>
      </c>
    </row>
    <row r="119" spans="1:2" x14ac:dyDescent="0.25">
      <c r="A119">
        <v>-0.10482881882598459</v>
      </c>
      <c r="B119">
        <v>0.1285233116641574</v>
      </c>
    </row>
    <row r="120" spans="1:2" x14ac:dyDescent="0.25">
      <c r="A120">
        <v>1.1285696392547844</v>
      </c>
      <c r="B120">
        <v>-1.4169221855509193</v>
      </c>
    </row>
    <row r="121" spans="1:2" x14ac:dyDescent="0.25">
      <c r="A121">
        <v>1.1285696392547844</v>
      </c>
      <c r="B121">
        <v>-1.4169221855509193</v>
      </c>
    </row>
    <row r="122" spans="1:2" x14ac:dyDescent="0.25">
      <c r="A122">
        <v>-0.13881660364123291</v>
      </c>
      <c r="B122">
        <v>-0.36535581894172203</v>
      </c>
    </row>
    <row r="123" spans="1:2" x14ac:dyDescent="0.25">
      <c r="A123">
        <v>0.71747701741891867</v>
      </c>
      <c r="B123">
        <v>0.67233724763705971</v>
      </c>
    </row>
    <row r="124" spans="1:2" x14ac:dyDescent="0.25">
      <c r="A124">
        <v>-0.13945170050846384</v>
      </c>
      <c r="B124">
        <v>-4.7160011171551185E-2</v>
      </c>
    </row>
    <row r="125" spans="1:2" x14ac:dyDescent="0.25">
      <c r="A125">
        <v>-0.12916791790193052</v>
      </c>
      <c r="B125">
        <v>7.1977274375822714E-2</v>
      </c>
    </row>
    <row r="126" spans="1:2" x14ac:dyDescent="0.25">
      <c r="A126">
        <v>-0.13381706825553621</v>
      </c>
      <c r="B126">
        <v>5.1953026065067201E-2</v>
      </c>
    </row>
    <row r="127" spans="1:2" x14ac:dyDescent="0.25">
      <c r="A127">
        <v>-0.76621684561723757</v>
      </c>
      <c r="B127">
        <v>0.47702966891696896</v>
      </c>
    </row>
    <row r="128" spans="1:2" x14ac:dyDescent="0.25">
      <c r="A128">
        <v>-0.83068447562842684</v>
      </c>
      <c r="B128">
        <v>0.23054772693842127</v>
      </c>
    </row>
    <row r="129" spans="1:2" x14ac:dyDescent="0.25">
      <c r="A129">
        <v>1.1669643752937506</v>
      </c>
      <c r="B129">
        <v>-0.51856202206397595</v>
      </c>
    </row>
    <row r="130" spans="1:2" x14ac:dyDescent="0.25">
      <c r="A130">
        <v>-0.76840631289161399</v>
      </c>
      <c r="B130">
        <v>-0.8614725478999854</v>
      </c>
    </row>
    <row r="131" spans="1:2" x14ac:dyDescent="0.25">
      <c r="A131">
        <v>1.8037047128222572E-2</v>
      </c>
      <c r="B131">
        <v>-0.28911572354865828</v>
      </c>
    </row>
    <row r="132" spans="1:2" x14ac:dyDescent="0.25">
      <c r="A132">
        <v>-2.6156842154306224E-2</v>
      </c>
      <c r="B132">
        <v>0.31606925719012613</v>
      </c>
    </row>
    <row r="133" spans="1:2" x14ac:dyDescent="0.25">
      <c r="A133">
        <v>-2.6156842154306224E-2</v>
      </c>
      <c r="B133">
        <v>0.31606925719012613</v>
      </c>
    </row>
    <row r="134" spans="1:2" x14ac:dyDescent="0.25">
      <c r="A134">
        <v>-3.267856695589199E-2</v>
      </c>
      <c r="B134">
        <v>0.28797968664309442</v>
      </c>
    </row>
    <row r="135" spans="1:2" x14ac:dyDescent="0.25">
      <c r="A135">
        <v>0.45118087034777027</v>
      </c>
      <c r="B135">
        <v>0.32143063435375108</v>
      </c>
    </row>
    <row r="136" spans="1:2" x14ac:dyDescent="0.25">
      <c r="A136">
        <v>-8.4476043594548439E-2</v>
      </c>
      <c r="B136">
        <v>0.10926393416108245</v>
      </c>
    </row>
    <row r="137" spans="1:2" x14ac:dyDescent="0.25">
      <c r="A137">
        <v>1.1356788790677756</v>
      </c>
      <c r="B137">
        <v>-1.4397623158963588</v>
      </c>
    </row>
    <row r="138" spans="1:2" x14ac:dyDescent="0.25">
      <c r="A138">
        <v>1.1308360141161033</v>
      </c>
      <c r="B138">
        <v>-1.460620907886728</v>
      </c>
    </row>
    <row r="139" spans="1:2" x14ac:dyDescent="0.25">
      <c r="A139">
        <v>1.1351259167885541</v>
      </c>
      <c r="B139">
        <v>-1.31740356272222</v>
      </c>
    </row>
    <row r="140" spans="1:2" x14ac:dyDescent="0.25">
      <c r="A140">
        <v>0.39685917947147986</v>
      </c>
      <c r="B140">
        <v>-0.13083277559104775</v>
      </c>
    </row>
    <row r="141" spans="1:2" x14ac:dyDescent="0.25">
      <c r="A141">
        <v>2.254216635072515</v>
      </c>
      <c r="B141">
        <v>-1.3843960358240486</v>
      </c>
    </row>
    <row r="142" spans="1:2" x14ac:dyDescent="0.25">
      <c r="A142">
        <v>0.42917312733094271</v>
      </c>
      <c r="B142">
        <v>0.13308628855773424</v>
      </c>
    </row>
    <row r="143" spans="1:2" x14ac:dyDescent="0.25">
      <c r="A143">
        <v>0.44513920481410502</v>
      </c>
      <c r="B143">
        <v>0.2766976553738088</v>
      </c>
    </row>
    <row r="144" spans="1:2" x14ac:dyDescent="0.25">
      <c r="A144">
        <v>0.44513920481410502</v>
      </c>
      <c r="B144">
        <v>0.2766976553738088</v>
      </c>
    </row>
    <row r="145" spans="1:2" x14ac:dyDescent="0.25">
      <c r="A145">
        <v>1.0227739380566578</v>
      </c>
      <c r="B145">
        <v>-0.90437656793552745</v>
      </c>
    </row>
    <row r="146" spans="1:2" x14ac:dyDescent="0.25">
      <c r="A146">
        <v>1.3899407128285293</v>
      </c>
      <c r="B146">
        <v>1.7156268876033234</v>
      </c>
    </row>
    <row r="147" spans="1:2" x14ac:dyDescent="0.25">
      <c r="A147">
        <v>0.50849343849274287</v>
      </c>
      <c r="B147">
        <v>-0.89461234987087357</v>
      </c>
    </row>
    <row r="148" spans="1:2" x14ac:dyDescent="0.25">
      <c r="A148">
        <v>-2.1802367949166093E-2</v>
      </c>
      <c r="B148">
        <v>0.45956471691450546</v>
      </c>
    </row>
    <row r="149" spans="1:2" x14ac:dyDescent="0.25">
      <c r="A149">
        <v>-2.1802367949166093E-2</v>
      </c>
      <c r="B149">
        <v>0.45956471691450546</v>
      </c>
    </row>
    <row r="150" spans="1:2" x14ac:dyDescent="0.25">
      <c r="A150">
        <v>-0.15268886470970172</v>
      </c>
      <c r="B150">
        <v>-0.10417349594522923</v>
      </c>
    </row>
    <row r="151" spans="1:2" x14ac:dyDescent="0.25">
      <c r="A151">
        <v>-7.0138264418223031E-2</v>
      </c>
      <c r="B151">
        <v>0.3761186957836587</v>
      </c>
    </row>
    <row r="152" spans="1:2" x14ac:dyDescent="0.25">
      <c r="A152">
        <v>-7.0138264418223031E-2</v>
      </c>
      <c r="B152">
        <v>0.3761186957836587</v>
      </c>
    </row>
    <row r="153" spans="1:2" x14ac:dyDescent="0.25">
      <c r="A153">
        <v>-0.12140806137326256</v>
      </c>
      <c r="B153">
        <v>0.15529573524560772</v>
      </c>
    </row>
    <row r="154" spans="1:2" x14ac:dyDescent="0.25">
      <c r="A154">
        <v>-0.10126174317430486</v>
      </c>
      <c r="B154">
        <v>0.24206747792554706</v>
      </c>
    </row>
    <row r="155" spans="1:2" x14ac:dyDescent="0.25">
      <c r="A155">
        <v>1.1502163054393213</v>
      </c>
      <c r="B155">
        <v>-0.10015020081565083</v>
      </c>
    </row>
    <row r="156" spans="1:2" x14ac:dyDescent="0.25">
      <c r="A156">
        <v>1.1502163054393213</v>
      </c>
      <c r="B156">
        <v>-0.10015020081565083</v>
      </c>
    </row>
    <row r="157" spans="1:2" x14ac:dyDescent="0.25">
      <c r="A157">
        <v>1.1502163054393213</v>
      </c>
      <c r="B157">
        <v>-0.10015020081565083</v>
      </c>
    </row>
    <row r="158" spans="1:2" x14ac:dyDescent="0.25">
      <c r="A158">
        <v>1.6777871062322383</v>
      </c>
      <c r="B158">
        <v>-1.5608356620339026</v>
      </c>
    </row>
    <row r="159" spans="1:2" x14ac:dyDescent="0.25">
      <c r="A159">
        <v>-8.6027597664608296E-2</v>
      </c>
      <c r="B159">
        <v>0.29860190665894137</v>
      </c>
    </row>
    <row r="160" spans="1:2" x14ac:dyDescent="0.25">
      <c r="A160">
        <v>0.44396000831671617</v>
      </c>
      <c r="B160">
        <v>0.19677452276833085</v>
      </c>
    </row>
    <row r="161" spans="1:2" x14ac:dyDescent="0.25">
      <c r="A161">
        <v>1.1340621496610876</v>
      </c>
      <c r="B161">
        <v>-0.21962355446874324</v>
      </c>
    </row>
    <row r="162" spans="1:2" x14ac:dyDescent="0.25">
      <c r="A162">
        <v>1.1340621496610876</v>
      </c>
      <c r="B162">
        <v>-0.21962355446874324</v>
      </c>
    </row>
    <row r="163" spans="1:2" x14ac:dyDescent="0.25">
      <c r="A163">
        <v>0.69193365182106503</v>
      </c>
      <c r="B163">
        <v>-0.77870612633849901</v>
      </c>
    </row>
    <row r="164" spans="1:2" x14ac:dyDescent="0.25">
      <c r="A164">
        <v>0.69193365182106503</v>
      </c>
      <c r="B164">
        <v>-0.77870612633849901</v>
      </c>
    </row>
    <row r="165" spans="1:2" x14ac:dyDescent="0.25">
      <c r="A165">
        <v>0.6941431746899791</v>
      </c>
      <c r="B165">
        <v>-0.70681933919637385</v>
      </c>
    </row>
    <row r="166" spans="1:2" x14ac:dyDescent="0.25">
      <c r="A166">
        <v>-0.14463739613583018</v>
      </c>
      <c r="B166">
        <v>-0.44371641404035356</v>
      </c>
    </row>
    <row r="167" spans="1:2" x14ac:dyDescent="0.25">
      <c r="A167">
        <v>0.5905838295526683</v>
      </c>
      <c r="B167">
        <v>-0.16682150619499425</v>
      </c>
    </row>
    <row r="168" spans="1:2" x14ac:dyDescent="0.25">
      <c r="A168">
        <v>0.6104527479692532</v>
      </c>
      <c r="B168">
        <v>7.9135974039402743E-2</v>
      </c>
    </row>
    <row r="169" spans="1:2" x14ac:dyDescent="0.25">
      <c r="A169">
        <v>0.42461084777024605</v>
      </c>
      <c r="B169">
        <v>-7.3674406952750779E-2</v>
      </c>
    </row>
    <row r="170" spans="1:2" x14ac:dyDescent="0.25">
      <c r="A170">
        <v>0.54363027327350144</v>
      </c>
      <c r="B170">
        <v>0.50132161899710037</v>
      </c>
    </row>
    <row r="171" spans="1:2" x14ac:dyDescent="0.25">
      <c r="A171">
        <v>-0.10828594947991281</v>
      </c>
      <c r="B171">
        <v>0.27418388300603358</v>
      </c>
    </row>
    <row r="172" spans="1:2" x14ac:dyDescent="0.25">
      <c r="A172">
        <v>-0.10634880349924383</v>
      </c>
      <c r="B172">
        <v>0.28252731980218143</v>
      </c>
    </row>
    <row r="173" spans="1:2" x14ac:dyDescent="0.25">
      <c r="A173">
        <v>1.1793438259609226</v>
      </c>
      <c r="B173">
        <v>0.19370381709403117</v>
      </c>
    </row>
    <row r="174" spans="1:2" x14ac:dyDescent="0.25">
      <c r="A174">
        <v>-3.8791052263570276E-2</v>
      </c>
      <c r="B174">
        <v>0.43985331959958945</v>
      </c>
    </row>
    <row r="175" spans="1:2" x14ac:dyDescent="0.25">
      <c r="A175">
        <v>-3.8791052263570276E-2</v>
      </c>
      <c r="B175">
        <v>0.43985331959958945</v>
      </c>
    </row>
    <row r="176" spans="1:2" x14ac:dyDescent="0.25">
      <c r="A176">
        <v>-5.0935278822000211E-2</v>
      </c>
      <c r="B176">
        <v>0.42764233129221452</v>
      </c>
    </row>
    <row r="177" spans="1:2" x14ac:dyDescent="0.25">
      <c r="A177">
        <v>1.9091158766340917</v>
      </c>
      <c r="B177">
        <v>1.6413095445865913</v>
      </c>
    </row>
    <row r="178" spans="1:2" x14ac:dyDescent="0.25">
      <c r="A178">
        <v>0.74853421551186305</v>
      </c>
      <c r="B178">
        <v>-0.29435236364018924</v>
      </c>
    </row>
    <row r="179" spans="1:2" x14ac:dyDescent="0.25">
      <c r="A179">
        <v>1.9662495530579247</v>
      </c>
      <c r="B179">
        <v>1.9289688199573294</v>
      </c>
    </row>
    <row r="180" spans="1:2" x14ac:dyDescent="0.25">
      <c r="A180">
        <v>0.49261055394648762</v>
      </c>
      <c r="B180">
        <v>0.53105657056462841</v>
      </c>
    </row>
    <row r="181" spans="1:2" x14ac:dyDescent="0.25">
      <c r="A181">
        <v>0.49261055394648762</v>
      </c>
      <c r="B181">
        <v>0.53105657056462841</v>
      </c>
    </row>
    <row r="182" spans="1:2" x14ac:dyDescent="0.25">
      <c r="A182">
        <v>0.27098322177962808</v>
      </c>
      <c r="B182">
        <v>0.60075826728750292</v>
      </c>
    </row>
    <row r="183" spans="1:2" x14ac:dyDescent="0.25">
      <c r="A183">
        <v>-0.12694479617905333</v>
      </c>
      <c r="B183">
        <v>-0.36751302463553498</v>
      </c>
    </row>
    <row r="184" spans="1:2" x14ac:dyDescent="0.25">
      <c r="A184">
        <v>-8.2403383331295987E-2</v>
      </c>
      <c r="B184">
        <v>6.473086814565833E-2</v>
      </c>
    </row>
    <row r="185" spans="1:2" x14ac:dyDescent="0.25">
      <c r="A185">
        <v>0.64446466933024615</v>
      </c>
      <c r="B185">
        <v>0.18998782095090266</v>
      </c>
    </row>
    <row r="186" spans="1:2" x14ac:dyDescent="0.25">
      <c r="A186">
        <v>1.1398114571598699</v>
      </c>
      <c r="B186">
        <v>-1.4219629840645758</v>
      </c>
    </row>
    <row r="187" spans="1:2" x14ac:dyDescent="0.25">
      <c r="A187">
        <v>0.73627950655919772</v>
      </c>
      <c r="B187">
        <v>0.27359037911573569</v>
      </c>
    </row>
    <row r="188" spans="1:2" x14ac:dyDescent="0.25">
      <c r="A188">
        <v>1.2715356402175959</v>
      </c>
      <c r="B188">
        <v>-0.55118035143104238</v>
      </c>
    </row>
    <row r="189" spans="1:2" x14ac:dyDescent="0.25">
      <c r="A189">
        <v>1.2717434455731527</v>
      </c>
      <c r="B189">
        <v>-0.48791511564493595</v>
      </c>
    </row>
    <row r="190" spans="1:2" x14ac:dyDescent="0.25">
      <c r="A190">
        <v>1.2106669841521196</v>
      </c>
      <c r="B190">
        <v>-1.0004569431495625</v>
      </c>
    </row>
    <row r="191" spans="1:2" x14ac:dyDescent="0.25">
      <c r="A191">
        <v>1.2237750052879803</v>
      </c>
      <c r="B191">
        <v>-0.94399968749562846</v>
      </c>
    </row>
    <row r="192" spans="1:2" x14ac:dyDescent="0.25">
      <c r="A192">
        <v>1.2105378410867418</v>
      </c>
      <c r="B192">
        <v>-1.0010131722693061</v>
      </c>
    </row>
    <row r="193" spans="1:2" x14ac:dyDescent="0.25">
      <c r="A193">
        <v>1.1698852595459748</v>
      </c>
      <c r="B193">
        <v>-0.12770086584649673</v>
      </c>
    </row>
    <row r="194" spans="1:2" x14ac:dyDescent="0.25">
      <c r="A194">
        <v>1.271793228886654</v>
      </c>
      <c r="B194">
        <v>0.37359480173738063</v>
      </c>
    </row>
    <row r="195" spans="1:2" x14ac:dyDescent="0.25">
      <c r="A195">
        <v>2.0535074762252767</v>
      </c>
      <c r="B195">
        <v>3.790394377228171</v>
      </c>
    </row>
    <row r="196" spans="1:2" x14ac:dyDescent="0.25">
      <c r="A196">
        <v>2.0535074762252767</v>
      </c>
      <c r="B196">
        <v>3.790394377228171</v>
      </c>
    </row>
    <row r="197" spans="1:2" x14ac:dyDescent="0.25">
      <c r="A197">
        <v>2.0535074762252767</v>
      </c>
      <c r="B197">
        <v>3.790394377228171</v>
      </c>
    </row>
    <row r="198" spans="1:2" x14ac:dyDescent="0.25">
      <c r="A198">
        <v>2.288296559526565</v>
      </c>
      <c r="B198">
        <v>-1.0130784511883471</v>
      </c>
    </row>
    <row r="199" spans="1:2" x14ac:dyDescent="0.25">
      <c r="A199">
        <v>2.2834536945748916</v>
      </c>
      <c r="B199">
        <v>-1.0339370431787172</v>
      </c>
    </row>
    <row r="200" spans="1:2" x14ac:dyDescent="0.25">
      <c r="A200">
        <v>2.2779932958113069</v>
      </c>
      <c r="B200">
        <v>-0.93271499655482004</v>
      </c>
    </row>
    <row r="201" spans="1:2" x14ac:dyDescent="0.25">
      <c r="A201">
        <v>1.3058653963479052</v>
      </c>
      <c r="B201">
        <v>-0.21620884381974875</v>
      </c>
    </row>
    <row r="202" spans="1:2" x14ac:dyDescent="0.25">
      <c r="A202">
        <v>1.3110956904957121</v>
      </c>
      <c r="B202">
        <v>-0.19368156447014923</v>
      </c>
    </row>
    <row r="203" spans="1:2" x14ac:dyDescent="0.25">
      <c r="A203">
        <v>1.3109019758976459</v>
      </c>
      <c r="B203">
        <v>-0.19451590814976411</v>
      </c>
    </row>
    <row r="204" spans="1:2" x14ac:dyDescent="0.25">
      <c r="A204">
        <v>1.3142766045064593</v>
      </c>
      <c r="B204">
        <v>-0.10513688050865189</v>
      </c>
    </row>
    <row r="205" spans="1:2" x14ac:dyDescent="0.25">
      <c r="A205">
        <v>1.3219718895024382</v>
      </c>
      <c r="B205">
        <v>-2.2096534198738107E-2</v>
      </c>
    </row>
    <row r="206" spans="1:2" x14ac:dyDescent="0.25">
      <c r="A206">
        <v>0.67839474279245759</v>
      </c>
      <c r="B206">
        <v>0.26484702716169722</v>
      </c>
    </row>
    <row r="207" spans="1:2" x14ac:dyDescent="0.25">
      <c r="A207">
        <v>2.1994907290669836</v>
      </c>
      <c r="B207">
        <v>-1.7697932090908717</v>
      </c>
    </row>
    <row r="208" spans="1:2" x14ac:dyDescent="0.25">
      <c r="A208">
        <v>1.3088579861118188</v>
      </c>
      <c r="B208">
        <v>-0.3904301358252566</v>
      </c>
    </row>
    <row r="209" spans="1:2" x14ac:dyDescent="0.25">
      <c r="A209">
        <v>1.4172876802540835</v>
      </c>
      <c r="B209">
        <v>0.13895510230565175</v>
      </c>
    </row>
    <row r="210" spans="1:2" x14ac:dyDescent="0.25">
      <c r="A210">
        <v>1.2734868769557546</v>
      </c>
      <c r="B210">
        <v>-0.48040602252840325</v>
      </c>
    </row>
    <row r="211" spans="1:2" x14ac:dyDescent="0.25">
      <c r="A211">
        <v>1.2343335314243227</v>
      </c>
      <c r="B211">
        <v>0.4617338108779443</v>
      </c>
    </row>
    <row r="212" spans="1:2" x14ac:dyDescent="0.25">
      <c r="A212">
        <v>1.2879591087808131</v>
      </c>
      <c r="B212">
        <v>-0.66755381498325661</v>
      </c>
    </row>
    <row r="213" spans="1:2" x14ac:dyDescent="0.25">
      <c r="A213">
        <v>1.2411330234653861</v>
      </c>
      <c r="B213">
        <v>0.29143509948356294</v>
      </c>
    </row>
    <row r="214" spans="1:2" x14ac:dyDescent="0.25">
      <c r="A214">
        <v>2.4363827037180799</v>
      </c>
      <c r="B214">
        <v>4.0442770884386442E-2</v>
      </c>
    </row>
    <row r="215" spans="1:2" x14ac:dyDescent="0.25">
      <c r="A215">
        <v>1.4216421544592239</v>
      </c>
      <c r="B215">
        <v>0.28245056203003133</v>
      </c>
    </row>
    <row r="216" spans="1:2" x14ac:dyDescent="0.25">
      <c r="A216">
        <v>1.3460870899959267</v>
      </c>
      <c r="B216">
        <v>1.0489258911572987E-2</v>
      </c>
    </row>
    <row r="217" spans="1:2" x14ac:dyDescent="0.25">
      <c r="A217">
        <v>1.3648080560628224</v>
      </c>
      <c r="B217">
        <v>0.13121703022282316</v>
      </c>
    </row>
    <row r="218" spans="1:2" x14ac:dyDescent="0.25">
      <c r="A218">
        <v>1.3548640400287217</v>
      </c>
      <c r="B218">
        <v>8.8387388002596934E-2</v>
      </c>
    </row>
    <row r="219" spans="1:2" x14ac:dyDescent="0.25">
      <c r="A219">
        <v>1.3548640400287217</v>
      </c>
      <c r="B219">
        <v>8.8387388002596934E-2</v>
      </c>
    </row>
    <row r="220" spans="1:2" x14ac:dyDescent="0.25">
      <c r="A220">
        <v>2.2468862340606868</v>
      </c>
      <c r="B220">
        <v>-1.5656571221451168</v>
      </c>
    </row>
    <row r="221" spans="1:2" x14ac:dyDescent="0.25">
      <c r="A221">
        <v>1.3220305787803681</v>
      </c>
      <c r="B221">
        <v>-0.33369476561145028</v>
      </c>
    </row>
    <row r="222" spans="1:2" x14ac:dyDescent="0.25">
      <c r="A222">
        <v>1.876039940971848</v>
      </c>
      <c r="B222">
        <v>-2.9287794653545144E-2</v>
      </c>
    </row>
    <row r="223" spans="1:2" x14ac:dyDescent="0.25">
      <c r="A223">
        <v>1.8982807297318323</v>
      </c>
      <c r="B223">
        <v>0.19124539815526739</v>
      </c>
    </row>
    <row r="224" spans="1:2" x14ac:dyDescent="0.25">
      <c r="A224">
        <v>1.3538862781598642</v>
      </c>
      <c r="B224">
        <v>0.28168173247518441</v>
      </c>
    </row>
    <row r="225" spans="1:2" x14ac:dyDescent="0.25">
      <c r="A225">
        <v>1.3458915381123353</v>
      </c>
      <c r="B225">
        <v>0.20566763716673583</v>
      </c>
    </row>
    <row r="226" spans="1:2" x14ac:dyDescent="0.25">
      <c r="A226">
        <v>2.4241533206763841</v>
      </c>
      <c r="B226">
        <v>-0.12449648672302999</v>
      </c>
    </row>
    <row r="227" spans="1:2" x14ac:dyDescent="0.25">
      <c r="A227">
        <v>2.4208601725092458</v>
      </c>
      <c r="B227">
        <v>-0.1386803292764815</v>
      </c>
    </row>
    <row r="228" spans="1:2" x14ac:dyDescent="0.25">
      <c r="A228">
        <v>2.4243611260319402</v>
      </c>
      <c r="B228">
        <v>-6.1231250936924018E-2</v>
      </c>
    </row>
    <row r="229" spans="1:2" x14ac:dyDescent="0.25">
      <c r="A229">
        <v>1.3936763095876956</v>
      </c>
      <c r="B229">
        <v>0.21545968953694275</v>
      </c>
    </row>
    <row r="230" spans="1:2" x14ac:dyDescent="0.25">
      <c r="A230">
        <v>2.3673526711703126</v>
      </c>
      <c r="B230">
        <v>-0.55625186116963965</v>
      </c>
    </row>
    <row r="231" spans="1:2" x14ac:dyDescent="0.25">
      <c r="A231">
        <v>1.5625736288042587</v>
      </c>
      <c r="B231">
        <v>0.76471286201675348</v>
      </c>
    </row>
    <row r="232" spans="1:2" x14ac:dyDescent="0.25">
      <c r="A232">
        <v>1.3067494247933029</v>
      </c>
      <c r="B232">
        <v>-0.5866224780606214</v>
      </c>
    </row>
    <row r="233" spans="1:2" x14ac:dyDescent="0.25">
      <c r="A233">
        <v>1.8983394190097611</v>
      </c>
      <c r="B233">
        <v>-0.12035283325744474</v>
      </c>
    </row>
    <row r="234" spans="1:2" x14ac:dyDescent="0.25">
      <c r="A234">
        <v>2.4635196563564343</v>
      </c>
      <c r="B234">
        <v>0.23216795655824776</v>
      </c>
    </row>
    <row r="235" spans="1:2" x14ac:dyDescent="0.25">
      <c r="A235">
        <v>2.4614756665706068</v>
      </c>
      <c r="B235">
        <v>3.6253728882755319E-2</v>
      </c>
    </row>
    <row r="236" spans="1:2" x14ac:dyDescent="0.25">
      <c r="A236">
        <v>2.4369384841487989</v>
      </c>
      <c r="B236">
        <v>-6.9429803868453072E-2</v>
      </c>
    </row>
    <row r="237" spans="1:2" x14ac:dyDescent="0.25">
      <c r="A237">
        <v>2.5699053607128719</v>
      </c>
      <c r="B237">
        <v>0.56563896701366356</v>
      </c>
    </row>
    <row r="238" spans="1:2" x14ac:dyDescent="0.25">
      <c r="A238">
        <v>2.5633836359112858</v>
      </c>
      <c r="B238">
        <v>0.5375493964666318</v>
      </c>
    </row>
    <row r="239" spans="1:2" x14ac:dyDescent="0.25">
      <c r="A239">
        <v>1.4548601037763313</v>
      </c>
      <c r="B239">
        <v>0.5502632300170156</v>
      </c>
    </row>
    <row r="240" spans="1:2" x14ac:dyDescent="0.25">
      <c r="A240">
        <v>1.9699851498170891</v>
      </c>
      <c r="B240">
        <v>0.42880162189094834</v>
      </c>
    </row>
    <row r="241" spans="1:2" x14ac:dyDescent="0.25">
      <c r="A241">
        <v>1.9688180838157832</v>
      </c>
      <c r="B241">
        <v>0.46387010876174584</v>
      </c>
    </row>
    <row r="242" spans="1:2" x14ac:dyDescent="0.25">
      <c r="A242">
        <v>2.5742598349180117</v>
      </c>
      <c r="B242">
        <v>0.70913442673804361</v>
      </c>
    </row>
    <row r="243" spans="1:2" x14ac:dyDescent="0.25">
      <c r="A243">
        <v>2.5327234304900181</v>
      </c>
      <c r="B243">
        <v>0.45538969421281478</v>
      </c>
    </row>
    <row r="244" spans="1:2" x14ac:dyDescent="0.25">
      <c r="A244">
        <v>1.3898083888435633</v>
      </c>
      <c r="B244">
        <v>0.14534008401333195</v>
      </c>
    </row>
    <row r="245" spans="1:2" x14ac:dyDescent="0.25">
      <c r="A245">
        <v>1.3649483487583107</v>
      </c>
      <c r="B245">
        <v>3.8265978462765707E-2</v>
      </c>
    </row>
    <row r="246" spans="1:2" x14ac:dyDescent="0.25">
      <c r="A246">
        <v>2.4091304528200745</v>
      </c>
      <c r="B246">
        <v>-0.37631174093271419</v>
      </c>
    </row>
    <row r="247" spans="1:2" x14ac:dyDescent="0.25">
      <c r="A247">
        <v>2.557271150603607</v>
      </c>
      <c r="B247">
        <v>0.68942302942312705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245D-5FC1-41CC-81F3-678F3FA2649A}">
  <sheetPr codeName="XLSTAT_20250821_133628_1_HID1"/>
  <dimension ref="A1:D500"/>
  <sheetViews>
    <sheetView workbookViewId="0"/>
  </sheetViews>
  <sheetFormatPr baseColWidth="10" defaultRowHeight="15" x14ac:dyDescent="0.25"/>
  <sheetData>
    <row r="1" spans="1:4" x14ac:dyDescent="0.25">
      <c r="A1">
        <v>1</v>
      </c>
      <c r="B1">
        <f t="shared" ref="B1:B64" si="0">-3.14159265358979+(A1-1)*0.0125915537218028</f>
        <v>-3.14159265358979</v>
      </c>
      <c r="C1">
        <f t="shared" ref="C1:C64" si="1">1*COS(B1)+0</f>
        <v>-1</v>
      </c>
      <c r="D1">
        <f t="shared" ref="D1:D64" si="2">1*SIN(B1)+0+0*COS(B1)</f>
        <v>-3.2311393144413003E-15</v>
      </c>
    </row>
    <row r="2" spans="1:4" x14ac:dyDescent="0.25">
      <c r="A2">
        <v>2</v>
      </c>
      <c r="B2">
        <f t="shared" si="0"/>
        <v>-3.1290010998679874</v>
      </c>
      <c r="C2">
        <f t="shared" si="1"/>
        <v>-0.99992072743481419</v>
      </c>
      <c r="D2">
        <f t="shared" si="2"/>
        <v>-1.2591220998459735E-2</v>
      </c>
    </row>
    <row r="3" spans="1:4" x14ac:dyDescent="0.25">
      <c r="A3">
        <v>3</v>
      </c>
      <c r="B3">
        <f t="shared" si="0"/>
        <v>-3.1164095461461843</v>
      </c>
      <c r="C3">
        <f t="shared" si="1"/>
        <v>-0.99968292230753597</v>
      </c>
      <c r="D3">
        <f t="shared" si="2"/>
        <v>-2.5180445720141945E-2</v>
      </c>
    </row>
    <row r="4" spans="1:4" x14ac:dyDescent="0.25">
      <c r="A4">
        <v>4</v>
      </c>
      <c r="B4">
        <f t="shared" si="0"/>
        <v>-3.1038179924243816</v>
      </c>
      <c r="C4">
        <f t="shared" si="1"/>
        <v>-0.99928662232101029</v>
      </c>
      <c r="D4">
        <f t="shared" si="2"/>
        <v>-3.7765678204774195E-2</v>
      </c>
    </row>
    <row r="5" spans="1:4" x14ac:dyDescent="0.25">
      <c r="A5">
        <v>5</v>
      </c>
      <c r="B5">
        <f t="shared" si="0"/>
        <v>-3.091226438702579</v>
      </c>
      <c r="C5">
        <f t="shared" si="1"/>
        <v>-0.9987318903066702</v>
      </c>
      <c r="D5">
        <f t="shared" si="2"/>
        <v>-5.0344923125031901E-2</v>
      </c>
    </row>
    <row r="6" spans="1:4" x14ac:dyDescent="0.25">
      <c r="A6">
        <v>6</v>
      </c>
      <c r="B6">
        <f t="shared" si="0"/>
        <v>-3.0786348849807759</v>
      </c>
      <c r="C6">
        <f t="shared" si="1"/>
        <v>-0.99801881421457506</v>
      </c>
      <c r="D6">
        <f t="shared" si="2"/>
        <v>-6.291618610288964E-2</v>
      </c>
    </row>
    <row r="7" spans="1:4" x14ac:dyDescent="0.25">
      <c r="A7">
        <v>7</v>
      </c>
      <c r="B7">
        <f t="shared" si="0"/>
        <v>-3.0660433312589732</v>
      </c>
      <c r="C7">
        <f t="shared" si="1"/>
        <v>-0.99714750709946709</v>
      </c>
      <c r="D7">
        <f t="shared" si="2"/>
        <v>-7.547747402581878E-2</v>
      </c>
    </row>
    <row r="8" spans="1:4" x14ac:dyDescent="0.25">
      <c r="A8">
        <v>8</v>
      </c>
      <c r="B8">
        <f t="shared" si="0"/>
        <v>-3.0534517775371706</v>
      </c>
      <c r="C8">
        <f t="shared" si="1"/>
        <v>-0.99611810710284643</v>
      </c>
      <c r="D8">
        <f t="shared" si="2"/>
        <v>-8.8026795362788374E-2</v>
      </c>
    </row>
    <row r="9" spans="1:4" x14ac:dyDescent="0.25">
      <c r="A9">
        <v>9</v>
      </c>
      <c r="B9">
        <f t="shared" si="0"/>
        <v>-3.0408602238153675</v>
      </c>
      <c r="C9">
        <f t="shared" si="1"/>
        <v>-0.9949307774310695</v>
      </c>
      <c r="D9">
        <f t="shared" si="2"/>
        <v>-0.10056216048001143</v>
      </c>
    </row>
    <row r="10" spans="1:4" x14ac:dyDescent="0.25">
      <c r="A10">
        <v>10</v>
      </c>
      <c r="B10">
        <f t="shared" si="0"/>
        <v>-3.0282686700935648</v>
      </c>
      <c r="C10">
        <f t="shared" si="1"/>
        <v>-0.99358570632947418</v>
      </c>
      <c r="D10">
        <f t="shared" si="2"/>
        <v>-0.1130815819563903</v>
      </c>
    </row>
    <row r="11" spans="1:4" x14ac:dyDescent="0.25">
      <c r="A11">
        <v>11</v>
      </c>
      <c r="B11">
        <f t="shared" si="0"/>
        <v>-3.0156771163717622</v>
      </c>
      <c r="C11">
        <f t="shared" si="1"/>
        <v>-0.99208310705253355</v>
      </c>
      <c r="D11">
        <f t="shared" si="2"/>
        <v>-0.12558307489861525</v>
      </c>
    </row>
    <row r="12" spans="1:4" x14ac:dyDescent="0.25">
      <c r="A12">
        <v>12</v>
      </c>
      <c r="B12">
        <f t="shared" si="0"/>
        <v>-3.0030855626499591</v>
      </c>
      <c r="C12">
        <f t="shared" si="1"/>
        <v>-0.99042321783004583</v>
      </c>
      <c r="D12">
        <f t="shared" si="2"/>
        <v>-0.1380646572558584</v>
      </c>
    </row>
    <row r="13" spans="1:4" x14ac:dyDescent="0.25">
      <c r="A13">
        <v>13</v>
      </c>
      <c r="B13">
        <f t="shared" si="0"/>
        <v>-2.9904940089281564</v>
      </c>
      <c r="C13">
        <f t="shared" si="1"/>
        <v>-0.98860630182936415</v>
      </c>
      <c r="D13">
        <f t="shared" si="2"/>
        <v>-0.15052435013401677</v>
      </c>
    </row>
    <row r="14" spans="1:4" x14ac:dyDescent="0.25">
      <c r="A14">
        <v>14</v>
      </c>
      <c r="B14">
        <f t="shared" si="0"/>
        <v>-2.9779024552063538</v>
      </c>
      <c r="C14">
        <f t="shared" si="1"/>
        <v>-0.98663264711367293</v>
      </c>
      <c r="D14">
        <f t="shared" si="2"/>
        <v>-0.16296017810945904</v>
      </c>
    </row>
    <row r="15" spans="1:4" x14ac:dyDescent="0.25">
      <c r="A15">
        <v>15</v>
      </c>
      <c r="B15">
        <f t="shared" si="0"/>
        <v>-2.9653109014845507</v>
      </c>
      <c r="C15">
        <f t="shared" si="1"/>
        <v>-0.98450256659631608</v>
      </c>
      <c r="D15">
        <f t="shared" si="2"/>
        <v>-0.17537016954221801</v>
      </c>
    </row>
    <row r="16" spans="1:4" x14ac:dyDescent="0.25">
      <c r="A16">
        <v>16</v>
      </c>
      <c r="B16">
        <f t="shared" si="0"/>
        <v>-2.952719347762748</v>
      </c>
      <c r="C16">
        <f t="shared" si="1"/>
        <v>-0.9822163979911871</v>
      </c>
      <c r="D16">
        <f t="shared" si="2"/>
        <v>-0.18775235688858319</v>
      </c>
    </row>
    <row r="17" spans="1:4" x14ac:dyDescent="0.25">
      <c r="A17">
        <v>17</v>
      </c>
      <c r="B17">
        <f t="shared" si="0"/>
        <v>-2.9401277940409454</v>
      </c>
      <c r="C17">
        <f t="shared" si="1"/>
        <v>-0.97977450375918562</v>
      </c>
      <c r="D17">
        <f t="shared" si="2"/>
        <v>-0.20010477701304791</v>
      </c>
    </row>
    <row r="18" spans="1:4" x14ac:dyDescent="0.25">
      <c r="A18">
        <v>18</v>
      </c>
      <c r="B18">
        <f t="shared" si="0"/>
        <v>-2.9275362403191423</v>
      </c>
      <c r="C18">
        <f t="shared" si="1"/>
        <v>-0.9771772710507507</v>
      </c>
      <c r="D18">
        <f t="shared" si="2"/>
        <v>-0.21242547149955354</v>
      </c>
    </row>
    <row r="19" spans="1:4" x14ac:dyDescent="0.25">
      <c r="A19">
        <v>19</v>
      </c>
      <c r="B19">
        <f t="shared" si="0"/>
        <v>-2.9149446865973396</v>
      </c>
      <c r="C19">
        <f t="shared" si="1"/>
        <v>-0.97442511164448109</v>
      </c>
      <c r="D19">
        <f t="shared" si="2"/>
        <v>-0.22471248696198562</v>
      </c>
    </row>
    <row r="20" spans="1:4" x14ac:dyDescent="0.25">
      <c r="A20">
        <v>20</v>
      </c>
      <c r="B20">
        <f t="shared" si="0"/>
        <v>-2.902353132875537</v>
      </c>
      <c r="C20">
        <f t="shared" si="1"/>
        <v>-0.97151846188184843</v>
      </c>
      <c r="D20">
        <f t="shared" si="2"/>
        <v>-0.23696387535387617</v>
      </c>
    </row>
    <row r="21" spans="1:4" x14ac:dyDescent="0.25">
      <c r="A21">
        <v>21</v>
      </c>
      <c r="B21">
        <f t="shared" si="0"/>
        <v>-2.8897615791537339</v>
      </c>
      <c r="C21">
        <f t="shared" si="1"/>
        <v>-0.96845778259801829</v>
      </c>
      <c r="D21">
        <f t="shared" si="2"/>
        <v>-0.24917769427725583</v>
      </c>
    </row>
    <row r="22" spans="1:4" x14ac:dyDescent="0.25">
      <c r="A22">
        <v>22</v>
      </c>
      <c r="B22">
        <f t="shared" si="0"/>
        <v>-2.8771700254319312</v>
      </c>
      <c r="C22">
        <f t="shared" si="1"/>
        <v>-0.96524355904878689</v>
      </c>
      <c r="D22">
        <f t="shared" si="2"/>
        <v>-0.2613520072906102</v>
      </c>
    </row>
    <row r="23" spans="1:4" x14ac:dyDescent="0.25">
      <c r="A23">
        <v>23</v>
      </c>
      <c r="B23">
        <f t="shared" si="0"/>
        <v>-2.8645784717101286</v>
      </c>
      <c r="C23">
        <f t="shared" si="1"/>
        <v>-0.96187630083364573</v>
      </c>
      <c r="D23">
        <f t="shared" si="2"/>
        <v>-0.27348488421589578</v>
      </c>
    </row>
    <row r="24" spans="1:4" x14ac:dyDescent="0.25">
      <c r="A24">
        <v>24</v>
      </c>
      <c r="B24">
        <f t="shared" si="0"/>
        <v>-2.8519869179883255</v>
      </c>
      <c r="C24">
        <f t="shared" si="1"/>
        <v>-0.95835654181498742</v>
      </c>
      <c r="D24">
        <f t="shared" si="2"/>
        <v>-0.28557440144455914</v>
      </c>
    </row>
    <row r="25" spans="1:4" x14ac:dyDescent="0.25">
      <c r="A25">
        <v>25</v>
      </c>
      <c r="B25">
        <f t="shared" si="0"/>
        <v>-2.8393953642665228</v>
      </c>
      <c r="C25">
        <f t="shared" si="1"/>
        <v>-0.95468484003346477</v>
      </c>
      <c r="D25">
        <f t="shared" si="2"/>
        <v>-0.29761864224251428</v>
      </c>
    </row>
    <row r="26" spans="1:4" x14ac:dyDescent="0.25">
      <c r="A26">
        <v>26</v>
      </c>
      <c r="B26">
        <f t="shared" si="0"/>
        <v>-2.8268038105447202</v>
      </c>
      <c r="C26">
        <f t="shared" si="1"/>
        <v>-0.95086177761951529</v>
      </c>
      <c r="D26">
        <f t="shared" si="2"/>
        <v>-0.30961569705403402</v>
      </c>
    </row>
    <row r="27" spans="1:4" x14ac:dyDescent="0.25">
      <c r="A27">
        <v>27</v>
      </c>
      <c r="B27">
        <f t="shared" si="0"/>
        <v>-2.8142122568229171</v>
      </c>
      <c r="C27">
        <f t="shared" si="1"/>
        <v>-0.94688796070106762</v>
      </c>
      <c r="D27">
        <f t="shared" si="2"/>
        <v>-0.32156366380449974</v>
      </c>
    </row>
    <row r="28" spans="1:4" x14ac:dyDescent="0.25">
      <c r="A28">
        <v>28</v>
      </c>
      <c r="B28">
        <f t="shared" si="0"/>
        <v>-2.8016207031011144</v>
      </c>
      <c r="C28">
        <f t="shared" si="1"/>
        <v>-0.94276401930744358</v>
      </c>
      <c r="D28">
        <f t="shared" si="2"/>
        <v>-0.33346064820196436</v>
      </c>
    </row>
    <row r="29" spans="1:4" x14ac:dyDescent="0.25">
      <c r="A29">
        <v>29</v>
      </c>
      <c r="B29">
        <f t="shared" si="0"/>
        <v>-2.7890291493793118</v>
      </c>
      <c r="C29">
        <f t="shared" si="1"/>
        <v>-0.93849060726946865</v>
      </c>
      <c r="D29">
        <f t="shared" si="2"/>
        <v>-0.345304764037486</v>
      </c>
    </row>
    <row r="30" spans="1:4" x14ac:dyDescent="0.25">
      <c r="A30">
        <v>30</v>
      </c>
      <c r="B30">
        <f t="shared" si="0"/>
        <v>-2.7764375956575087</v>
      </c>
      <c r="C30">
        <f t="shared" si="1"/>
        <v>-0.93406840211581166</v>
      </c>
      <c r="D30">
        <f t="shared" si="2"/>
        <v>-0.35709413348417585</v>
      </c>
    </row>
    <row r="31" spans="1:4" x14ac:dyDescent="0.25">
      <c r="A31">
        <v>31</v>
      </c>
      <c r="B31">
        <f t="shared" si="0"/>
        <v>-2.763846041935706</v>
      </c>
      <c r="C31">
        <f t="shared" si="1"/>
        <v>-0.9294981049655654</v>
      </c>
      <c r="D31">
        <f t="shared" si="2"/>
        <v>-0.36882688739491704</v>
      </c>
    </row>
    <row r="32" spans="1:4" x14ac:dyDescent="0.25">
      <c r="A32">
        <v>32</v>
      </c>
      <c r="B32">
        <f t="shared" si="0"/>
        <v>-2.7512544882139034</v>
      </c>
      <c r="C32">
        <f t="shared" si="1"/>
        <v>-0.92478044041708718</v>
      </c>
      <c r="D32">
        <f t="shared" si="2"/>
        <v>-0.38050116559871172</v>
      </c>
    </row>
    <row r="33" spans="1:4" x14ac:dyDescent="0.25">
      <c r="A33">
        <v>33</v>
      </c>
      <c r="B33">
        <f t="shared" si="0"/>
        <v>-2.7386629344921003</v>
      </c>
      <c r="C33">
        <f t="shared" si="1"/>
        <v>-0.91991615643311786</v>
      </c>
      <c r="D33">
        <f t="shared" si="2"/>
        <v>-0.39211511719560044</v>
      </c>
    </row>
    <row r="34" spans="1:4" x14ac:dyDescent="0.25">
      <c r="A34">
        <v>34</v>
      </c>
      <c r="B34">
        <f t="shared" si="0"/>
        <v>-2.7260713807702976</v>
      </c>
      <c r="C34">
        <f t="shared" si="1"/>
        <v>-0.91490602422219602</v>
      </c>
      <c r="D34">
        <f t="shared" si="2"/>
        <v>-0.40366690085011231</v>
      </c>
    </row>
    <row r="35" spans="1:4" x14ac:dyDescent="0.25">
      <c r="A35">
        <v>35</v>
      </c>
      <c r="B35">
        <f t="shared" si="0"/>
        <v>-2.713479827048495</v>
      </c>
      <c r="C35">
        <f t="shared" si="1"/>
        <v>-0.90975083811638624</v>
      </c>
      <c r="D35">
        <f t="shared" si="2"/>
        <v>-0.41515468508320219</v>
      </c>
    </row>
    <row r="36" spans="1:4" x14ac:dyDescent="0.25">
      <c r="A36">
        <v>36</v>
      </c>
      <c r="B36">
        <f t="shared" si="0"/>
        <v>-2.7008882733266919</v>
      </c>
      <c r="C36">
        <f t="shared" si="1"/>
        <v>-0.90445141544534147</v>
      </c>
      <c r="D36">
        <f t="shared" si="2"/>
        <v>-0.42657664856262156</v>
      </c>
    </row>
    <row r="37" spans="1:4" x14ac:dyDescent="0.25">
      <c r="A37">
        <v>37</v>
      </c>
      <c r="B37">
        <f t="shared" si="0"/>
        <v>-2.6882967196048893</v>
      </c>
      <c r="C37">
        <f t="shared" si="1"/>
        <v>-0.89900859640672026</v>
      </c>
      <c r="D37">
        <f t="shared" si="2"/>
        <v>-0.43793098039168077</v>
      </c>
    </row>
    <row r="38" spans="1:4" x14ac:dyDescent="0.25">
      <c r="A38">
        <v>38</v>
      </c>
      <c r="B38">
        <f t="shared" si="0"/>
        <v>-2.6757051658830866</v>
      </c>
      <c r="C38">
        <f t="shared" si="1"/>
        <v>-0.89342324393297667</v>
      </c>
      <c r="D38">
        <f t="shared" si="2"/>
        <v>-0.44921588039636001</v>
      </c>
    </row>
    <row r="39" spans="1:4" x14ac:dyDescent="0.25">
      <c r="A39">
        <v>39</v>
      </c>
      <c r="B39">
        <f t="shared" si="0"/>
        <v>-2.6631136121612835</v>
      </c>
      <c r="C39">
        <f t="shared" si="1"/>
        <v>-0.88769624355454657</v>
      </c>
      <c r="D39">
        <f t="shared" si="2"/>
        <v>-0.46042955941071717</v>
      </c>
    </row>
    <row r="40" spans="1:4" x14ac:dyDescent="0.25">
      <c r="A40">
        <v>40</v>
      </c>
      <c r="B40">
        <f t="shared" si="0"/>
        <v>-2.6505220584394809</v>
      </c>
      <c r="C40">
        <f t="shared" si="1"/>
        <v>-0.88182850325945195</v>
      </c>
      <c r="D40">
        <f t="shared" si="2"/>
        <v>-0.47157023956055033</v>
      </c>
    </row>
    <row r="41" spans="1:4" x14ac:dyDescent="0.25">
      <c r="A41">
        <v>41</v>
      </c>
      <c r="B41">
        <f t="shared" si="0"/>
        <v>-2.6379305047176782</v>
      </c>
      <c r="C41">
        <f t="shared" si="1"/>
        <v>-0.87582095334934262</v>
      </c>
      <c r="D41">
        <f t="shared" si="2"/>
        <v>-0.48263615454527298</v>
      </c>
    </row>
    <row r="42" spans="1:4" x14ac:dyDescent="0.25">
      <c r="A42">
        <v>42</v>
      </c>
      <c r="B42">
        <f t="shared" si="0"/>
        <v>-2.6253389509958751</v>
      </c>
      <c r="C42">
        <f t="shared" si="1"/>
        <v>-0.86967454629200225</v>
      </c>
      <c r="D42">
        <f t="shared" si="2"/>
        <v>-0.4936255499179516</v>
      </c>
    </row>
    <row r="43" spans="1:4" x14ac:dyDescent="0.25">
      <c r="A43">
        <v>43</v>
      </c>
      <c r="B43">
        <f t="shared" si="0"/>
        <v>-2.6127473972740725</v>
      </c>
      <c r="C43">
        <f t="shared" si="1"/>
        <v>-0.8633902565703393</v>
      </c>
      <c r="D43">
        <f t="shared" si="2"/>
        <v>-0.50453668336346336</v>
      </c>
    </row>
    <row r="44" spans="1:4" x14ac:dyDescent="0.25">
      <c r="A44">
        <v>44</v>
      </c>
      <c r="B44">
        <f t="shared" si="0"/>
        <v>-2.6001558435522698</v>
      </c>
      <c r="C44">
        <f t="shared" si="1"/>
        <v>-0.8569690805278869</v>
      </c>
      <c r="D44">
        <f t="shared" si="2"/>
        <v>-0.51536782497473399</v>
      </c>
    </row>
    <row r="45" spans="1:4" x14ac:dyDescent="0.25">
      <c r="A45">
        <v>45</v>
      </c>
      <c r="B45">
        <f t="shared" si="0"/>
        <v>-2.5875642898304667</v>
      </c>
      <c r="C45">
        <f t="shared" si="1"/>
        <v>-0.85041203621083761</v>
      </c>
      <c r="D45">
        <f t="shared" si="2"/>
        <v>-0.52611725752700511</v>
      </c>
    </row>
    <row r="46" spans="1:4" x14ac:dyDescent="0.25">
      <c r="A46">
        <v>46</v>
      </c>
      <c r="B46">
        <f t="shared" si="0"/>
        <v>-2.5749727361086641</v>
      </c>
      <c r="C46">
        <f t="shared" si="1"/>
        <v>-0.84372016320663801</v>
      </c>
      <c r="D46">
        <f t="shared" si="2"/>
        <v>-0.53678327675009052</v>
      </c>
    </row>
    <row r="47" spans="1:4" x14ac:dyDescent="0.25">
      <c r="A47">
        <v>47</v>
      </c>
      <c r="B47">
        <f t="shared" si="0"/>
        <v>-2.5623811823868614</v>
      </c>
      <c r="C47">
        <f t="shared" si="1"/>
        <v>-0.83689452247916551</v>
      </c>
      <c r="D47">
        <f t="shared" si="2"/>
        <v>-0.54736419159858218</v>
      </c>
    </row>
    <row r="48" spans="1:4" x14ac:dyDescent="0.25">
      <c r="A48">
        <v>48</v>
      </c>
      <c r="B48">
        <f t="shared" si="0"/>
        <v>-2.5497896286650583</v>
      </c>
      <c r="C48">
        <f t="shared" si="1"/>
        <v>-0.82993619620051928</v>
      </c>
      <c r="D48">
        <f t="shared" si="2"/>
        <v>-0.55785832451995665</v>
      </c>
    </row>
    <row r="49" spans="1:4" x14ac:dyDescent="0.25">
      <c r="A49">
        <v>49</v>
      </c>
      <c r="B49">
        <f t="shared" si="0"/>
        <v>-2.5371980749432557</v>
      </c>
      <c r="C49">
        <f t="shared" si="1"/>
        <v>-0.82284628757944644</v>
      </c>
      <c r="D49">
        <f t="shared" si="2"/>
        <v>-0.56826401172054075</v>
      </c>
    </row>
    <row r="50" spans="1:4" x14ac:dyDescent="0.25">
      <c r="A50">
        <v>50</v>
      </c>
      <c r="B50">
        <f t="shared" si="0"/>
        <v>-2.524606521221453</v>
      </c>
      <c r="C50">
        <f t="shared" si="1"/>
        <v>-0.81562592068643358</v>
      </c>
      <c r="D50">
        <f t="shared" si="2"/>
        <v>-0.57857960342930126</v>
      </c>
    </row>
    <row r="51" spans="1:4" x14ac:dyDescent="0.25">
      <c r="A51">
        <v>51</v>
      </c>
      <c r="B51">
        <f t="shared" si="0"/>
        <v>-2.5120149674996499</v>
      </c>
      <c r="C51">
        <f t="shared" si="1"/>
        <v>-0.80827624027549083</v>
      </c>
      <c r="D51">
        <f t="shared" si="2"/>
        <v>-0.58880346415940599</v>
      </c>
    </row>
    <row r="52" spans="1:4" x14ac:dyDescent="0.25">
      <c r="A52">
        <v>52</v>
      </c>
      <c r="B52">
        <f t="shared" si="0"/>
        <v>-2.4994234137778473</v>
      </c>
      <c r="C52">
        <f t="shared" si="1"/>
        <v>-0.80079841160265763</v>
      </c>
      <c r="D52">
        <f t="shared" si="2"/>
        <v>-0.59893397296752204</v>
      </c>
    </row>
    <row r="53" spans="1:4" x14ac:dyDescent="0.25">
      <c r="A53">
        <v>53</v>
      </c>
      <c r="B53">
        <f t="shared" si="0"/>
        <v>-2.4868318600560446</v>
      </c>
      <c r="C53">
        <f t="shared" si="1"/>
        <v>-0.79319362024125561</v>
      </c>
      <c r="D53">
        <f t="shared" si="2"/>
        <v>-0.60896952371081003</v>
      </c>
    </row>
    <row r="54" spans="1:4" x14ac:dyDescent="0.25">
      <c r="A54">
        <v>54</v>
      </c>
      <c r="B54">
        <f t="shared" si="0"/>
        <v>-2.4742403063342415</v>
      </c>
      <c r="C54">
        <f t="shared" si="1"/>
        <v>-0.78546307189392217</v>
      </c>
      <c r="D54">
        <f t="shared" si="2"/>
        <v>-0.61890852530156926</v>
      </c>
    </row>
    <row r="55" spans="1:4" x14ac:dyDescent="0.25">
      <c r="A55">
        <v>55</v>
      </c>
      <c r="B55">
        <f t="shared" si="0"/>
        <v>-2.4616487526124389</v>
      </c>
      <c r="C55">
        <f t="shared" si="1"/>
        <v>-0.7776079922014536</v>
      </c>
      <c r="D55">
        <f t="shared" si="2"/>
        <v>-0.62874940195949613</v>
      </c>
    </row>
    <row r="56" spans="1:4" x14ac:dyDescent="0.25">
      <c r="A56">
        <v>56</v>
      </c>
      <c r="B56">
        <f t="shared" si="0"/>
        <v>-2.4490571988906362</v>
      </c>
      <c r="C56">
        <f t="shared" si="1"/>
        <v>-0.76962962654848344</v>
      </c>
      <c r="D56">
        <f t="shared" si="2"/>
        <v>-0.63849059346151837</v>
      </c>
    </row>
    <row r="57" spans="1:4" x14ac:dyDescent="0.25">
      <c r="A57">
        <v>57</v>
      </c>
      <c r="B57">
        <f t="shared" si="0"/>
        <v>-2.4364656451688331</v>
      </c>
      <c r="C57">
        <f t="shared" si="1"/>
        <v>-0.76152923986603405</v>
      </c>
      <c r="D57">
        <f t="shared" si="2"/>
        <v>-0.64813055538915954</v>
      </c>
    </row>
    <row r="58" spans="1:4" x14ac:dyDescent="0.25">
      <c r="A58">
        <v>58</v>
      </c>
      <c r="B58">
        <f t="shared" si="0"/>
        <v>-2.4238740914470305</v>
      </c>
      <c r="C58">
        <f t="shared" si="1"/>
        <v>-0.75330811643096862</v>
      </c>
      <c r="D58">
        <f t="shared" si="2"/>
        <v>-0.65766775937339839</v>
      </c>
    </row>
    <row r="59" spans="1:4" x14ac:dyDescent="0.25">
      <c r="A59">
        <v>59</v>
      </c>
      <c r="B59">
        <f t="shared" si="0"/>
        <v>-2.4112825377252278</v>
      </c>
      <c r="C59">
        <f t="shared" si="1"/>
        <v>-0.74496755966237371</v>
      </c>
      <c r="D59">
        <f t="shared" si="2"/>
        <v>-0.66710069333698618</v>
      </c>
    </row>
    <row r="60" spans="1:4" x14ac:dyDescent="0.25">
      <c r="A60">
        <v>60</v>
      </c>
      <c r="B60">
        <f t="shared" si="0"/>
        <v>-2.3986909840034247</v>
      </c>
      <c r="C60">
        <f t="shared" si="1"/>
        <v>-0.7365088919149092</v>
      </c>
      <c r="D60">
        <f t="shared" si="2"/>
        <v>-0.67642786173417824</v>
      </c>
    </row>
    <row r="61" spans="1:4" x14ac:dyDescent="0.25">
      <c r="A61">
        <v>61</v>
      </c>
      <c r="B61">
        <f t="shared" si="0"/>
        <v>-2.3860994302816221</v>
      </c>
      <c r="C61">
        <f t="shared" si="1"/>
        <v>-0.72793345426915657</v>
      </c>
      <c r="D61">
        <f t="shared" si="2"/>
        <v>-0.68564778578784435</v>
      </c>
    </row>
    <row r="62" spans="1:4" x14ac:dyDescent="0.25">
      <c r="A62">
        <v>62</v>
      </c>
      <c r="B62">
        <f t="shared" si="0"/>
        <v>-2.3735078765598194</v>
      </c>
      <c r="C62">
        <f t="shared" si="1"/>
        <v>-0.71924260631899495</v>
      </c>
      <c r="D62">
        <f t="shared" si="2"/>
        <v>-0.69475900372392385</v>
      </c>
    </row>
    <row r="63" spans="1:4" x14ac:dyDescent="0.25">
      <c r="A63">
        <v>63</v>
      </c>
      <c r="B63">
        <f t="shared" si="0"/>
        <v>-2.3609163228380163</v>
      </c>
      <c r="C63">
        <f t="shared" si="1"/>
        <v>-0.71043772595604548</v>
      </c>
      <c r="D63">
        <f t="shared" si="2"/>
        <v>-0.70376007100318139</v>
      </c>
    </row>
    <row r="64" spans="1:4" x14ac:dyDescent="0.25">
      <c r="A64">
        <v>64</v>
      </c>
      <c r="B64">
        <f t="shared" si="0"/>
        <v>-2.3483247691162137</v>
      </c>
      <c r="C64">
        <f t="shared" si="1"/>
        <v>-0.70152020915121371</v>
      </c>
      <c r="D64">
        <f t="shared" si="2"/>
        <v>-0.71264956055023099</v>
      </c>
    </row>
    <row r="65" spans="1:4" x14ac:dyDescent="0.25">
      <c r="A65">
        <v>65</v>
      </c>
      <c r="B65">
        <f t="shared" ref="B65:B128" si="3">-3.14159265358979+(A65-1)*0.0125915537218028</f>
        <v>-2.335733215394411</v>
      </c>
      <c r="C65">
        <f t="shared" ref="C65:C128" si="4">1*COS(B65)+0</f>
        <v>-0.69249146973336373</v>
      </c>
      <c r="D65">
        <f t="shared" ref="D65:D128" si="5">1*SIN(B65)+0+0*COS(B65)</f>
        <v>-0.72142606297979406</v>
      </c>
    </row>
    <row r="66" spans="1:4" x14ac:dyDescent="0.25">
      <c r="A66">
        <v>66</v>
      </c>
      <c r="B66">
        <f t="shared" si="3"/>
        <v>-2.3231416616726079</v>
      </c>
      <c r="C66">
        <f t="shared" si="4"/>
        <v>-0.68335293916516338</v>
      </c>
      <c r="D66">
        <f t="shared" si="5"/>
        <v>-0.73008818682014875</v>
      </c>
    </row>
    <row r="67" spans="1:4" x14ac:dyDescent="0.25">
      <c r="A67">
        <v>67</v>
      </c>
      <c r="B67">
        <f t="shared" si="3"/>
        <v>-2.3105501079508053</v>
      </c>
      <c r="C67">
        <f t="shared" si="4"/>
        <v>-0.67410606631613368</v>
      </c>
      <c r="D67">
        <f t="shared" si="5"/>
        <v>-0.73863455873374106</v>
      </c>
    </row>
    <row r="68" spans="1:4" x14ac:dyDescent="0.25">
      <c r="A68">
        <v>68</v>
      </c>
      <c r="B68">
        <f t="shared" si="3"/>
        <v>-2.2979585542290026</v>
      </c>
      <c r="C68">
        <f t="shared" si="4"/>
        <v>-0.66475231723293549</v>
      </c>
      <c r="D68">
        <f t="shared" si="5"/>
        <v>-0.74706382373492208</v>
      </c>
    </row>
    <row r="69" spans="1:4" x14ac:dyDescent="0.25">
      <c r="A69">
        <v>69</v>
      </c>
      <c r="B69">
        <f t="shared" si="3"/>
        <v>-2.2853670005071995</v>
      </c>
      <c r="C69">
        <f t="shared" si="4"/>
        <v>-0.65529317490693662</v>
      </c>
      <c r="D69">
        <f t="shared" si="5"/>
        <v>-0.75537464540477328</v>
      </c>
    </row>
    <row r="70" spans="1:4" x14ac:dyDescent="0.25">
      <c r="A70">
        <v>70</v>
      </c>
      <c r="B70">
        <f t="shared" si="3"/>
        <v>-2.2727754467853969</v>
      </c>
      <c r="C70">
        <f t="shared" si="4"/>
        <v>-0.64573013903909071</v>
      </c>
      <c r="D70">
        <f t="shared" si="5"/>
        <v>-0.76356570610298924</v>
      </c>
    </row>
    <row r="71" spans="1:4" x14ac:dyDescent="0.25">
      <c r="A71">
        <v>71</v>
      </c>
      <c r="B71">
        <f t="shared" si="3"/>
        <v>-2.2601838930635942</v>
      </c>
      <c r="C71">
        <f t="shared" si="4"/>
        <v>-0.63606472580216611</v>
      </c>
      <c r="D71">
        <f t="shared" si="5"/>
        <v>-0.77163570717678376</v>
      </c>
    </row>
    <row r="72" spans="1:4" x14ac:dyDescent="0.25">
      <c r="A72">
        <v>72</v>
      </c>
      <c r="B72">
        <f t="shared" si="3"/>
        <v>-2.2475923393417911</v>
      </c>
      <c r="C72">
        <f t="shared" si="4"/>
        <v>-0.62629846760036412</v>
      </c>
      <c r="D72">
        <f t="shared" si="5"/>
        <v>-0.77958336916678495</v>
      </c>
    </row>
    <row r="73" spans="1:4" x14ac:dyDescent="0.25">
      <c r="A73">
        <v>73</v>
      </c>
      <c r="B73">
        <f t="shared" si="3"/>
        <v>-2.2350007856199885</v>
      </c>
      <c r="C73">
        <f t="shared" si="4"/>
        <v>-0.61643291282636525</v>
      </c>
      <c r="D73">
        <f t="shared" si="5"/>
        <v>-0.78740743200988572</v>
      </c>
    </row>
    <row r="74" spans="1:4" x14ac:dyDescent="0.25">
      <c r="A74">
        <v>74</v>
      </c>
      <c r="B74">
        <f t="shared" si="3"/>
        <v>-2.2224092318981858</v>
      </c>
      <c r="C74">
        <f t="shared" si="4"/>
        <v>-0.60646962561583695</v>
      </c>
      <c r="D74">
        <f t="shared" si="5"/>
        <v>-0.79510665523902302</v>
      </c>
    </row>
    <row r="75" spans="1:4" x14ac:dyDescent="0.25">
      <c r="A75">
        <v>75</v>
      </c>
      <c r="B75">
        <f t="shared" si="3"/>
        <v>-2.2098176781763827</v>
      </c>
      <c r="C75">
        <f t="shared" si="4"/>
        <v>-0.59641018559944858</v>
      </c>
      <c r="D75">
        <f t="shared" si="5"/>
        <v>-0.80267981817984635</v>
      </c>
    </row>
    <row r="76" spans="1:4" x14ac:dyDescent="0.25">
      <c r="A76">
        <v>76</v>
      </c>
      <c r="B76">
        <f t="shared" si="3"/>
        <v>-2.1972261244545801</v>
      </c>
      <c r="C76">
        <f t="shared" si="4"/>
        <v>-0.58625618765242993</v>
      </c>
      <c r="D76">
        <f t="shared" si="5"/>
        <v>-0.81012572014424955</v>
      </c>
    </row>
    <row r="77" spans="1:4" x14ac:dyDescent="0.25">
      <c r="A77">
        <v>77</v>
      </c>
      <c r="B77">
        <f t="shared" si="3"/>
        <v>-2.1846345707327774</v>
      </c>
      <c r="C77">
        <f t="shared" si="4"/>
        <v>-0.57600924164170875</v>
      </c>
      <c r="D77">
        <f t="shared" si="5"/>
        <v>-0.81744318062073507</v>
      </c>
    </row>
    <row r="78" spans="1:4" x14ac:dyDescent="0.25">
      <c r="A78">
        <v>78</v>
      </c>
      <c r="B78">
        <f t="shared" si="3"/>
        <v>-2.1720430170109744</v>
      </c>
      <c r="C78">
        <f t="shared" si="4"/>
        <v>-0.56567097217067575</v>
      </c>
      <c r="D78">
        <f t="shared" si="5"/>
        <v>-0.8246310394615779</v>
      </c>
    </row>
    <row r="79" spans="1:4" x14ac:dyDescent="0.25">
      <c r="A79">
        <v>79</v>
      </c>
      <c r="B79">
        <f t="shared" si="3"/>
        <v>-2.1594514632891717</v>
      </c>
      <c r="C79">
        <f t="shared" si="4"/>
        <v>-0.55524301832161305</v>
      </c>
      <c r="D79">
        <f t="shared" si="5"/>
        <v>-0.83168815706676069</v>
      </c>
    </row>
    <row r="80" spans="1:4" x14ac:dyDescent="0.25">
      <c r="A80">
        <v>80</v>
      </c>
      <c r="B80">
        <f t="shared" si="3"/>
        <v>-2.1468599095673691</v>
      </c>
      <c r="C80">
        <f t="shared" si="4"/>
        <v>-0.54472703339582262</v>
      </c>
      <c r="D80">
        <f t="shared" si="5"/>
        <v>-0.83861341456465288</v>
      </c>
    </row>
    <row r="81" spans="1:4" x14ac:dyDescent="0.25">
      <c r="A81">
        <v>81</v>
      </c>
      <c r="B81">
        <f t="shared" si="3"/>
        <v>-2.134268355845566</v>
      </c>
      <c r="C81">
        <f t="shared" si="4"/>
        <v>-0.5341246846515052</v>
      </c>
      <c r="D81">
        <f t="shared" si="5"/>
        <v>-0.84540571398940179</v>
      </c>
    </row>
    <row r="82" spans="1:4" x14ac:dyDescent="0.25">
      <c r="A82">
        <v>82</v>
      </c>
      <c r="B82">
        <f t="shared" si="3"/>
        <v>-2.1216768021237633</v>
      </c>
      <c r="C82">
        <f t="shared" si="4"/>
        <v>-0.52343765303942535</v>
      </c>
      <c r="D82">
        <f t="shared" si="5"/>
        <v>-0.85206397845500914</v>
      </c>
    </row>
    <row r="83" spans="1:4" x14ac:dyDescent="0.25">
      <c r="A83">
        <v>83</v>
      </c>
      <c r="B83">
        <f t="shared" si="3"/>
        <v>-2.1090852484019607</v>
      </c>
      <c r="C83">
        <f t="shared" si="4"/>
        <v>-0.51266763293640294</v>
      </c>
      <c r="D83">
        <f t="shared" si="5"/>
        <v>-0.85858715232606742</v>
      </c>
    </row>
    <row r="84" spans="1:4" x14ac:dyDescent="0.25">
      <c r="A84">
        <v>84</v>
      </c>
      <c r="B84">
        <f t="shared" si="3"/>
        <v>-2.0964936946801576</v>
      </c>
      <c r="C84">
        <f t="shared" si="4"/>
        <v>-0.50181633187667907</v>
      </c>
      <c r="D84">
        <f t="shared" si="5"/>
        <v>-0.86497420138512493</v>
      </c>
    </row>
    <row r="85" spans="1:4" x14ac:dyDescent="0.25">
      <c r="A85">
        <v>85</v>
      </c>
      <c r="B85">
        <f t="shared" si="3"/>
        <v>-2.0839021409583549</v>
      </c>
      <c r="C85">
        <f t="shared" si="4"/>
        <v>-0.4908854702811955</v>
      </c>
      <c r="D85">
        <f t="shared" si="5"/>
        <v>-0.8712241129966557</v>
      </c>
    </row>
    <row r="86" spans="1:4" x14ac:dyDescent="0.25">
      <c r="A86">
        <v>86</v>
      </c>
      <c r="B86">
        <f t="shared" si="3"/>
        <v>-2.0713105872365523</v>
      </c>
      <c r="C86">
        <f t="shared" si="4"/>
        <v>-0.47987678118482874</v>
      </c>
      <c r="D86">
        <f t="shared" si="5"/>
        <v>-0.87733589626760855</v>
      </c>
    </row>
    <row r="87" spans="1:4" x14ac:dyDescent="0.25">
      <c r="A87">
        <v>87</v>
      </c>
      <c r="B87">
        <f t="shared" si="3"/>
        <v>-2.0587190335147492</v>
      </c>
      <c r="C87">
        <f t="shared" si="4"/>
        <v>-0.4687920099616264</v>
      </c>
      <c r="D87">
        <f t="shared" si="5"/>
        <v>-0.88330858220450814</v>
      </c>
    </row>
    <row r="88" spans="1:4" x14ac:dyDescent="0.25">
      <c r="A88">
        <v>88</v>
      </c>
      <c r="B88">
        <f t="shared" si="3"/>
        <v>-2.0461274797929465</v>
      </c>
      <c r="C88">
        <f t="shared" si="4"/>
        <v>-0.45763291404808787</v>
      </c>
      <c r="D88">
        <f t="shared" si="5"/>
        <v>-0.88914122386708372</v>
      </c>
    </row>
    <row r="89" spans="1:4" x14ac:dyDescent="0.25">
      <c r="A89">
        <v>89</v>
      </c>
      <c r="B89">
        <f t="shared" si="3"/>
        <v>-2.0335359260711439</v>
      </c>
      <c r="C89">
        <f t="shared" si="4"/>
        <v>-0.44640126266452929</v>
      </c>
      <c r="D89">
        <f t="shared" si="5"/>
        <v>-0.89483289651840248</v>
      </c>
    </row>
    <row r="90" spans="1:4" x14ac:dyDescent="0.25">
      <c r="A90">
        <v>90</v>
      </c>
      <c r="B90">
        <f t="shared" si="3"/>
        <v>-2.0209443723493408</v>
      </c>
      <c r="C90">
        <f t="shared" si="4"/>
        <v>-0.43509883653458314</v>
      </c>
      <c r="D90">
        <f t="shared" si="5"/>
        <v>-0.90038269777148217</v>
      </c>
    </row>
    <row r="91" spans="1:4" x14ac:dyDescent="0.25">
      <c r="A91">
        <v>91</v>
      </c>
      <c r="B91">
        <f t="shared" si="3"/>
        <v>-2.0083528186275381</v>
      </c>
      <c r="C91">
        <f t="shared" si="4"/>
        <v>-0.42372742760287452</v>
      </c>
      <c r="D91">
        <f t="shared" si="5"/>
        <v>-0.9057897477323591</v>
      </c>
    </row>
    <row r="92" spans="1:4" x14ac:dyDescent="0.25">
      <c r="A92">
        <v>92</v>
      </c>
      <c r="B92">
        <f t="shared" si="3"/>
        <v>-1.9957612649057352</v>
      </c>
      <c r="C92">
        <f t="shared" si="4"/>
        <v>-0.41228883875091432</v>
      </c>
      <c r="D92">
        <f t="shared" si="5"/>
        <v>-0.91105318913959277</v>
      </c>
    </row>
    <row r="93" spans="1:4" x14ac:dyDescent="0.25">
      <c r="A93">
        <v>93</v>
      </c>
      <c r="B93">
        <f t="shared" si="3"/>
        <v>-1.9831697111839324</v>
      </c>
      <c r="C93">
        <f t="shared" si="4"/>
        <v>-0.40078488351126368</v>
      </c>
      <c r="D93">
        <f t="shared" si="5"/>
        <v>-0.91617218750017881</v>
      </c>
    </row>
    <row r="94" spans="1:4" x14ac:dyDescent="0.25">
      <c r="A94">
        <v>94</v>
      </c>
      <c r="B94">
        <f t="shared" si="3"/>
        <v>-1.9705781574621297</v>
      </c>
      <c r="C94">
        <f t="shared" si="4"/>
        <v>-0.38921738578000598</v>
      </c>
      <c r="D94">
        <f t="shared" si="5"/>
        <v>-0.92114593122185473</v>
      </c>
    </row>
    <row r="95" spans="1:4" x14ac:dyDescent="0.25">
      <c r="A95">
        <v>95</v>
      </c>
      <c r="B95">
        <f t="shared" si="3"/>
        <v>-1.9579866037403268</v>
      </c>
      <c r="C95">
        <f t="shared" si="4"/>
        <v>-0.37758817952757667</v>
      </c>
      <c r="D95">
        <f t="shared" si="5"/>
        <v>-0.92597363174177405</v>
      </c>
    </row>
    <row r="96" spans="1:4" x14ac:dyDescent="0.25">
      <c r="A96">
        <v>96</v>
      </c>
      <c r="B96">
        <f t="shared" si="3"/>
        <v>-1.945395050018524</v>
      </c>
      <c r="C96">
        <f t="shared" si="4"/>
        <v>-0.36589910850799745</v>
      </c>
      <c r="D96">
        <f t="shared" si="5"/>
        <v>-0.93065452365152812</v>
      </c>
    </row>
    <row r="97" spans="1:4" x14ac:dyDescent="0.25">
      <c r="A97">
        <v>97</v>
      </c>
      <c r="B97">
        <f t="shared" si="3"/>
        <v>-1.9328034962967213</v>
      </c>
      <c r="C97">
        <f t="shared" si="4"/>
        <v>-0.3541520259665572</v>
      </c>
      <c r="D97">
        <f t="shared" si="5"/>
        <v>-0.93518786481849892</v>
      </c>
    </row>
    <row r="98" spans="1:4" x14ac:dyDescent="0.25">
      <c r="A98">
        <v>98</v>
      </c>
      <c r="B98">
        <f t="shared" si="3"/>
        <v>-1.9202119425749185</v>
      </c>
      <c r="C98">
        <f t="shared" si="4"/>
        <v>-0.34234879434598847</v>
      </c>
      <c r="D98">
        <f t="shared" si="5"/>
        <v>-0.93957293650352025</v>
      </c>
    </row>
    <row r="99" spans="1:4" x14ac:dyDescent="0.25">
      <c r="A99">
        <v>99</v>
      </c>
      <c r="B99">
        <f t="shared" si="3"/>
        <v>-1.9076203888531156</v>
      </c>
      <c r="C99">
        <f t="shared" si="4"/>
        <v>-0.33049128499118763</v>
      </c>
      <c r="D99">
        <f t="shared" si="5"/>
        <v>-0.94380904347483008</v>
      </c>
    </row>
    <row r="100" spans="1:4" x14ac:dyDescent="0.25">
      <c r="A100">
        <v>100</v>
      </c>
      <c r="B100">
        <f t="shared" si="3"/>
        <v>-1.8950288351313127</v>
      </c>
      <c r="C100">
        <f t="shared" si="4"/>
        <v>-0.31858137785252122</v>
      </c>
      <c r="D100">
        <f t="shared" si="5"/>
        <v>-0.9478955141182962</v>
      </c>
    </row>
    <row r="101" spans="1:4" x14ac:dyDescent="0.25">
      <c r="A101">
        <v>101</v>
      </c>
      <c r="B101">
        <f t="shared" si="3"/>
        <v>-1.8824372814095101</v>
      </c>
      <c r="C101">
        <f t="shared" si="4"/>
        <v>-0.30662096118776938</v>
      </c>
      <c r="D101">
        <f t="shared" si="5"/>
        <v>-0.95183170054389787</v>
      </c>
    </row>
    <row r="102" spans="1:4" x14ac:dyDescent="0.25">
      <c r="A102">
        <v>102</v>
      </c>
      <c r="B102">
        <f t="shared" si="3"/>
        <v>-1.8698457276877072</v>
      </c>
      <c r="C102">
        <f t="shared" si="4"/>
        <v>-0.2946119312627512</v>
      </c>
      <c r="D102">
        <f t="shared" si="5"/>
        <v>-0.95561697868844497</v>
      </c>
    </row>
    <row r="103" spans="1:4" x14ac:dyDescent="0.25">
      <c r="A103">
        <v>103</v>
      </c>
      <c r="B103">
        <f t="shared" si="3"/>
        <v>-1.8572541739659043</v>
      </c>
      <c r="C103">
        <f t="shared" si="4"/>
        <v>-0.28255619205068194</v>
      </c>
      <c r="D103">
        <f t="shared" si="5"/>
        <v>-0.95925074841452074</v>
      </c>
    </row>
    <row r="104" spans="1:4" x14ac:dyDescent="0.25">
      <c r="A104">
        <v>104</v>
      </c>
      <c r="B104">
        <f t="shared" si="3"/>
        <v>-1.8446626202441017</v>
      </c>
      <c r="C104">
        <f t="shared" si="4"/>
        <v>-0.27045565493030693</v>
      </c>
      <c r="D104">
        <f t="shared" si="5"/>
        <v>-0.96273243360562999</v>
      </c>
    </row>
    <row r="105" spans="1:4" x14ac:dyDescent="0.25">
      <c r="A105">
        <v>105</v>
      </c>
      <c r="B105">
        <f t="shared" si="3"/>
        <v>-1.8320710665222988</v>
      </c>
      <c r="C105">
        <f t="shared" si="4"/>
        <v>-0.25831223838286105</v>
      </c>
      <c r="D105">
        <f t="shared" si="5"/>
        <v>-0.9660614822575404</v>
      </c>
    </row>
    <row r="106" spans="1:4" x14ac:dyDescent="0.25">
      <c r="A106">
        <v>106</v>
      </c>
      <c r="B106">
        <f t="shared" si="3"/>
        <v>-1.8194795128004959</v>
      </c>
      <c r="C106">
        <f t="shared" si="4"/>
        <v>-0.24612786768790421</v>
      </c>
      <c r="D106">
        <f t="shared" si="5"/>
        <v>-0.96923736656579929</v>
      </c>
    </row>
    <row r="107" spans="1:4" x14ac:dyDescent="0.25">
      <c r="A107">
        <v>107</v>
      </c>
      <c r="B107">
        <f t="shared" si="3"/>
        <v>-1.8068879590786933</v>
      </c>
      <c r="C107">
        <f t="shared" si="4"/>
        <v>-0.2339044746180769</v>
      </c>
      <c r="D107">
        <f t="shared" si="5"/>
        <v>-0.97225958300941495</v>
      </c>
    </row>
    <row r="108" spans="1:4" x14ac:dyDescent="0.25">
      <c r="A108">
        <v>108</v>
      </c>
      <c r="B108">
        <f t="shared" si="3"/>
        <v>-1.7942964053568904</v>
      </c>
      <c r="C108">
        <f t="shared" si="4"/>
        <v>-0.22164399713282656</v>
      </c>
      <c r="D108">
        <f t="shared" si="5"/>
        <v>-0.97512765243068744</v>
      </c>
    </row>
    <row r="109" spans="1:4" x14ac:dyDescent="0.25">
      <c r="A109">
        <v>109</v>
      </c>
      <c r="B109">
        <f t="shared" si="3"/>
        <v>-1.7817048516350875</v>
      </c>
      <c r="C109">
        <f t="shared" si="4"/>
        <v>-0.20934837907115472</v>
      </c>
      <c r="D109">
        <f t="shared" si="5"/>
        <v>-0.97784112011117641</v>
      </c>
    </row>
    <row r="110" spans="1:4" x14ac:dyDescent="0.25">
      <c r="A110">
        <v>110</v>
      </c>
      <c r="B110">
        <f t="shared" si="3"/>
        <v>-1.7691132979132849</v>
      </c>
      <c r="C110">
        <f t="shared" si="4"/>
        <v>-0.19701956984343019</v>
      </c>
      <c r="D110">
        <f t="shared" si="5"/>
        <v>-0.98039955584379457</v>
      </c>
    </row>
    <row r="111" spans="1:4" x14ac:dyDescent="0.25">
      <c r="A111">
        <v>111</v>
      </c>
      <c r="B111">
        <f t="shared" si="3"/>
        <v>-1.756521744191482</v>
      </c>
      <c r="C111">
        <f t="shared" si="4"/>
        <v>-0.18465952412231887</v>
      </c>
      <c r="D111">
        <f t="shared" si="5"/>
        <v>-0.98280255400101535</v>
      </c>
    </row>
    <row r="112" spans="1:4" x14ac:dyDescent="0.25">
      <c r="A112">
        <v>112</v>
      </c>
      <c r="B112">
        <f t="shared" si="3"/>
        <v>-1.7439301904696791</v>
      </c>
      <c r="C112">
        <f t="shared" si="4"/>
        <v>-0.17227020153288122</v>
      </c>
      <c r="D112">
        <f t="shared" si="5"/>
        <v>-0.98504973359918258</v>
      </c>
    </row>
    <row r="113" spans="1:4" x14ac:dyDescent="0.25">
      <c r="A113">
        <v>113</v>
      </c>
      <c r="B113">
        <f t="shared" si="3"/>
        <v>-1.7313386367478765</v>
      </c>
      <c r="C113">
        <f t="shared" si="4"/>
        <v>-0.15985356634188264</v>
      </c>
      <c r="D113">
        <f t="shared" si="5"/>
        <v>-0.98714073835891369</v>
      </c>
    </row>
    <row r="114" spans="1:4" x14ac:dyDescent="0.25">
      <c r="A114">
        <v>114</v>
      </c>
      <c r="B114">
        <f t="shared" si="3"/>
        <v>-1.7187470830260736</v>
      </c>
      <c r="C114">
        <f t="shared" si="4"/>
        <v>-0.14741158714636779</v>
      </c>
      <c r="D114">
        <f t="shared" si="5"/>
        <v>-0.98907523676158671</v>
      </c>
    </row>
    <row r="115" spans="1:4" x14ac:dyDescent="0.25">
      <c r="A115">
        <v>115</v>
      </c>
      <c r="B115">
        <f t="shared" si="3"/>
        <v>-1.7061555293042707</v>
      </c>
      <c r="C115">
        <f t="shared" si="4"/>
        <v>-0.13494623656155053</v>
      </c>
      <c r="D115">
        <f t="shared" si="5"/>
        <v>-0.99085292210190001</v>
      </c>
    </row>
    <row r="116" spans="1:4" x14ac:dyDescent="0.25">
      <c r="A116">
        <v>116</v>
      </c>
      <c r="B116">
        <f t="shared" si="3"/>
        <v>-1.6935639755824681</v>
      </c>
      <c r="C116">
        <f t="shared" si="4"/>
        <v>-0.1224594909080647</v>
      </c>
      <c r="D116">
        <f t="shared" si="5"/>
        <v>-0.99247351253649974</v>
      </c>
    </row>
    <row r="117" spans="1:4" x14ac:dyDescent="0.25">
      <c r="A117">
        <v>117</v>
      </c>
      <c r="B117">
        <f t="shared" si="3"/>
        <v>-1.6809724218606652</v>
      </c>
      <c r="C117">
        <f t="shared" si="4"/>
        <v>-0.1099533298986274</v>
      </c>
      <c r="D117">
        <f t="shared" si="5"/>
        <v>-0.99393675112866398</v>
      </c>
    </row>
    <row r="118" spans="1:4" x14ac:dyDescent="0.25">
      <c r="A118">
        <v>118</v>
      </c>
      <c r="B118">
        <f t="shared" si="3"/>
        <v>-1.6683808681388623</v>
      </c>
      <c r="C118">
        <f t="shared" si="4"/>
        <v>-9.7429736324166516E-2</v>
      </c>
      <c r="D118">
        <f t="shared" si="5"/>
        <v>-0.99524240588903934</v>
      </c>
    </row>
    <row r="119" spans="1:4" x14ac:dyDescent="0.25">
      <c r="A119">
        <v>119</v>
      </c>
      <c r="B119">
        <f t="shared" si="3"/>
        <v>-1.6557893144170597</v>
      </c>
      <c r="C119">
        <f t="shared" si="4"/>
        <v>-8.4890695739458288E-2</v>
      </c>
      <c r="D119">
        <f t="shared" si="5"/>
        <v>-0.99639026981242185</v>
      </c>
    </row>
    <row r="120" spans="1:4" x14ac:dyDescent="0.25">
      <c r="A120">
        <v>120</v>
      </c>
      <c r="B120">
        <f t="shared" si="3"/>
        <v>-1.6431977606952568</v>
      </c>
      <c r="C120">
        <f t="shared" si="4"/>
        <v>-7.2338196148326483E-2</v>
      </c>
      <c r="D120">
        <f t="shared" si="5"/>
        <v>-0.99738016091057591</v>
      </c>
    </row>
    <row r="121" spans="1:4" x14ac:dyDescent="0.25">
      <c r="A121">
        <v>121</v>
      </c>
      <c r="B121">
        <f t="shared" si="3"/>
        <v>-1.6306062069734539</v>
      </c>
      <c r="C121">
        <f t="shared" si="4"/>
        <v>-5.9774227688455507E-2</v>
      </c>
      <c r="D121">
        <f t="shared" si="5"/>
        <v>-0.99821192224108835</v>
      </c>
    </row>
    <row r="122" spans="1:4" x14ac:dyDescent="0.25">
      <c r="A122">
        <v>122</v>
      </c>
      <c r="B122">
        <f t="shared" si="3"/>
        <v>-1.6180146532516513</v>
      </c>
      <c r="C122">
        <f t="shared" si="4"/>
        <v>-4.720078231586302E-2</v>
      </c>
      <c r="D122">
        <f t="shared" si="5"/>
        <v>-0.99888542193225072</v>
      </c>
    </row>
    <row r="123" spans="1:4" x14ac:dyDescent="0.25">
      <c r="A123">
        <v>123</v>
      </c>
      <c r="B123">
        <f t="shared" si="3"/>
        <v>-1.6054230995298484</v>
      </c>
      <c r="C123">
        <f t="shared" si="4"/>
        <v>-3.4619853489084404E-2</v>
      </c>
      <c r="D123">
        <f t="shared" si="5"/>
        <v>-0.99940055320396648</v>
      </c>
    </row>
    <row r="124" spans="1:4" x14ac:dyDescent="0.25">
      <c r="A124">
        <v>124</v>
      </c>
      <c r="B124">
        <f t="shared" si="3"/>
        <v>-1.5928315458080455</v>
      </c>
      <c r="C124">
        <f t="shared" si="4"/>
        <v>-2.2033435853120915E-2</v>
      </c>
      <c r="D124">
        <f t="shared" si="5"/>
        <v>-0.99975723438468123</v>
      </c>
    </row>
    <row r="125" spans="1:4" x14ac:dyDescent="0.25">
      <c r="A125">
        <v>125</v>
      </c>
      <c r="B125">
        <f t="shared" si="3"/>
        <v>-1.5802399920862429</v>
      </c>
      <c r="C125">
        <f t="shared" si="4"/>
        <v>-9.4435249231977821E-3</v>
      </c>
      <c r="D125">
        <f t="shared" si="5"/>
        <v>-0.99995540892433044</v>
      </c>
    </row>
    <row r="126" spans="1:4" x14ac:dyDescent="0.25">
      <c r="A126">
        <v>126</v>
      </c>
      <c r="B126">
        <f t="shared" si="3"/>
        <v>-1.56764843836444</v>
      </c>
      <c r="C126">
        <f t="shared" si="4"/>
        <v>3.1478832316156873E-3</v>
      </c>
      <c r="D126">
        <f t="shared" si="5"/>
        <v>-0.99999504540330608</v>
      </c>
    </row>
    <row r="127" spans="1:4" x14ac:dyDescent="0.25">
      <c r="A127">
        <v>127</v>
      </c>
      <c r="B127">
        <f t="shared" si="3"/>
        <v>-1.5550568846426371</v>
      </c>
      <c r="C127">
        <f t="shared" si="4"/>
        <v>1.5738792304871806E-2</v>
      </c>
      <c r="D127">
        <f t="shared" si="5"/>
        <v>-0.9998761375374372</v>
      </c>
    </row>
    <row r="128" spans="1:4" x14ac:dyDescent="0.25">
      <c r="A128">
        <v>128</v>
      </c>
      <c r="B128">
        <f t="shared" si="3"/>
        <v>-1.5424653309208345</v>
      </c>
      <c r="C128">
        <f t="shared" si="4"/>
        <v>2.8327206069249836E-2</v>
      </c>
      <c r="D128">
        <f t="shared" si="5"/>
        <v>-0.99959870417898711</v>
      </c>
    </row>
    <row r="129" spans="1:4" x14ac:dyDescent="0.25">
      <c r="A129">
        <v>129</v>
      </c>
      <c r="B129">
        <f t="shared" ref="B129:B192" si="6">-3.14159265358979+(A129-1)*0.0125915537218028</f>
        <v>-1.5298737771990316</v>
      </c>
      <c r="C129">
        <f t="shared" ref="C129:C192" si="7">1*COS(B129)+0</f>
        <v>4.0911128693048776E-2</v>
      </c>
      <c r="D129">
        <f t="shared" ref="D129:D192" si="8">1*SIN(B129)+0+0*COS(B129)</f>
        <v>-0.99916278931366376</v>
      </c>
    </row>
    <row r="130" spans="1:4" x14ac:dyDescent="0.25">
      <c r="A130">
        <v>130</v>
      </c>
      <c r="B130">
        <f t="shared" si="6"/>
        <v>-1.5172822234772287</v>
      </c>
      <c r="C130">
        <f t="shared" si="7"/>
        <v>5.3488565056615429E-2</v>
      </c>
      <c r="D130">
        <f t="shared" si="8"/>
        <v>-0.99856846205364613</v>
      </c>
    </row>
    <row r="131" spans="1:4" x14ac:dyDescent="0.25">
      <c r="A131">
        <v>131</v>
      </c>
      <c r="B131">
        <f t="shared" si="6"/>
        <v>-1.5046906697554261</v>
      </c>
      <c r="C131">
        <f t="shared" si="7"/>
        <v>6.605752106866157E-2</v>
      </c>
      <c r="D131">
        <f t="shared" si="8"/>
        <v>-0.99781581662662744</v>
      </c>
    </row>
    <row r="132" spans="1:4" x14ac:dyDescent="0.25">
      <c r="A132">
        <v>132</v>
      </c>
      <c r="B132">
        <f t="shared" si="6"/>
        <v>-1.4920991160336232</v>
      </c>
      <c r="C132">
        <f t="shared" si="7"/>
        <v>7.8616003982418081E-2</v>
      </c>
      <c r="D132">
        <f t="shared" si="8"/>
        <v>-0.99690497236087472</v>
      </c>
    </row>
    <row r="133" spans="1:4" x14ac:dyDescent="0.25">
      <c r="A133">
        <v>133</v>
      </c>
      <c r="B133">
        <f t="shared" si="6"/>
        <v>-1.4795075623118203</v>
      </c>
      <c r="C133">
        <f t="shared" si="7"/>
        <v>9.1162022711573906E-2</v>
      </c>
      <c r="D133">
        <f t="shared" si="8"/>
        <v>-0.99583607366631099</v>
      </c>
    </row>
    <row r="134" spans="1:4" x14ac:dyDescent="0.25">
      <c r="A134">
        <v>134</v>
      </c>
      <c r="B134">
        <f t="shared" si="6"/>
        <v>-1.4669160085900177</v>
      </c>
      <c r="C134">
        <f t="shared" si="7"/>
        <v>0.10369358814595377</v>
      </c>
      <c r="D134">
        <f t="shared" si="8"/>
        <v>-0.99460929001161924</v>
      </c>
    </row>
    <row r="135" spans="1:4" x14ac:dyDescent="0.25">
      <c r="A135">
        <v>135</v>
      </c>
      <c r="B135">
        <f t="shared" si="6"/>
        <v>-1.4543244548682148</v>
      </c>
      <c r="C135">
        <f t="shared" si="7"/>
        <v>0.11620871346688255</v>
      </c>
      <c r="D135">
        <f t="shared" si="8"/>
        <v>-0.99322481589737377</v>
      </c>
    </row>
    <row r="136" spans="1:4" x14ac:dyDescent="0.25">
      <c r="A136">
        <v>136</v>
      </c>
      <c r="B136">
        <f t="shared" si="6"/>
        <v>-1.4417329011464119</v>
      </c>
      <c r="C136">
        <f t="shared" si="7"/>
        <v>0.12870541446218442</v>
      </c>
      <c r="D136">
        <f t="shared" si="8"/>
        <v>-0.99168287082520357</v>
      </c>
    </row>
    <row r="137" spans="1:4" x14ac:dyDescent="0.25">
      <c r="A137">
        <v>137</v>
      </c>
      <c r="B137">
        <f t="shared" si="6"/>
        <v>-1.4291413474246093</v>
      </c>
      <c r="C137">
        <f t="shared" si="7"/>
        <v>0.14118170984077064</v>
      </c>
      <c r="D137">
        <f t="shared" si="8"/>
        <v>-0.98998369926299112</v>
      </c>
    </row>
    <row r="138" spans="1:4" x14ac:dyDescent="0.25">
      <c r="A138">
        <v>138</v>
      </c>
      <c r="B138">
        <f t="shared" si="6"/>
        <v>-1.4165497937028064</v>
      </c>
      <c r="C138">
        <f t="shared" si="7"/>
        <v>0.1536356215467643</v>
      </c>
      <c r="D138">
        <f t="shared" si="8"/>
        <v>-0.98812757060611334</v>
      </c>
    </row>
    <row r="139" spans="1:4" x14ac:dyDescent="0.25">
      <c r="A139">
        <v>139</v>
      </c>
      <c r="B139">
        <f t="shared" si="6"/>
        <v>-1.4039582399810036</v>
      </c>
      <c r="C139">
        <f t="shared" si="7"/>
        <v>0.16606517507311008</v>
      </c>
      <c r="D139">
        <f t="shared" si="8"/>
        <v>-0.98611477913473</v>
      </c>
    </row>
    <row r="140" spans="1:4" x14ac:dyDescent="0.25">
      <c r="A140">
        <v>140</v>
      </c>
      <c r="B140">
        <f t="shared" si="6"/>
        <v>-1.3913666862592009</v>
      </c>
      <c r="C140">
        <f t="shared" si="7"/>
        <v>0.17846839977462353</v>
      </c>
      <c r="D140">
        <f t="shared" si="8"/>
        <v>-0.98394564396712747</v>
      </c>
    </row>
    <row r="141" spans="1:4" x14ac:dyDescent="0.25">
      <c r="A141">
        <v>141</v>
      </c>
      <c r="B141">
        <f t="shared" si="6"/>
        <v>-1.378775132537398</v>
      </c>
      <c r="C141">
        <f t="shared" si="7"/>
        <v>0.19084332918042771</v>
      </c>
      <c r="D141">
        <f t="shared" si="8"/>
        <v>-0.98162050900912357</v>
      </c>
    </row>
    <row r="142" spans="1:4" x14ac:dyDescent="0.25">
      <c r="A142">
        <v>142</v>
      </c>
      <c r="B142">
        <f t="shared" si="6"/>
        <v>-1.3661835788155952</v>
      </c>
      <c r="C142">
        <f t="shared" si="7"/>
        <v>0.20318800130572645</v>
      </c>
      <c r="D142">
        <f t="shared" si="8"/>
        <v>-0.97913974289954353</v>
      </c>
    </row>
    <row r="143" spans="1:4" x14ac:dyDescent="0.25">
      <c r="A143">
        <v>143</v>
      </c>
      <c r="B143">
        <f t="shared" si="6"/>
        <v>-1.3535920250937925</v>
      </c>
      <c r="C143">
        <f t="shared" si="7"/>
        <v>0.21550045896286801</v>
      </c>
      <c r="D143">
        <f t="shared" si="8"/>
        <v>-0.97650373895177345</v>
      </c>
    </row>
    <row r="144" spans="1:4" x14ac:dyDescent="0.25">
      <c r="A144">
        <v>144</v>
      </c>
      <c r="B144">
        <f t="shared" si="6"/>
        <v>-1.3410004713719896</v>
      </c>
      <c r="C144">
        <f t="shared" si="7"/>
        <v>0.22777875007164838</v>
      </c>
      <c r="D144">
        <f t="shared" si="8"/>
        <v>-0.9737129150914029</v>
      </c>
    </row>
    <row r="145" spans="1:4" x14ac:dyDescent="0.25">
      <c r="A145">
        <v>145</v>
      </c>
      <c r="B145">
        <f t="shared" si="6"/>
        <v>-1.3284089176501868</v>
      </c>
      <c r="C145">
        <f t="shared" si="7"/>
        <v>0.24002092796880276</v>
      </c>
      <c r="D145">
        <f t="shared" si="8"/>
        <v>-0.97076771378996474</v>
      </c>
    </row>
    <row r="146" spans="1:4" x14ac:dyDescent="0.25">
      <c r="A146">
        <v>146</v>
      </c>
      <c r="B146">
        <f t="shared" si="6"/>
        <v>-1.3158173639283841</v>
      </c>
      <c r="C146">
        <f t="shared" si="7"/>
        <v>0.25222505171664023</v>
      </c>
      <c r="D146">
        <f t="shared" si="8"/>
        <v>-0.96766860199478322</v>
      </c>
    </row>
    <row r="147" spans="1:4" x14ac:dyDescent="0.25">
      <c r="A147">
        <v>147</v>
      </c>
      <c r="B147">
        <f t="shared" si="6"/>
        <v>-1.3032258102065812</v>
      </c>
      <c r="C147">
        <f t="shared" si="7"/>
        <v>0.26438918641077053</v>
      </c>
      <c r="D147">
        <f t="shared" si="8"/>
        <v>-0.96441607105494198</v>
      </c>
    </row>
    <row r="148" spans="1:4" x14ac:dyDescent="0.25">
      <c r="A148">
        <v>148</v>
      </c>
      <c r="B148">
        <f t="shared" si="6"/>
        <v>-1.2906342564847784</v>
      </c>
      <c r="C148">
        <f t="shared" si="7"/>
        <v>0.27651140348687248</v>
      </c>
      <c r="D148">
        <f t="shared" si="8"/>
        <v>-0.96101063664338282</v>
      </c>
    </row>
    <row r="149" spans="1:4" x14ac:dyDescent="0.25">
      <c r="A149">
        <v>149</v>
      </c>
      <c r="B149">
        <f t="shared" si="6"/>
        <v>-1.2780427027629757</v>
      </c>
      <c r="C149">
        <f t="shared" si="7"/>
        <v>0.28858978102645916</v>
      </c>
      <c r="D149">
        <f t="shared" si="8"/>
        <v>-0.95745283867514874</v>
      </c>
    </row>
    <row r="150" spans="1:4" x14ac:dyDescent="0.25">
      <c r="A150">
        <v>150</v>
      </c>
      <c r="B150">
        <f t="shared" si="6"/>
        <v>-1.2654511490411728</v>
      </c>
      <c r="C150">
        <f t="shared" si="7"/>
        <v>0.3006224040615893</v>
      </c>
      <c r="D150">
        <f t="shared" si="8"/>
        <v>-0.95374324122178211</v>
      </c>
    </row>
    <row r="151" spans="1:4" x14ac:dyDescent="0.25">
      <c r="A151">
        <v>151</v>
      </c>
      <c r="B151">
        <f t="shared" si="6"/>
        <v>-1.25285959531937</v>
      </c>
      <c r="C151">
        <f t="shared" si="7"/>
        <v>0.3126073648784749</v>
      </c>
      <c r="D151">
        <f t="shared" si="8"/>
        <v>-0.94988243242189507</v>
      </c>
    </row>
    <row r="152" spans="1:4" x14ac:dyDescent="0.25">
      <c r="A152">
        <v>152</v>
      </c>
      <c r="B152">
        <f t="shared" si="6"/>
        <v>-1.2402680415975673</v>
      </c>
      <c r="C152">
        <f t="shared" si="7"/>
        <v>0.32454276331994053</v>
      </c>
      <c r="D152">
        <f t="shared" si="8"/>
        <v>-0.94587102438792203</v>
      </c>
    </row>
    <row r="153" spans="1:4" x14ac:dyDescent="0.25">
      <c r="A153">
        <v>153</v>
      </c>
      <c r="B153">
        <f t="shared" si="6"/>
        <v>-1.2276764878757644</v>
      </c>
      <c r="C153">
        <f t="shared" si="7"/>
        <v>0.33642670708668465</v>
      </c>
      <c r="D153">
        <f t="shared" si="8"/>
        <v>-0.94170965310907273</v>
      </c>
    </row>
    <row r="154" spans="1:4" x14ac:dyDescent="0.25">
      <c r="A154">
        <v>154</v>
      </c>
      <c r="B154">
        <f t="shared" si="6"/>
        <v>-1.2150849341539616</v>
      </c>
      <c r="C154">
        <f t="shared" si="7"/>
        <v>0.34825731203729327</v>
      </c>
      <c r="D154">
        <f t="shared" si="8"/>
        <v>-0.93739897835049901</v>
      </c>
    </row>
    <row r="155" spans="1:4" x14ac:dyDescent="0.25">
      <c r="A155">
        <v>155</v>
      </c>
      <c r="B155">
        <f t="shared" si="6"/>
        <v>-1.2024933804321589</v>
      </c>
      <c r="C155">
        <f t="shared" si="7"/>
        <v>0.36003270248696184</v>
      </c>
      <c r="D155">
        <f t="shared" si="8"/>
        <v>-0.93293968354869272</v>
      </c>
    </row>
    <row r="156" spans="1:4" x14ac:dyDescent="0.25">
      <c r="A156">
        <v>156</v>
      </c>
      <c r="B156">
        <f t="shared" si="6"/>
        <v>-1.189901826710356</v>
      </c>
      <c r="C156">
        <f t="shared" si="7"/>
        <v>0.37175101150487677</v>
      </c>
      <c r="D156">
        <f t="shared" si="8"/>
        <v>-0.92833247570312916</v>
      </c>
    </row>
    <row r="157" spans="1:4" x14ac:dyDescent="0.25">
      <c r="A157">
        <v>157</v>
      </c>
      <c r="B157">
        <f t="shared" si="6"/>
        <v>-1.1773102729885532</v>
      </c>
      <c r="C157">
        <f t="shared" si="7"/>
        <v>0.38341038121020693</v>
      </c>
      <c r="D157">
        <f t="shared" si="8"/>
        <v>-0.92357808526417717</v>
      </c>
    </row>
    <row r="158" spans="1:4" x14ac:dyDescent="0.25">
      <c r="A158">
        <v>158</v>
      </c>
      <c r="B158">
        <f t="shared" si="6"/>
        <v>-1.1647187192667505</v>
      </c>
      <c r="C158">
        <f t="shared" si="7"/>
        <v>0.39500896306666211</v>
      </c>
      <c r="D158">
        <f t="shared" si="8"/>
        <v>-0.91867726601728883</v>
      </c>
    </row>
    <row r="159" spans="1:4" x14ac:dyDescent="0.25">
      <c r="A159">
        <v>159</v>
      </c>
      <c r="B159">
        <f t="shared" si="6"/>
        <v>-1.1521271655449477</v>
      </c>
      <c r="C159">
        <f t="shared" si="7"/>
        <v>0.40654491817557015</v>
      </c>
      <c r="D159">
        <f t="shared" si="8"/>
        <v>-0.9136307949634902</v>
      </c>
    </row>
    <row r="160" spans="1:4" x14ac:dyDescent="0.25">
      <c r="A160">
        <v>160</v>
      </c>
      <c r="B160">
        <f t="shared" si="6"/>
        <v>-1.139535611823145</v>
      </c>
      <c r="C160">
        <f t="shared" si="7"/>
        <v>0.41801641756742391</v>
      </c>
      <c r="D160">
        <f t="shared" si="8"/>
        <v>-0.9084394721961927</v>
      </c>
    </row>
    <row r="161" spans="1:4" x14ac:dyDescent="0.25">
      <c r="A161">
        <v>161</v>
      </c>
      <c r="B161">
        <f t="shared" si="6"/>
        <v>-1.1269440581013419</v>
      </c>
      <c r="C161">
        <f t="shared" si="7"/>
        <v>0.42942164249185744</v>
      </c>
      <c r="D161">
        <f t="shared" si="8"/>
        <v>-0.90310412077434099</v>
      </c>
    </row>
    <row r="162" spans="1:4" x14ac:dyDescent="0.25">
      <c r="A162">
        <v>162</v>
      </c>
      <c r="B162">
        <f t="shared" si="6"/>
        <v>-1.1143525043795393</v>
      </c>
      <c r="C162">
        <f t="shared" si="7"/>
        <v>0.44075878470599728</v>
      </c>
      <c r="D162">
        <f t="shared" si="8"/>
        <v>-0.89762558659192215</v>
      </c>
    </row>
    <row r="163" spans="1:4" x14ac:dyDescent="0.25">
      <c r="A163">
        <v>163</v>
      </c>
      <c r="B163">
        <f t="shared" si="6"/>
        <v>-1.1017609506577366</v>
      </c>
      <c r="C163">
        <f t="shared" si="7"/>
        <v>0.45202604676115354</v>
      </c>
      <c r="D163">
        <f t="shared" si="8"/>
        <v>-0.89200473824385229</v>
      </c>
    </row>
    <row r="164" spans="1:4" x14ac:dyDescent="0.25">
      <c r="A164">
        <v>164</v>
      </c>
      <c r="B164">
        <f t="shared" si="6"/>
        <v>-1.0891693969359335</v>
      </c>
      <c r="C164">
        <f t="shared" si="7"/>
        <v>0.46322164228779505</v>
      </c>
      <c r="D164">
        <f t="shared" si="8"/>
        <v>-0.88624246688826536</v>
      </c>
    </row>
    <row r="165" spans="1:4" x14ac:dyDescent="0.25">
      <c r="A165">
        <v>165</v>
      </c>
      <c r="B165">
        <f t="shared" si="6"/>
        <v>-1.0765778432141309</v>
      </c>
      <c r="C165">
        <f t="shared" si="7"/>
        <v>0.47434379627876877</v>
      </c>
      <c r="D165">
        <f t="shared" si="8"/>
        <v>-0.88033968610522495</v>
      </c>
    </row>
    <row r="166" spans="1:4" x14ac:dyDescent="0.25">
      <c r="A166">
        <v>166</v>
      </c>
      <c r="B166">
        <f t="shared" si="6"/>
        <v>-1.0639862894923282</v>
      </c>
      <c r="C166">
        <f t="shared" si="7"/>
        <v>0.48539074537072052</v>
      </c>
      <c r="D166">
        <f t="shared" si="8"/>
        <v>-0.87429733175187974</v>
      </c>
    </row>
    <row r="167" spans="1:4" x14ac:dyDescent="0.25">
      <c r="A167">
        <v>167</v>
      </c>
      <c r="B167">
        <f t="shared" si="6"/>
        <v>-1.0513947357705251</v>
      </c>
      <c r="C167">
        <f t="shared" si="7"/>
        <v>0.49636073812366666</v>
      </c>
      <c r="D167">
        <f t="shared" si="8"/>
        <v>-0.86811636181408813</v>
      </c>
    </row>
    <row r="168" spans="1:4" x14ac:dyDescent="0.25">
      <c r="A168">
        <v>168</v>
      </c>
      <c r="B168">
        <f t="shared" si="6"/>
        <v>-1.0388031820487225</v>
      </c>
      <c r="C168">
        <f t="shared" si="7"/>
        <v>0.50725203529867535</v>
      </c>
      <c r="D168">
        <f t="shared" si="8"/>
        <v>-0.86179775625453536</v>
      </c>
    </row>
    <row r="169" spans="1:4" x14ac:dyDescent="0.25">
      <c r="A169">
        <v>169</v>
      </c>
      <c r="B169">
        <f t="shared" si="6"/>
        <v>-1.0262116283269198</v>
      </c>
      <c r="C169">
        <f t="shared" si="7"/>
        <v>0.51806291013361627</v>
      </c>
      <c r="D169">
        <f t="shared" si="8"/>
        <v>-0.85534251685736318</v>
      </c>
    </row>
    <row r="170" spans="1:4" x14ac:dyDescent="0.25">
      <c r="A170">
        <v>170</v>
      </c>
      <c r="B170">
        <f t="shared" si="6"/>
        <v>-1.0136200746051167</v>
      </c>
      <c r="C170">
        <f t="shared" si="7"/>
        <v>0.52879164861692984</v>
      </c>
      <c r="D170">
        <f t="shared" si="8"/>
        <v>-0.84875166706934335</v>
      </c>
    </row>
    <row r="171" spans="1:4" x14ac:dyDescent="0.25">
      <c r="A171">
        <v>171</v>
      </c>
      <c r="B171">
        <f t="shared" si="6"/>
        <v>-1.0010285208833141</v>
      </c>
      <c r="C171">
        <f t="shared" si="7"/>
        <v>0.53943654975937361</v>
      </c>
      <c r="D171">
        <f t="shared" si="8"/>
        <v>-0.84202625183761515</v>
      </c>
    </row>
    <row r="172" spans="1:4" x14ac:dyDescent="0.25">
      <c r="A172">
        <v>172</v>
      </c>
      <c r="B172">
        <f t="shared" si="6"/>
        <v>-0.98843696716151142</v>
      </c>
      <c r="C172">
        <f t="shared" si="7"/>
        <v>0.5499959258637086</v>
      </c>
      <c r="D172">
        <f t="shared" si="8"/>
        <v>-0.83516733744401306</v>
      </c>
    </row>
    <row r="173" spans="1:4" x14ac:dyDescent="0.25">
      <c r="A173">
        <v>173</v>
      </c>
      <c r="B173">
        <f t="shared" si="6"/>
        <v>-0.97584541343970832</v>
      </c>
      <c r="C173">
        <f t="shared" si="7"/>
        <v>0.5604681027922741</v>
      </c>
      <c r="D173">
        <f t="shared" si="8"/>
        <v>-0.8281760113360136</v>
      </c>
    </row>
    <row r="174" spans="1:4" x14ac:dyDescent="0.25">
      <c r="A174">
        <v>174</v>
      </c>
      <c r="B174">
        <f t="shared" si="6"/>
        <v>-0.96325385971790567</v>
      </c>
      <c r="C174">
        <f t="shared" si="7"/>
        <v>0.57085142023241298</v>
      </c>
      <c r="D174">
        <f t="shared" si="8"/>
        <v>-0.82105338195432642</v>
      </c>
    </row>
    <row r="175" spans="1:4" x14ac:dyDescent="0.25">
      <c r="A175">
        <v>175</v>
      </c>
      <c r="B175">
        <f t="shared" si="6"/>
        <v>-0.95066230599610302</v>
      </c>
      <c r="C175">
        <f t="shared" si="7"/>
        <v>0.58114423195970821</v>
      </c>
      <c r="D175">
        <f t="shared" si="8"/>
        <v>-0.81380057855715537</v>
      </c>
    </row>
    <row r="176" spans="1:4" x14ac:dyDescent="0.25">
      <c r="A176">
        <v>176</v>
      </c>
      <c r="B176">
        <f t="shared" si="6"/>
        <v>-0.93807075227429992</v>
      </c>
      <c r="C176">
        <f t="shared" si="7"/>
        <v>0.59134490609898305</v>
      </c>
      <c r="D176">
        <f t="shared" si="8"/>
        <v>-0.80641875104116034</v>
      </c>
    </row>
    <row r="177" spans="1:4" x14ac:dyDescent="0.25">
      <c r="A177">
        <v>177</v>
      </c>
      <c r="B177">
        <f t="shared" si="6"/>
        <v>-0.92547919855249727</v>
      </c>
      <c r="C177">
        <f t="shared" si="7"/>
        <v>0.60145182538302566</v>
      </c>
      <c r="D177">
        <f t="shared" si="8"/>
        <v>-0.79890906975914755</v>
      </c>
    </row>
    <row r="178" spans="1:4" x14ac:dyDescent="0.25">
      <c r="A178">
        <v>178</v>
      </c>
      <c r="B178">
        <f t="shared" si="6"/>
        <v>-0.91288764483069462</v>
      </c>
      <c r="C178">
        <f t="shared" si="7"/>
        <v>0.61146338740900052</v>
      </c>
      <c r="D178">
        <f t="shared" si="8"/>
        <v>-0.79127272533451476</v>
      </c>
    </row>
    <row r="179" spans="1:4" x14ac:dyDescent="0.25">
      <c r="A179">
        <v>179</v>
      </c>
      <c r="B179">
        <f t="shared" si="6"/>
        <v>-0.90029609110889153</v>
      </c>
      <c r="C179">
        <f t="shared" si="7"/>
        <v>0.62137800489250161</v>
      </c>
      <c r="D179">
        <f t="shared" si="8"/>
        <v>-0.78351092847248416</v>
      </c>
    </row>
    <row r="180" spans="1:4" x14ac:dyDescent="0.25">
      <c r="A180">
        <v>180</v>
      </c>
      <c r="B180">
        <f t="shared" si="6"/>
        <v>-0.88770453738708888</v>
      </c>
      <c r="C180">
        <f t="shared" si="7"/>
        <v>0.63119410591920666</v>
      </c>
      <c r="D180">
        <f t="shared" si="8"/>
        <v>-0.77562490976815157</v>
      </c>
    </row>
    <row r="181" spans="1:4" x14ac:dyDescent="0.25">
      <c r="A181">
        <v>181</v>
      </c>
      <c r="B181">
        <f t="shared" si="6"/>
        <v>-0.87511298366528623</v>
      </c>
      <c r="C181">
        <f t="shared" si="7"/>
        <v>0.64091013419409903</v>
      </c>
      <c r="D181">
        <f t="shared" si="8"/>
        <v>-0.76761591951138042</v>
      </c>
    </row>
    <row r="182" spans="1:4" x14ac:dyDescent="0.25">
      <c r="A182">
        <v>182</v>
      </c>
      <c r="B182">
        <f t="shared" si="6"/>
        <v>-0.86252142994348313</v>
      </c>
      <c r="C182">
        <f t="shared" si="7"/>
        <v>0.65052454928820946</v>
      </c>
      <c r="D182">
        <f t="shared" si="8"/>
        <v>-0.75948522748857461</v>
      </c>
    </row>
    <row r="183" spans="1:4" x14ac:dyDescent="0.25">
      <c r="A183">
        <v>183</v>
      </c>
      <c r="B183">
        <f t="shared" si="6"/>
        <v>-0.84992987622168048</v>
      </c>
      <c r="C183">
        <f t="shared" si="7"/>
        <v>0.66003582688284268</v>
      </c>
      <c r="D183">
        <f t="shared" si="8"/>
        <v>-0.75123412278136181</v>
      </c>
    </row>
    <row r="184" spans="1:4" x14ac:dyDescent="0.25">
      <c r="A184">
        <v>184</v>
      </c>
      <c r="B184">
        <f t="shared" si="6"/>
        <v>-0.83733832249987783</v>
      </c>
      <c r="C184">
        <f t="shared" si="7"/>
        <v>0.66944245901125288</v>
      </c>
      <c r="D184">
        <f t="shared" si="8"/>
        <v>-0.74286391356221293</v>
      </c>
    </row>
    <row r="185" spans="1:4" x14ac:dyDescent="0.25">
      <c r="A185">
        <v>185</v>
      </c>
      <c r="B185">
        <f t="shared" si="6"/>
        <v>-0.82474676877807473</v>
      </c>
      <c r="C185">
        <f t="shared" si="7"/>
        <v>0.67874295429772324</v>
      </c>
      <c r="D185">
        <f t="shared" si="8"/>
        <v>-0.73437592688703979</v>
      </c>
    </row>
    <row r="186" spans="1:4" x14ac:dyDescent="0.25">
      <c r="A186">
        <v>186</v>
      </c>
      <c r="B186">
        <f t="shared" si="6"/>
        <v>-0.81215521505627208</v>
      </c>
      <c r="C186">
        <f t="shared" si="7"/>
        <v>0.68793583819401527</v>
      </c>
      <c r="D186">
        <f t="shared" si="8"/>
        <v>-0.72577150848479688</v>
      </c>
    </row>
    <row r="187" spans="1:4" x14ac:dyDescent="0.25">
      <c r="A187">
        <v>187</v>
      </c>
      <c r="B187">
        <f t="shared" si="6"/>
        <v>-0.79956366133446943</v>
      </c>
      <c r="C187">
        <f t="shared" si="7"/>
        <v>0.69701965321315373</v>
      </c>
      <c r="D187">
        <f t="shared" si="8"/>
        <v>-0.71705202254412126</v>
      </c>
    </row>
    <row r="188" spans="1:4" x14ac:dyDescent="0.25">
      <c r="A188">
        <v>188</v>
      </c>
      <c r="B188">
        <f t="shared" si="6"/>
        <v>-0.78697210761266634</v>
      </c>
      <c r="C188">
        <f t="shared" si="7"/>
        <v>0.70599295916050209</v>
      </c>
      <c r="D188">
        <f t="shared" si="8"/>
        <v>-0.70821885149704789</v>
      </c>
    </row>
    <row r="189" spans="1:4" x14ac:dyDescent="0.25">
      <c r="A189">
        <v>189</v>
      </c>
      <c r="B189">
        <f t="shared" si="6"/>
        <v>-0.77438055389086369</v>
      </c>
      <c r="C189">
        <f t="shared" si="7"/>
        <v>0.7148543333620988</v>
      </c>
      <c r="D189">
        <f t="shared" si="8"/>
        <v>-0.69927339579983261</v>
      </c>
    </row>
    <row r="190" spans="1:4" x14ac:dyDescent="0.25">
      <c r="A190">
        <v>190</v>
      </c>
      <c r="B190">
        <f t="shared" si="6"/>
        <v>-0.76178900016906104</v>
      </c>
      <c r="C190">
        <f t="shared" si="7"/>
        <v>0.72360237089021584</v>
      </c>
      <c r="D190">
        <f t="shared" si="8"/>
        <v>-0.6902170737109149</v>
      </c>
    </row>
    <row r="191" spans="1:4" x14ac:dyDescent="0.25">
      <c r="A191">
        <v>191</v>
      </c>
      <c r="B191">
        <f t="shared" si="6"/>
        <v>-0.74919744644725794</v>
      </c>
      <c r="C191">
        <f t="shared" si="7"/>
        <v>0.73223568478610324</v>
      </c>
      <c r="D191">
        <f t="shared" si="8"/>
        <v>-0.6810513210660607</v>
      </c>
    </row>
    <row r="192" spans="1:4" x14ac:dyDescent="0.25">
      <c r="A192">
        <v>192</v>
      </c>
      <c r="B192">
        <f t="shared" si="6"/>
        <v>-0.73660589272545529</v>
      </c>
      <c r="C192">
        <f t="shared" si="7"/>
        <v>0.74075290627988322</v>
      </c>
      <c r="D192">
        <f t="shared" si="8"/>
        <v>-0.67177759105071866</v>
      </c>
    </row>
    <row r="193" spans="1:4" x14ac:dyDescent="0.25">
      <c r="A193">
        <v>193</v>
      </c>
      <c r="B193">
        <f t="shared" ref="B193:B256" si="9">-3.14159265358979+(A193-1)*0.0125915537218028</f>
        <v>-0.72401433900365264</v>
      </c>
      <c r="C193">
        <f t="shared" ref="C193:C256" si="10">1*COS(B193)+0</f>
        <v>0.74915268500756382</v>
      </c>
      <c r="D193">
        <f t="shared" ref="D193:D256" si="11">1*SIN(B193)+0+0*COS(B193)</f>
        <v>-0.66239735396962285</v>
      </c>
    </row>
    <row r="194" spans="1:4" x14ac:dyDescent="0.25">
      <c r="A194">
        <v>194</v>
      </c>
      <c r="B194">
        <f t="shared" si="9"/>
        <v>-0.71142278528184955</v>
      </c>
      <c r="C194">
        <f t="shared" si="10"/>
        <v>0.7574336892251321</v>
      </c>
      <c r="D194">
        <f t="shared" si="11"/>
        <v>-0.65291209701368369</v>
      </c>
    </row>
    <row r="195" spans="1:4" x14ac:dyDescent="0.25">
      <c r="A195">
        <v>195</v>
      </c>
      <c r="B195">
        <f t="shared" si="9"/>
        <v>-0.69883123156004689</v>
      </c>
      <c r="C195">
        <f t="shared" si="10"/>
        <v>0.76559460601969409</v>
      </c>
      <c r="D195">
        <f t="shared" si="11"/>
        <v>-0.64332332402420278</v>
      </c>
    </row>
    <row r="196" spans="1:4" x14ac:dyDescent="0.25">
      <c r="A196">
        <v>196</v>
      </c>
      <c r="B196">
        <f t="shared" si="9"/>
        <v>-0.6862396778382438</v>
      </c>
      <c r="C196">
        <f t="shared" si="10"/>
        <v>0.77363414151763321</v>
      </c>
      <c r="D196">
        <f t="shared" si="11"/>
        <v>-0.63363255525444295</v>
      </c>
    </row>
    <row r="197" spans="1:4" x14ac:dyDescent="0.25">
      <c r="A197">
        <v>197</v>
      </c>
      <c r="B197">
        <f t="shared" si="9"/>
        <v>-0.67364812411644115</v>
      </c>
      <c r="C197">
        <f t="shared" si="10"/>
        <v>0.78155102108974517</v>
      </c>
      <c r="D197">
        <f t="shared" si="11"/>
        <v>-0.62384132712860307</v>
      </c>
    </row>
    <row r="198" spans="1:4" x14ac:dyDescent="0.25">
      <c r="A198">
        <v>198</v>
      </c>
      <c r="B198">
        <f t="shared" si="9"/>
        <v>-0.6610565703946385</v>
      </c>
      <c r="C198">
        <f t="shared" si="10"/>
        <v>0.78934398955332641</v>
      </c>
      <c r="D198">
        <f t="shared" si="11"/>
        <v>-0.61395119199822235</v>
      </c>
    </row>
    <row r="199" spans="1:4" x14ac:dyDescent="0.25">
      <c r="A199">
        <v>199</v>
      </c>
      <c r="B199">
        <f t="shared" si="9"/>
        <v>-0.6484650166728354</v>
      </c>
      <c r="C199">
        <f t="shared" si="10"/>
        <v>0.79701181137117627</v>
      </c>
      <c r="D199">
        <f t="shared" si="11"/>
        <v>-0.60396371789606418</v>
      </c>
    </row>
    <row r="200" spans="1:4" x14ac:dyDescent="0.25">
      <c r="A200">
        <v>200</v>
      </c>
      <c r="B200">
        <f t="shared" si="9"/>
        <v>-0.63587346295103275</v>
      </c>
      <c r="C200">
        <f t="shared" si="10"/>
        <v>0.80455327084748429</v>
      </c>
      <c r="D200">
        <f t="shared" si="11"/>
        <v>-0.59388048828751272</v>
      </c>
    </row>
    <row r="201" spans="1:4" x14ac:dyDescent="0.25">
      <c r="A201">
        <v>201</v>
      </c>
      <c r="B201">
        <f t="shared" si="9"/>
        <v>-0.6232819092292301</v>
      </c>
      <c r="C201">
        <f t="shared" si="10"/>
        <v>0.81196717232057491</v>
      </c>
      <c r="D201">
        <f t="shared" si="11"/>
        <v>-0.58370310181952068</v>
      </c>
    </row>
    <row r="202" spans="1:4" x14ac:dyDescent="0.25">
      <c r="A202">
        <v>202</v>
      </c>
      <c r="B202">
        <f t="shared" si="9"/>
        <v>-0.61069035550742701</v>
      </c>
      <c r="C202">
        <f t="shared" si="10"/>
        <v>0.81925234035247285</v>
      </c>
      <c r="D202">
        <f t="shared" si="11"/>
        <v>-0.57343317206715205</v>
      </c>
    </row>
    <row r="203" spans="1:4" x14ac:dyDescent="0.25">
      <c r="A203">
        <v>203</v>
      </c>
      <c r="B203">
        <f t="shared" si="9"/>
        <v>-0.59809880178562436</v>
      </c>
      <c r="C203">
        <f t="shared" si="10"/>
        <v>0.82640761991526213</v>
      </c>
      <c r="D203">
        <f t="shared" si="11"/>
        <v>-0.56307232727775902</v>
      </c>
    </row>
    <row r="204" spans="1:4" x14ac:dyDescent="0.25">
      <c r="A204">
        <v>204</v>
      </c>
      <c r="B204">
        <f t="shared" si="9"/>
        <v>-0.58550724806382171</v>
      </c>
      <c r="C204">
        <f t="shared" si="10"/>
        <v>0.83343187657421181</v>
      </c>
      <c r="D204">
        <f t="shared" si="11"/>
        <v>-0.55262221011282897</v>
      </c>
    </row>
    <row r="205" spans="1:4" x14ac:dyDescent="0.25">
      <c r="A205">
        <v>205</v>
      </c>
      <c r="B205">
        <f t="shared" si="9"/>
        <v>-0.57291569434201861</v>
      </c>
      <c r="C205">
        <f t="shared" si="10"/>
        <v>0.84032399666763458</v>
      </c>
      <c r="D205">
        <f t="shared" si="11"/>
        <v>-0.54208447738755017</v>
      </c>
    </row>
    <row r="206" spans="1:4" x14ac:dyDescent="0.25">
      <c r="A206">
        <v>206</v>
      </c>
      <c r="B206">
        <f t="shared" si="9"/>
        <v>-0.56032414062021596</v>
      </c>
      <c r="C206">
        <f t="shared" si="10"/>
        <v>0.84708288748345095</v>
      </c>
      <c r="D206">
        <f t="shared" si="11"/>
        <v>-0.53146079980813188</v>
      </c>
    </row>
    <row r="207" spans="1:4" x14ac:dyDescent="0.25">
      <c r="A207">
        <v>207</v>
      </c>
      <c r="B207">
        <f t="shared" si="9"/>
        <v>-0.54773258689841331</v>
      </c>
      <c r="C207">
        <f t="shared" si="10"/>
        <v>0.8537074774324358</v>
      </c>
      <c r="D207">
        <f t="shared" si="11"/>
        <v>-0.52075286170692059</v>
      </c>
    </row>
    <row r="208" spans="1:4" x14ac:dyDescent="0.25">
      <c r="A208">
        <v>208</v>
      </c>
      <c r="B208">
        <f t="shared" si="9"/>
        <v>-0.53514103317661021</v>
      </c>
      <c r="C208">
        <f t="shared" si="10"/>
        <v>0.86019671621811211</v>
      </c>
      <c r="D208">
        <f t="shared" si="11"/>
        <v>-0.50996236077535817</v>
      </c>
    </row>
    <row r="209" spans="1:4" x14ac:dyDescent="0.25">
      <c r="A209">
        <v>209</v>
      </c>
      <c r="B209">
        <f t="shared" si="9"/>
        <v>-0.52254947945480756</v>
      </c>
      <c r="C209">
        <f t="shared" si="10"/>
        <v>0.86654957500327034</v>
      </c>
      <c r="D209">
        <f t="shared" si="11"/>
        <v>-0.49909100779482252</v>
      </c>
    </row>
    <row r="210" spans="1:4" x14ac:dyDescent="0.25">
      <c r="A210">
        <v>210</v>
      </c>
      <c r="B210">
        <f t="shared" si="9"/>
        <v>-0.50995792573300491</v>
      </c>
      <c r="C210">
        <f t="shared" si="10"/>
        <v>0.87276504657308618</v>
      </c>
      <c r="D210">
        <f t="shared" si="11"/>
        <v>-0.48814052636538874</v>
      </c>
    </row>
    <row r="211" spans="1:4" x14ac:dyDescent="0.25">
      <c r="A211">
        <v>211</v>
      </c>
      <c r="B211">
        <f t="shared" si="9"/>
        <v>-0.49736637201120182</v>
      </c>
      <c r="C211">
        <f t="shared" si="10"/>
        <v>0.87884214549480955</v>
      </c>
      <c r="D211">
        <f t="shared" si="11"/>
        <v>-0.47711265263256231</v>
      </c>
    </row>
    <row r="212" spans="1:4" x14ac:dyDescent="0.25">
      <c r="A212">
        <v>212</v>
      </c>
      <c r="B212">
        <f t="shared" si="9"/>
        <v>-0.48477481828939917</v>
      </c>
      <c r="C212">
        <f t="shared" si="10"/>
        <v>0.88477990827399922</v>
      </c>
      <c r="D212">
        <f t="shared" si="11"/>
        <v>-0.46600913501202273</v>
      </c>
    </row>
    <row r="213" spans="1:4" x14ac:dyDescent="0.25">
      <c r="A213">
        <v>213</v>
      </c>
      <c r="B213">
        <f t="shared" si="9"/>
        <v>-0.47218326456759652</v>
      </c>
      <c r="C213">
        <f t="shared" si="10"/>
        <v>0.89057739350728138</v>
      </c>
      <c r="D213">
        <f t="shared" si="11"/>
        <v>-0.45483173391241832</v>
      </c>
    </row>
    <row r="214" spans="1:4" x14ac:dyDescent="0.25">
      <c r="A214">
        <v>214</v>
      </c>
      <c r="B214">
        <f t="shared" si="9"/>
        <v>-0.45959171084579342</v>
      </c>
      <c r="C214">
        <f t="shared" si="10"/>
        <v>0.89623368203160425</v>
      </c>
      <c r="D214">
        <f t="shared" si="11"/>
        <v>-0.44358222145626325</v>
      </c>
    </row>
    <row r="215" spans="1:4" x14ac:dyDescent="0.25">
      <c r="A215">
        <v>215</v>
      </c>
      <c r="B215">
        <f t="shared" si="9"/>
        <v>-0.44700015712399077</v>
      </c>
      <c r="C215">
        <f t="shared" si="10"/>
        <v>0.90174787706996573</v>
      </c>
      <c r="D215">
        <f t="shared" si="11"/>
        <v>-0.43226238119897725</v>
      </c>
    </row>
    <row r="216" spans="1:4" x14ac:dyDescent="0.25">
      <c r="A216">
        <v>216</v>
      </c>
      <c r="B216">
        <f t="shared" si="9"/>
        <v>-0.43440860340218812</v>
      </c>
      <c r="C216">
        <f t="shared" si="10"/>
        <v>0.907119104373595</v>
      </c>
      <c r="D216">
        <f t="shared" si="11"/>
        <v>-0.4208740078461094</v>
      </c>
    </row>
    <row r="217" spans="1:4" x14ac:dyDescent="0.25">
      <c r="A217">
        <v>217</v>
      </c>
      <c r="B217">
        <f t="shared" si="9"/>
        <v>-0.42181704968038503</v>
      </c>
      <c r="C217">
        <f t="shared" si="10"/>
        <v>0.91234651236055886</v>
      </c>
      <c r="D217">
        <f t="shared" si="11"/>
        <v>-0.40941890696879712</v>
      </c>
    </row>
    <row r="218" spans="1:4" x14ac:dyDescent="0.25">
      <c r="A218">
        <v>218</v>
      </c>
      <c r="B218">
        <f t="shared" si="9"/>
        <v>-0.40922549595858237</v>
      </c>
      <c r="C218">
        <f t="shared" si="10"/>
        <v>0.91742927225077642</v>
      </c>
      <c r="D218">
        <f t="shared" si="11"/>
        <v>-0.39789889471750334</v>
      </c>
    </row>
    <row r="219" spans="1:4" x14ac:dyDescent="0.25">
      <c r="A219">
        <v>219</v>
      </c>
      <c r="B219">
        <f t="shared" si="9"/>
        <v>-0.39663394223677972</v>
      </c>
      <c r="C219">
        <f t="shared" si="10"/>
        <v>0.92236657819741819</v>
      </c>
      <c r="D219">
        <f t="shared" si="11"/>
        <v>-0.38631579753407186</v>
      </c>
    </row>
    <row r="220" spans="1:4" x14ac:dyDescent="0.25">
      <c r="A220">
        <v>220</v>
      </c>
      <c r="B220">
        <f t="shared" si="9"/>
        <v>-0.38404238851497663</v>
      </c>
      <c r="C220">
        <f t="shared" si="10"/>
        <v>0.92715764741466955</v>
      </c>
      <c r="D220">
        <f t="shared" si="11"/>
        <v>-0.37467145186215534</v>
      </c>
    </row>
    <row r="221" spans="1:4" x14ac:dyDescent="0.25">
      <c r="A221">
        <v>221</v>
      </c>
      <c r="B221">
        <f t="shared" si="9"/>
        <v>-0.37145083479317398</v>
      </c>
      <c r="C221">
        <f t="shared" si="10"/>
        <v>0.93180172030183628</v>
      </c>
      <c r="D221">
        <f t="shared" si="11"/>
        <v>-0.3629677038560572</v>
      </c>
    </row>
    <row r="222" spans="1:4" x14ac:dyDescent="0.25">
      <c r="A222">
        <v>222</v>
      </c>
      <c r="B222">
        <f t="shared" si="9"/>
        <v>-0.35885928107137133</v>
      </c>
      <c r="C222">
        <f t="shared" si="10"/>
        <v>0.9362980605637774</v>
      </c>
      <c r="D222">
        <f t="shared" si="11"/>
        <v>-0.35120640908803058</v>
      </c>
    </row>
    <row r="223" spans="1:4" x14ac:dyDescent="0.25">
      <c r="A223">
        <v>223</v>
      </c>
      <c r="B223">
        <f t="shared" si="9"/>
        <v>-0.34626772734956823</v>
      </c>
      <c r="C223">
        <f t="shared" si="10"/>
        <v>0.94064595532763984</v>
      </c>
      <c r="D223">
        <f t="shared" si="11"/>
        <v>-0.3393894322540873</v>
      </c>
    </row>
    <row r="224" spans="1:4" x14ac:dyDescent="0.25">
      <c r="A224">
        <v>224</v>
      </c>
      <c r="B224">
        <f t="shared" si="9"/>
        <v>-0.33367617362776558</v>
      </c>
      <c r="C224">
        <f t="shared" si="10"/>
        <v>0.94484471525588132</v>
      </c>
      <c r="D224">
        <f t="shared" si="11"/>
        <v>-0.32751864687836102</v>
      </c>
    </row>
    <row r="225" spans="1:4" x14ac:dyDescent="0.25">
      <c r="A225">
        <v>225</v>
      </c>
      <c r="B225">
        <f t="shared" si="9"/>
        <v>-0.32108461990596293</v>
      </c>
      <c r="C225">
        <f t="shared" si="10"/>
        <v>0.94889367465556163</v>
      </c>
      <c r="D225">
        <f t="shared" si="11"/>
        <v>-0.31559593501606631</v>
      </c>
    </row>
    <row r="226" spans="1:4" x14ac:dyDescent="0.25">
      <c r="A226">
        <v>226</v>
      </c>
      <c r="B226">
        <f t="shared" si="9"/>
        <v>-0.30849306618415984</v>
      </c>
      <c r="C226">
        <f t="shared" si="10"/>
        <v>0.95279219158388506</v>
      </c>
      <c r="D226">
        <f t="shared" si="11"/>
        <v>-0.30362318695510926</v>
      </c>
    </row>
    <row r="227" spans="1:4" x14ac:dyDescent="0.25">
      <c r="A227">
        <v>227</v>
      </c>
      <c r="B227">
        <f t="shared" si="9"/>
        <v>-0.29590151246235719</v>
      </c>
      <c r="C227">
        <f t="shared" si="10"/>
        <v>0.9565396479499767</v>
      </c>
      <c r="D227">
        <f t="shared" si="11"/>
        <v>-0.29160230091639305</v>
      </c>
    </row>
    <row r="228" spans="1:4" x14ac:dyDescent="0.25">
      <c r="A228">
        <v>228</v>
      </c>
      <c r="B228">
        <f t="shared" si="9"/>
        <v>-0.28330995874055453</v>
      </c>
      <c r="C228">
        <f t="shared" si="10"/>
        <v>0.96013544961287856</v>
      </c>
      <c r="D228">
        <f t="shared" si="11"/>
        <v>-0.27953518275286143</v>
      </c>
    </row>
    <row r="229" spans="1:4" x14ac:dyDescent="0.25">
      <c r="A229">
        <v>229</v>
      </c>
      <c r="B229">
        <f t="shared" si="9"/>
        <v>-0.27071840501875144</v>
      </c>
      <c r="C229">
        <f t="shared" si="10"/>
        <v>0.96357902647574722</v>
      </c>
      <c r="D229">
        <f t="shared" si="11"/>
        <v>-0.26742374564733634</v>
      </c>
    </row>
    <row r="230" spans="1:4" x14ac:dyDescent="0.25">
      <c r="A230">
        <v>230</v>
      </c>
      <c r="B230">
        <f t="shared" si="9"/>
        <v>-0.25812685129694879</v>
      </c>
      <c r="C230">
        <f t="shared" si="10"/>
        <v>0.96686983257623993</v>
      </c>
      <c r="D230">
        <f t="shared" si="11"/>
        <v>-0.25526990980919356</v>
      </c>
    </row>
    <row r="231" spans="1:4" x14ac:dyDescent="0.25">
      <c r="A231">
        <v>231</v>
      </c>
      <c r="B231">
        <f t="shared" si="9"/>
        <v>-0.24553529757514614</v>
      </c>
      <c r="C231">
        <f t="shared" si="10"/>
        <v>0.97000734617307449</v>
      </c>
      <c r="D231">
        <f t="shared" si="11"/>
        <v>-0.24307560216992019</v>
      </c>
    </row>
    <row r="232" spans="1:4" x14ac:dyDescent="0.25">
      <c r="A232">
        <v>232</v>
      </c>
      <c r="B232">
        <f t="shared" si="9"/>
        <v>-0.23294374385334304</v>
      </c>
      <c r="C232">
        <f t="shared" si="10"/>
        <v>0.97299106982874872</v>
      </c>
      <c r="D232">
        <f t="shared" si="11"/>
        <v>-0.23084275607761018</v>
      </c>
    </row>
    <row r="233" spans="1:4" x14ac:dyDescent="0.25">
      <c r="A233">
        <v>233</v>
      </c>
      <c r="B233">
        <f t="shared" si="9"/>
        <v>-0.22035219013154039</v>
      </c>
      <c r="C233">
        <f t="shared" si="10"/>
        <v>0.97582053048840656</v>
      </c>
      <c r="D233">
        <f t="shared" si="11"/>
        <v>-0.21857331099044294</v>
      </c>
    </row>
    <row r="234" spans="1:4" x14ac:dyDescent="0.25">
      <c r="A234">
        <v>234</v>
      </c>
      <c r="B234">
        <f t="shared" si="9"/>
        <v>-0.20776063640973774</v>
      </c>
      <c r="C234">
        <f t="shared" si="10"/>
        <v>0.97849527955483873</v>
      </c>
      <c r="D234">
        <f t="shared" si="11"/>
        <v>-0.206269212169189</v>
      </c>
    </row>
    <row r="235" spans="1:4" x14ac:dyDescent="0.25">
      <c r="A235">
        <v>235</v>
      </c>
      <c r="B235">
        <f t="shared" si="9"/>
        <v>-0.19516908268793465</v>
      </c>
      <c r="C235">
        <f t="shared" si="10"/>
        <v>0.9810148929596062</v>
      </c>
      <c r="D235">
        <f t="shared" si="11"/>
        <v>-0.1939324103687996</v>
      </c>
    </row>
    <row r="236" spans="1:4" x14ac:dyDescent="0.25">
      <c r="A236">
        <v>236</v>
      </c>
      <c r="B236">
        <f t="shared" si="9"/>
        <v>-0.182577528966132</v>
      </c>
      <c r="C236">
        <f t="shared" si="10"/>
        <v>0.98337897123027274</v>
      </c>
      <c r="D236">
        <f t="shared" si="11"/>
        <v>-0.18156486152912546</v>
      </c>
    </row>
    <row r="237" spans="1:4" x14ac:dyDescent="0.25">
      <c r="A237">
        <v>237</v>
      </c>
      <c r="B237">
        <f t="shared" si="9"/>
        <v>-0.16998597524432935</v>
      </c>
      <c r="C237">
        <f t="shared" si="10"/>
        <v>0.98558713955374089</v>
      </c>
      <c r="D237">
        <f t="shared" si="11"/>
        <v>-0.16916852646480929</v>
      </c>
    </row>
    <row r="238" spans="1:4" x14ac:dyDescent="0.25">
      <c r="A238">
        <v>238</v>
      </c>
      <c r="B238">
        <f t="shared" si="9"/>
        <v>-0.15739442152252625</v>
      </c>
      <c r="C238">
        <f t="shared" si="10"/>
        <v>0.98763904783567602</v>
      </c>
      <c r="D238">
        <f t="shared" si="11"/>
        <v>-0.15674537055440954</v>
      </c>
    </row>
    <row r="239" spans="1:4" x14ac:dyDescent="0.25">
      <c r="A239">
        <v>239</v>
      </c>
      <c r="B239">
        <f t="shared" si="9"/>
        <v>-0.1448028678007236</v>
      </c>
      <c r="C239">
        <f t="shared" si="10"/>
        <v>0.98953437075601203</v>
      </c>
      <c r="D239">
        <f t="shared" si="11"/>
        <v>-0.14429736342880053</v>
      </c>
    </row>
    <row r="240" spans="1:4" x14ac:dyDescent="0.25">
      <c r="A240">
        <v>240</v>
      </c>
      <c r="B240">
        <f t="shared" si="9"/>
        <v>-0.13221131407892095</v>
      </c>
      <c r="C240">
        <f t="shared" si="10"/>
        <v>0.99127280782052929</v>
      </c>
      <c r="D240">
        <f t="shared" si="11"/>
        <v>-0.13182647865889446</v>
      </c>
    </row>
    <row r="241" spans="1:4" x14ac:dyDescent="0.25">
      <c r="A241">
        <v>241</v>
      </c>
      <c r="B241">
        <f t="shared" si="9"/>
        <v>-0.11961976035711785</v>
      </c>
      <c r="C241">
        <f t="shared" si="10"/>
        <v>0.99285408340849701</v>
      </c>
      <c r="D241">
        <f t="shared" si="11"/>
        <v>-0.11933469344274253</v>
      </c>
    </row>
    <row r="242" spans="1:4" x14ac:dyDescent="0.25">
      <c r="A242">
        <v>242</v>
      </c>
      <c r="B242">
        <f t="shared" si="9"/>
        <v>-0.1070282066353152</v>
      </c>
      <c r="C242">
        <f t="shared" si="10"/>
        <v>0.99427794681637061</v>
      </c>
      <c r="D242">
        <f t="shared" si="11"/>
        <v>-0.1068239882920613</v>
      </c>
    </row>
    <row r="243" spans="1:4" x14ac:dyDescent="0.25">
      <c r="A243">
        <v>243</v>
      </c>
      <c r="B243">
        <f t="shared" si="9"/>
        <v>-9.4436652913512553E-2</v>
      </c>
      <c r="C243">
        <f t="shared" si="10"/>
        <v>0.99554417229754077</v>
      </c>
      <c r="D243">
        <f t="shared" si="11"/>
        <v>-9.4296346718229507E-2</v>
      </c>
    </row>
    <row r="244" spans="1:4" x14ac:dyDescent="0.25">
      <c r="A244">
        <v>244</v>
      </c>
      <c r="B244">
        <f t="shared" si="9"/>
        <v>-8.1845099191709458E-2</v>
      </c>
      <c r="C244">
        <f t="shared" si="10"/>
        <v>0.99665255909812334</v>
      </c>
      <c r="D244">
        <f t="shared" si="11"/>
        <v>-8.1753754917813268E-2</v>
      </c>
    </row>
    <row r="245" spans="1:4" x14ac:dyDescent="0.25">
      <c r="A245">
        <v>245</v>
      </c>
      <c r="B245">
        <f t="shared" si="9"/>
        <v>-6.9253545469906808E-2</v>
      </c>
      <c r="C245">
        <f t="shared" si="10"/>
        <v>0.99760293148878842</v>
      </c>
      <c r="D245">
        <f t="shared" si="11"/>
        <v>-6.919820145766567E-2</v>
      </c>
    </row>
    <row r="246" spans="1:4" x14ac:dyDescent="0.25">
      <c r="A246">
        <v>246</v>
      </c>
      <c r="B246">
        <f t="shared" si="9"/>
        <v>-5.6661991748104157E-2</v>
      </c>
      <c r="C246">
        <f t="shared" si="10"/>
        <v>0.99839513879262165</v>
      </c>
      <c r="D246">
        <f t="shared" si="11"/>
        <v>-5.6631676959646479E-2</v>
      </c>
    </row>
    <row r="247" spans="1:4" x14ac:dyDescent="0.25">
      <c r="A247">
        <v>247</v>
      </c>
      <c r="B247">
        <f t="shared" si="9"/>
        <v>-4.4070438026301062E-2</v>
      </c>
      <c r="C247">
        <f t="shared" si="10"/>
        <v>0.99902905540901266</v>
      </c>
      <c r="D247">
        <f t="shared" si="11"/>
        <v>-4.4056173785020115E-2</v>
      </c>
    </row>
    <row r="248" spans="1:4" x14ac:dyDescent="0.25">
      <c r="A248">
        <v>248</v>
      </c>
      <c r="B248">
        <f t="shared" si="9"/>
        <v>-3.1478884304498411E-2</v>
      </c>
      <c r="C248">
        <f t="shared" si="10"/>
        <v>0.99950458083356886</v>
      </c>
      <c r="D248">
        <f t="shared" si="11"/>
        <v>-3.1473685718577782E-2</v>
      </c>
    </row>
    <row r="249" spans="1:4" x14ac:dyDescent="0.25">
      <c r="A249">
        <v>249</v>
      </c>
      <c r="B249">
        <f t="shared" si="9"/>
        <v>-1.888733058269576E-2</v>
      </c>
      <c r="C249">
        <f t="shared" si="10"/>
        <v>0.9998216396740498</v>
      </c>
      <c r="D249">
        <f t="shared" si="11"/>
        <v>-1.8886207652529921E-2</v>
      </c>
    </row>
    <row r="250" spans="1:4" x14ac:dyDescent="0.25">
      <c r="A250">
        <v>250</v>
      </c>
      <c r="B250">
        <f t="shared" si="9"/>
        <v>-6.2957768608926656E-3</v>
      </c>
      <c r="C250">
        <f t="shared" si="10"/>
        <v>0.99998018166232039</v>
      </c>
      <c r="D250">
        <f t="shared" si="11"/>
        <v>-6.2957352702271195E-3</v>
      </c>
    </row>
    <row r="251" spans="1:4" x14ac:dyDescent="0.25">
      <c r="A251">
        <v>251</v>
      </c>
      <c r="B251">
        <f t="shared" si="9"/>
        <v>6.2957768609099851E-3</v>
      </c>
      <c r="C251">
        <f t="shared" si="10"/>
        <v>0.99998018166232028</v>
      </c>
      <c r="D251">
        <f t="shared" si="11"/>
        <v>6.295735270244439E-3</v>
      </c>
    </row>
    <row r="252" spans="1:4" x14ac:dyDescent="0.25">
      <c r="A252">
        <v>252</v>
      </c>
      <c r="B252">
        <f t="shared" si="9"/>
        <v>1.8887330582712636E-2</v>
      </c>
      <c r="C252">
        <f t="shared" si="10"/>
        <v>0.99982163967404947</v>
      </c>
      <c r="D252">
        <f t="shared" si="11"/>
        <v>1.8886207652546793E-2</v>
      </c>
    </row>
    <row r="253" spans="1:4" x14ac:dyDescent="0.25">
      <c r="A253">
        <v>253</v>
      </c>
      <c r="B253">
        <f t="shared" si="9"/>
        <v>3.1478884304515731E-2</v>
      </c>
      <c r="C253">
        <f t="shared" si="10"/>
        <v>0.9995045808335683</v>
      </c>
      <c r="D253">
        <f t="shared" si="11"/>
        <v>3.1473685718595094E-2</v>
      </c>
    </row>
    <row r="254" spans="1:4" x14ac:dyDescent="0.25">
      <c r="A254">
        <v>254</v>
      </c>
      <c r="B254">
        <f t="shared" si="9"/>
        <v>4.4070438026318381E-2</v>
      </c>
      <c r="C254">
        <f t="shared" si="10"/>
        <v>0.99902905540901188</v>
      </c>
      <c r="D254">
        <f t="shared" si="11"/>
        <v>4.4056173785037421E-2</v>
      </c>
    </row>
    <row r="255" spans="1:4" x14ac:dyDescent="0.25">
      <c r="A255">
        <v>255</v>
      </c>
      <c r="B255">
        <f t="shared" si="9"/>
        <v>5.6661991748121032E-2</v>
      </c>
      <c r="C255">
        <f t="shared" si="10"/>
        <v>0.99839513879262065</v>
      </c>
      <c r="D255">
        <f t="shared" si="11"/>
        <v>5.6631676959663327E-2</v>
      </c>
    </row>
    <row r="256" spans="1:4" x14ac:dyDescent="0.25">
      <c r="A256">
        <v>256</v>
      </c>
      <c r="B256">
        <f t="shared" si="9"/>
        <v>6.9253545469924127E-2</v>
      </c>
      <c r="C256">
        <f t="shared" si="10"/>
        <v>0.9976029314887872</v>
      </c>
      <c r="D256">
        <f t="shared" si="11"/>
        <v>6.9198201457682948E-2</v>
      </c>
    </row>
    <row r="257" spans="1:4" x14ac:dyDescent="0.25">
      <c r="A257">
        <v>257</v>
      </c>
      <c r="B257">
        <f t="shared" ref="B257:B320" si="12">-3.14159265358979+(A257-1)*0.0125915537218028</f>
        <v>8.1845099191726778E-2</v>
      </c>
      <c r="C257">
        <f t="shared" ref="C257:C320" si="13">1*COS(B257)+0</f>
        <v>0.99665255909812189</v>
      </c>
      <c r="D257">
        <f t="shared" ref="D257:D320" si="14">1*SIN(B257)+0+0*COS(B257)</f>
        <v>8.1753754917830532E-2</v>
      </c>
    </row>
    <row r="258" spans="1:4" x14ac:dyDescent="0.25">
      <c r="A258">
        <v>258</v>
      </c>
      <c r="B258">
        <f t="shared" si="12"/>
        <v>9.4436652913529429E-2</v>
      </c>
      <c r="C258">
        <f t="shared" si="13"/>
        <v>0.99554417229753911</v>
      </c>
      <c r="D258">
        <f t="shared" si="14"/>
        <v>9.4296346718246313E-2</v>
      </c>
    </row>
    <row r="259" spans="1:4" x14ac:dyDescent="0.25">
      <c r="A259">
        <v>259</v>
      </c>
      <c r="B259">
        <f t="shared" si="12"/>
        <v>0.10702820663533252</v>
      </c>
      <c r="C259">
        <f t="shared" si="13"/>
        <v>0.99427794681636883</v>
      </c>
      <c r="D259">
        <f t="shared" si="14"/>
        <v>0.10682398829207852</v>
      </c>
    </row>
    <row r="260" spans="1:4" x14ac:dyDescent="0.25">
      <c r="A260">
        <v>260</v>
      </c>
      <c r="B260">
        <f t="shared" si="12"/>
        <v>0.11961976035713517</v>
      </c>
      <c r="C260">
        <f t="shared" si="13"/>
        <v>0.9928540834084949</v>
      </c>
      <c r="D260">
        <f t="shared" si="14"/>
        <v>0.11933469344275972</v>
      </c>
    </row>
    <row r="261" spans="1:4" x14ac:dyDescent="0.25">
      <c r="A261">
        <v>261</v>
      </c>
      <c r="B261">
        <f t="shared" si="12"/>
        <v>0.13221131407893782</v>
      </c>
      <c r="C261">
        <f t="shared" si="13"/>
        <v>0.99127280782052707</v>
      </c>
      <c r="D261">
        <f t="shared" si="14"/>
        <v>0.13182647865891117</v>
      </c>
    </row>
    <row r="262" spans="1:4" x14ac:dyDescent="0.25">
      <c r="A262">
        <v>262</v>
      </c>
      <c r="B262">
        <f t="shared" si="12"/>
        <v>0.14480286780074092</v>
      </c>
      <c r="C262">
        <f t="shared" si="13"/>
        <v>0.98953437075600947</v>
      </c>
      <c r="D262">
        <f t="shared" si="14"/>
        <v>0.14429736342881769</v>
      </c>
    </row>
    <row r="263" spans="1:4" x14ac:dyDescent="0.25">
      <c r="A263">
        <v>263</v>
      </c>
      <c r="B263">
        <f t="shared" si="12"/>
        <v>0.15739442152254357</v>
      </c>
      <c r="C263">
        <f t="shared" si="13"/>
        <v>0.98763904783567336</v>
      </c>
      <c r="D263">
        <f t="shared" si="14"/>
        <v>0.15674537055442664</v>
      </c>
    </row>
    <row r="264" spans="1:4" x14ac:dyDescent="0.25">
      <c r="A264">
        <v>264</v>
      </c>
      <c r="B264">
        <f t="shared" si="12"/>
        <v>0.16998597524434622</v>
      </c>
      <c r="C264">
        <f t="shared" si="13"/>
        <v>0.985587139553738</v>
      </c>
      <c r="D264">
        <f t="shared" si="14"/>
        <v>0.16916852646482591</v>
      </c>
    </row>
    <row r="265" spans="1:4" x14ac:dyDescent="0.25">
      <c r="A265">
        <v>265</v>
      </c>
      <c r="B265">
        <f t="shared" si="12"/>
        <v>0.18257752896614932</v>
      </c>
      <c r="C265">
        <f t="shared" si="13"/>
        <v>0.98337897123026952</v>
      </c>
      <c r="D265">
        <f t="shared" si="14"/>
        <v>0.1815648615291425</v>
      </c>
    </row>
    <row r="266" spans="1:4" x14ac:dyDescent="0.25">
      <c r="A266">
        <v>266</v>
      </c>
      <c r="B266">
        <f t="shared" si="12"/>
        <v>0.19516908268795197</v>
      </c>
      <c r="C266">
        <f t="shared" si="13"/>
        <v>0.98101489295960276</v>
      </c>
      <c r="D266">
        <f t="shared" si="14"/>
        <v>0.19393241036881659</v>
      </c>
    </row>
    <row r="267" spans="1:4" x14ac:dyDescent="0.25">
      <c r="A267">
        <v>267</v>
      </c>
      <c r="B267">
        <f t="shared" si="12"/>
        <v>0.20776063640975462</v>
      </c>
      <c r="C267">
        <f t="shared" si="13"/>
        <v>0.97849527955483528</v>
      </c>
      <c r="D267">
        <f t="shared" si="14"/>
        <v>0.20626921216920552</v>
      </c>
    </row>
    <row r="268" spans="1:4" x14ac:dyDescent="0.25">
      <c r="A268">
        <v>268</v>
      </c>
      <c r="B268">
        <f t="shared" si="12"/>
        <v>0.22035219013155771</v>
      </c>
      <c r="C268">
        <f t="shared" si="13"/>
        <v>0.97582053048840278</v>
      </c>
      <c r="D268">
        <f t="shared" si="14"/>
        <v>0.21857331099045985</v>
      </c>
    </row>
    <row r="269" spans="1:4" x14ac:dyDescent="0.25">
      <c r="A269">
        <v>269</v>
      </c>
      <c r="B269">
        <f t="shared" si="12"/>
        <v>0.23294374385336036</v>
      </c>
      <c r="C269">
        <f t="shared" si="13"/>
        <v>0.97299106982874473</v>
      </c>
      <c r="D269">
        <f t="shared" si="14"/>
        <v>0.23084275607762703</v>
      </c>
    </row>
    <row r="270" spans="1:4" x14ac:dyDescent="0.25">
      <c r="A270">
        <v>270</v>
      </c>
      <c r="B270">
        <f t="shared" si="12"/>
        <v>0.24553529757516301</v>
      </c>
      <c r="C270">
        <f t="shared" si="13"/>
        <v>0.97000734617307038</v>
      </c>
      <c r="D270">
        <f t="shared" si="14"/>
        <v>0.24307560216993654</v>
      </c>
    </row>
    <row r="271" spans="1:4" x14ac:dyDescent="0.25">
      <c r="A271">
        <v>271</v>
      </c>
      <c r="B271">
        <f t="shared" si="12"/>
        <v>0.25812685129696611</v>
      </c>
      <c r="C271">
        <f t="shared" si="13"/>
        <v>0.96686983257623549</v>
      </c>
      <c r="D271">
        <f t="shared" si="14"/>
        <v>0.25526990980921033</v>
      </c>
    </row>
    <row r="272" spans="1:4" x14ac:dyDescent="0.25">
      <c r="A272">
        <v>272</v>
      </c>
      <c r="B272">
        <f t="shared" si="12"/>
        <v>0.27071840501876876</v>
      </c>
      <c r="C272">
        <f t="shared" si="13"/>
        <v>0.96357902647574256</v>
      </c>
      <c r="D272">
        <f t="shared" si="14"/>
        <v>0.267423745647353</v>
      </c>
    </row>
    <row r="273" spans="1:4" x14ac:dyDescent="0.25">
      <c r="A273">
        <v>273</v>
      </c>
      <c r="B273">
        <f t="shared" si="12"/>
        <v>0.28330995874057141</v>
      </c>
      <c r="C273">
        <f t="shared" si="13"/>
        <v>0.96013544961287378</v>
      </c>
      <c r="D273">
        <f t="shared" si="14"/>
        <v>0.27953518275287759</v>
      </c>
    </row>
    <row r="274" spans="1:4" x14ac:dyDescent="0.25">
      <c r="A274">
        <v>274</v>
      </c>
      <c r="B274">
        <f t="shared" si="12"/>
        <v>0.29590151246237451</v>
      </c>
      <c r="C274">
        <f t="shared" si="13"/>
        <v>0.95653964794997159</v>
      </c>
      <c r="D274">
        <f t="shared" si="14"/>
        <v>0.29160230091640965</v>
      </c>
    </row>
    <row r="275" spans="1:4" x14ac:dyDescent="0.25">
      <c r="A275">
        <v>275</v>
      </c>
      <c r="B275">
        <f t="shared" si="12"/>
        <v>0.30849306618417716</v>
      </c>
      <c r="C275">
        <f t="shared" si="13"/>
        <v>0.95279219158387984</v>
      </c>
      <c r="D275">
        <f t="shared" si="14"/>
        <v>0.3036231869551258</v>
      </c>
    </row>
    <row r="276" spans="1:4" x14ac:dyDescent="0.25">
      <c r="A276">
        <v>276</v>
      </c>
      <c r="B276">
        <f t="shared" si="12"/>
        <v>0.32108461990597981</v>
      </c>
      <c r="C276">
        <f t="shared" si="13"/>
        <v>0.9488936746555563</v>
      </c>
      <c r="D276">
        <f t="shared" si="14"/>
        <v>0.3155959350160823</v>
      </c>
    </row>
    <row r="277" spans="1:4" x14ac:dyDescent="0.25">
      <c r="A277">
        <v>277</v>
      </c>
      <c r="B277">
        <f t="shared" si="12"/>
        <v>0.3336761736277829</v>
      </c>
      <c r="C277">
        <f t="shared" si="13"/>
        <v>0.94484471525587566</v>
      </c>
      <c r="D277">
        <f t="shared" si="14"/>
        <v>0.3275186468783774</v>
      </c>
    </row>
    <row r="278" spans="1:4" x14ac:dyDescent="0.25">
      <c r="A278">
        <v>278</v>
      </c>
      <c r="B278">
        <f t="shared" si="12"/>
        <v>0.34626772734958555</v>
      </c>
      <c r="C278">
        <f t="shared" si="13"/>
        <v>0.94064595532763395</v>
      </c>
      <c r="D278">
        <f t="shared" si="14"/>
        <v>0.33938943225410362</v>
      </c>
    </row>
    <row r="279" spans="1:4" x14ac:dyDescent="0.25">
      <c r="A279">
        <v>279</v>
      </c>
      <c r="B279">
        <f t="shared" si="12"/>
        <v>0.3588592810713882</v>
      </c>
      <c r="C279">
        <f t="shared" si="13"/>
        <v>0.93629806056377141</v>
      </c>
      <c r="D279">
        <f t="shared" si="14"/>
        <v>0.35120640908804635</v>
      </c>
    </row>
    <row r="280" spans="1:4" x14ac:dyDescent="0.25">
      <c r="A280">
        <v>280</v>
      </c>
      <c r="B280">
        <f t="shared" si="12"/>
        <v>0.3714508347931913</v>
      </c>
      <c r="C280">
        <f t="shared" si="13"/>
        <v>0.93180172030183006</v>
      </c>
      <c r="D280">
        <f t="shared" si="14"/>
        <v>0.36296770385607335</v>
      </c>
    </row>
    <row r="281" spans="1:4" x14ac:dyDescent="0.25">
      <c r="A281">
        <v>281</v>
      </c>
      <c r="B281">
        <f t="shared" si="12"/>
        <v>0.38404238851499395</v>
      </c>
      <c r="C281">
        <f t="shared" si="13"/>
        <v>0.927157647414663</v>
      </c>
      <c r="D281">
        <f t="shared" si="14"/>
        <v>0.37467145186217138</v>
      </c>
    </row>
    <row r="282" spans="1:4" x14ac:dyDescent="0.25">
      <c r="A282">
        <v>282</v>
      </c>
      <c r="B282">
        <f t="shared" si="12"/>
        <v>0.3966339422367966</v>
      </c>
      <c r="C282">
        <f t="shared" si="13"/>
        <v>0.92236657819741175</v>
      </c>
      <c r="D282">
        <f t="shared" si="14"/>
        <v>0.3863157975340874</v>
      </c>
    </row>
    <row r="283" spans="1:4" x14ac:dyDescent="0.25">
      <c r="A283">
        <v>283</v>
      </c>
      <c r="B283">
        <f t="shared" si="12"/>
        <v>0.40922549595859969</v>
      </c>
      <c r="C283">
        <f t="shared" si="13"/>
        <v>0.91742927225076953</v>
      </c>
      <c r="D283">
        <f t="shared" si="14"/>
        <v>0.39789889471751921</v>
      </c>
    </row>
    <row r="284" spans="1:4" x14ac:dyDescent="0.25">
      <c r="A284">
        <v>284</v>
      </c>
      <c r="B284">
        <f t="shared" si="12"/>
        <v>0.42181704968040235</v>
      </c>
      <c r="C284">
        <f t="shared" si="13"/>
        <v>0.91234651236055175</v>
      </c>
      <c r="D284">
        <f t="shared" si="14"/>
        <v>0.40941890696881295</v>
      </c>
    </row>
    <row r="285" spans="1:4" x14ac:dyDescent="0.25">
      <c r="A285">
        <v>285</v>
      </c>
      <c r="B285">
        <f t="shared" si="12"/>
        <v>0.434408603402205</v>
      </c>
      <c r="C285">
        <f t="shared" si="13"/>
        <v>0.90711910437358789</v>
      </c>
      <c r="D285">
        <f t="shared" si="14"/>
        <v>0.42087400784612472</v>
      </c>
    </row>
    <row r="286" spans="1:4" x14ac:dyDescent="0.25">
      <c r="A286">
        <v>286</v>
      </c>
      <c r="B286">
        <f t="shared" si="12"/>
        <v>0.44700015712400809</v>
      </c>
      <c r="C286">
        <f t="shared" si="13"/>
        <v>0.90174787706995829</v>
      </c>
      <c r="D286">
        <f t="shared" si="14"/>
        <v>0.43226238119899291</v>
      </c>
    </row>
    <row r="287" spans="1:4" x14ac:dyDescent="0.25">
      <c r="A287">
        <v>287</v>
      </c>
      <c r="B287">
        <f t="shared" si="12"/>
        <v>0.45959171084581074</v>
      </c>
      <c r="C287">
        <f t="shared" si="13"/>
        <v>0.89623368203159648</v>
      </c>
      <c r="D287">
        <f t="shared" si="14"/>
        <v>0.44358222145627879</v>
      </c>
    </row>
    <row r="288" spans="1:4" x14ac:dyDescent="0.25">
      <c r="A288">
        <v>288</v>
      </c>
      <c r="B288">
        <f t="shared" si="12"/>
        <v>0.47218326456761339</v>
      </c>
      <c r="C288">
        <f t="shared" si="13"/>
        <v>0.89057739350727372</v>
      </c>
      <c r="D288">
        <f t="shared" si="14"/>
        <v>0.45483173391243337</v>
      </c>
    </row>
    <row r="289" spans="1:4" x14ac:dyDescent="0.25">
      <c r="A289">
        <v>289</v>
      </c>
      <c r="B289">
        <f t="shared" si="12"/>
        <v>0.48477481828941649</v>
      </c>
      <c r="C289">
        <f t="shared" si="13"/>
        <v>0.88477990827399111</v>
      </c>
      <c r="D289">
        <f t="shared" si="14"/>
        <v>0.46600913501203806</v>
      </c>
    </row>
    <row r="290" spans="1:4" x14ac:dyDescent="0.25">
      <c r="A290">
        <v>290</v>
      </c>
      <c r="B290">
        <f t="shared" si="12"/>
        <v>0.49736637201121914</v>
      </c>
      <c r="C290">
        <f t="shared" si="13"/>
        <v>0.87884214549480122</v>
      </c>
      <c r="D290">
        <f t="shared" si="14"/>
        <v>0.47711265263257752</v>
      </c>
    </row>
    <row r="291" spans="1:4" x14ac:dyDescent="0.25">
      <c r="A291">
        <v>291</v>
      </c>
      <c r="B291">
        <f t="shared" si="12"/>
        <v>0.50995792573302179</v>
      </c>
      <c r="C291">
        <f t="shared" si="13"/>
        <v>0.87276504657307785</v>
      </c>
      <c r="D291">
        <f t="shared" si="14"/>
        <v>0.48814052636540345</v>
      </c>
    </row>
    <row r="292" spans="1:4" x14ac:dyDescent="0.25">
      <c r="A292">
        <v>292</v>
      </c>
      <c r="B292">
        <f t="shared" si="12"/>
        <v>0.52254947945482488</v>
      </c>
      <c r="C292">
        <f t="shared" si="13"/>
        <v>0.86654957500326169</v>
      </c>
      <c r="D292">
        <f t="shared" si="14"/>
        <v>0.49909100779483756</v>
      </c>
    </row>
    <row r="293" spans="1:4" x14ac:dyDescent="0.25">
      <c r="A293">
        <v>293</v>
      </c>
      <c r="B293">
        <f t="shared" si="12"/>
        <v>0.53514103317662753</v>
      </c>
      <c r="C293">
        <f t="shared" si="13"/>
        <v>0.86019671621810334</v>
      </c>
      <c r="D293">
        <f t="shared" si="14"/>
        <v>0.50996236077537316</v>
      </c>
    </row>
    <row r="294" spans="1:4" x14ac:dyDescent="0.25">
      <c r="A294">
        <v>294</v>
      </c>
      <c r="B294">
        <f t="shared" si="12"/>
        <v>0.54773258689843018</v>
      </c>
      <c r="C294">
        <f t="shared" si="13"/>
        <v>0.85370747743242703</v>
      </c>
      <c r="D294">
        <f t="shared" si="14"/>
        <v>0.52075286170693491</v>
      </c>
    </row>
    <row r="295" spans="1:4" x14ac:dyDescent="0.25">
      <c r="A295">
        <v>295</v>
      </c>
      <c r="B295">
        <f t="shared" si="12"/>
        <v>0.56032414062023328</v>
      </c>
      <c r="C295">
        <f t="shared" si="13"/>
        <v>0.84708288748344174</v>
      </c>
      <c r="D295">
        <f t="shared" si="14"/>
        <v>0.53146079980814653</v>
      </c>
    </row>
    <row r="296" spans="1:4" x14ac:dyDescent="0.25">
      <c r="A296">
        <v>296</v>
      </c>
      <c r="B296">
        <f t="shared" si="12"/>
        <v>0.57291569434203593</v>
      </c>
      <c r="C296">
        <f t="shared" si="13"/>
        <v>0.84032399666762514</v>
      </c>
      <c r="D296">
        <f t="shared" si="14"/>
        <v>0.54208447738756471</v>
      </c>
    </row>
    <row r="297" spans="1:4" x14ac:dyDescent="0.25">
      <c r="A297">
        <v>297</v>
      </c>
      <c r="B297">
        <f t="shared" si="12"/>
        <v>0.58550724806383858</v>
      </c>
      <c r="C297">
        <f t="shared" si="13"/>
        <v>0.83343187657420248</v>
      </c>
      <c r="D297">
        <f t="shared" si="14"/>
        <v>0.55262221011284307</v>
      </c>
    </row>
    <row r="298" spans="1:4" x14ac:dyDescent="0.25">
      <c r="A298">
        <v>298</v>
      </c>
      <c r="B298">
        <f t="shared" si="12"/>
        <v>0.59809880178564168</v>
      </c>
      <c r="C298">
        <f t="shared" si="13"/>
        <v>0.82640761991525236</v>
      </c>
      <c r="D298">
        <f t="shared" si="14"/>
        <v>0.56307232727777323</v>
      </c>
    </row>
    <row r="299" spans="1:4" x14ac:dyDescent="0.25">
      <c r="A299">
        <v>299</v>
      </c>
      <c r="B299">
        <f t="shared" si="12"/>
        <v>0.61069035550744433</v>
      </c>
      <c r="C299">
        <f t="shared" si="13"/>
        <v>0.81925234035246286</v>
      </c>
      <c r="D299">
        <f t="shared" si="14"/>
        <v>0.57343317206716626</v>
      </c>
    </row>
    <row r="300" spans="1:4" x14ac:dyDescent="0.25">
      <c r="A300">
        <v>300</v>
      </c>
      <c r="B300">
        <f t="shared" si="12"/>
        <v>0.62328190922924698</v>
      </c>
      <c r="C300">
        <f t="shared" si="13"/>
        <v>0.81196717232056503</v>
      </c>
      <c r="D300">
        <f t="shared" si="14"/>
        <v>0.58370310181953444</v>
      </c>
    </row>
    <row r="301" spans="1:4" x14ac:dyDescent="0.25">
      <c r="A301">
        <v>301</v>
      </c>
      <c r="B301">
        <f t="shared" si="12"/>
        <v>0.63587346295105007</v>
      </c>
      <c r="C301">
        <f t="shared" si="13"/>
        <v>0.80455327084747397</v>
      </c>
      <c r="D301">
        <f t="shared" si="14"/>
        <v>0.59388048828752671</v>
      </c>
    </row>
    <row r="302" spans="1:4" x14ac:dyDescent="0.25">
      <c r="A302">
        <v>302</v>
      </c>
      <c r="B302">
        <f t="shared" si="12"/>
        <v>0.64846501667285272</v>
      </c>
      <c r="C302">
        <f t="shared" si="13"/>
        <v>0.79701181137116583</v>
      </c>
      <c r="D302">
        <f t="shared" si="14"/>
        <v>0.60396371789607795</v>
      </c>
    </row>
    <row r="303" spans="1:4" x14ac:dyDescent="0.25">
      <c r="A303">
        <v>303</v>
      </c>
      <c r="B303">
        <f t="shared" si="12"/>
        <v>0.66105657039465537</v>
      </c>
      <c r="C303">
        <f t="shared" si="13"/>
        <v>0.78934398955331608</v>
      </c>
      <c r="D303">
        <f t="shared" si="14"/>
        <v>0.61395119199823567</v>
      </c>
    </row>
    <row r="304" spans="1:4" x14ac:dyDescent="0.25">
      <c r="A304">
        <v>304</v>
      </c>
      <c r="B304">
        <f t="shared" si="12"/>
        <v>0.67364812411645847</v>
      </c>
      <c r="C304">
        <f t="shared" si="13"/>
        <v>0.7815510210897344</v>
      </c>
      <c r="D304">
        <f t="shared" si="14"/>
        <v>0.62384132712861662</v>
      </c>
    </row>
    <row r="305" spans="1:4" x14ac:dyDescent="0.25">
      <c r="A305">
        <v>305</v>
      </c>
      <c r="B305">
        <f t="shared" si="12"/>
        <v>0.68623967783826112</v>
      </c>
      <c r="C305">
        <f t="shared" si="13"/>
        <v>0.77363414151762222</v>
      </c>
      <c r="D305">
        <f t="shared" si="14"/>
        <v>0.63363255525445639</v>
      </c>
    </row>
    <row r="306" spans="1:4" x14ac:dyDescent="0.25">
      <c r="A306">
        <v>306</v>
      </c>
      <c r="B306">
        <f t="shared" si="12"/>
        <v>0.69883123156006377</v>
      </c>
      <c r="C306">
        <f t="shared" si="13"/>
        <v>0.76559460601968321</v>
      </c>
      <c r="D306">
        <f t="shared" si="14"/>
        <v>0.64332332402421566</v>
      </c>
    </row>
    <row r="307" spans="1:4" x14ac:dyDescent="0.25">
      <c r="A307">
        <v>307</v>
      </c>
      <c r="B307">
        <f t="shared" si="12"/>
        <v>0.71142278528186687</v>
      </c>
      <c r="C307">
        <f t="shared" si="13"/>
        <v>0.75743368922512078</v>
      </c>
      <c r="D307">
        <f t="shared" si="14"/>
        <v>0.65291209701369679</v>
      </c>
    </row>
    <row r="308" spans="1:4" x14ac:dyDescent="0.25">
      <c r="A308">
        <v>308</v>
      </c>
      <c r="B308">
        <f t="shared" si="12"/>
        <v>0.72401433900366952</v>
      </c>
      <c r="C308">
        <f t="shared" si="13"/>
        <v>0.74915268500755272</v>
      </c>
      <c r="D308">
        <f t="shared" si="14"/>
        <v>0.66239735396963551</v>
      </c>
    </row>
    <row r="309" spans="1:4" x14ac:dyDescent="0.25">
      <c r="A309">
        <v>309</v>
      </c>
      <c r="B309">
        <f t="shared" si="12"/>
        <v>0.73660589272547217</v>
      </c>
      <c r="C309">
        <f t="shared" si="13"/>
        <v>0.74075290627987178</v>
      </c>
      <c r="D309">
        <f t="shared" si="14"/>
        <v>0.6717775910507312</v>
      </c>
    </row>
    <row r="310" spans="1:4" x14ac:dyDescent="0.25">
      <c r="A310">
        <v>310</v>
      </c>
      <c r="B310">
        <f t="shared" si="12"/>
        <v>0.74919744644727526</v>
      </c>
      <c r="C310">
        <f t="shared" si="13"/>
        <v>0.73223568478609136</v>
      </c>
      <c r="D310">
        <f t="shared" si="14"/>
        <v>0.68105132106607336</v>
      </c>
    </row>
    <row r="311" spans="1:4" x14ac:dyDescent="0.25">
      <c r="A311">
        <v>311</v>
      </c>
      <c r="B311">
        <f t="shared" si="12"/>
        <v>0.76178900016907791</v>
      </c>
      <c r="C311">
        <f t="shared" si="13"/>
        <v>0.72360237089020418</v>
      </c>
      <c r="D311">
        <f t="shared" si="14"/>
        <v>0.69021707371092711</v>
      </c>
    </row>
    <row r="312" spans="1:4" x14ac:dyDescent="0.25">
      <c r="A312">
        <v>312</v>
      </c>
      <c r="B312">
        <f t="shared" si="12"/>
        <v>0.77438055389088056</v>
      </c>
      <c r="C312">
        <f t="shared" si="13"/>
        <v>0.71485433336208692</v>
      </c>
      <c r="D312">
        <f t="shared" si="14"/>
        <v>0.69927339579984471</v>
      </c>
    </row>
    <row r="313" spans="1:4" x14ac:dyDescent="0.25">
      <c r="A313">
        <v>313</v>
      </c>
      <c r="B313">
        <f t="shared" si="12"/>
        <v>0.78697210761268366</v>
      </c>
      <c r="C313">
        <f t="shared" si="13"/>
        <v>0.70599295916048987</v>
      </c>
      <c r="D313">
        <f t="shared" si="14"/>
        <v>0.7082188514970601</v>
      </c>
    </row>
    <row r="314" spans="1:4" x14ac:dyDescent="0.25">
      <c r="A314">
        <v>314</v>
      </c>
      <c r="B314">
        <f t="shared" si="12"/>
        <v>0.79956366133448631</v>
      </c>
      <c r="C314">
        <f t="shared" si="13"/>
        <v>0.69701965321314163</v>
      </c>
      <c r="D314">
        <f t="shared" si="14"/>
        <v>0.71705202254413303</v>
      </c>
    </row>
    <row r="315" spans="1:4" x14ac:dyDescent="0.25">
      <c r="A315">
        <v>315</v>
      </c>
      <c r="B315">
        <f t="shared" si="12"/>
        <v>0.81215521505628896</v>
      </c>
      <c r="C315">
        <f t="shared" si="13"/>
        <v>0.68793583819400306</v>
      </c>
      <c r="D315">
        <f t="shared" si="14"/>
        <v>0.72577150848480843</v>
      </c>
    </row>
    <row r="316" spans="1:4" x14ac:dyDescent="0.25">
      <c r="A316">
        <v>316</v>
      </c>
      <c r="B316">
        <f t="shared" si="12"/>
        <v>0.82474676877809205</v>
      </c>
      <c r="C316">
        <f t="shared" si="13"/>
        <v>0.67874295429771048</v>
      </c>
      <c r="D316">
        <f t="shared" si="14"/>
        <v>0.73437592688705156</v>
      </c>
    </row>
    <row r="317" spans="1:4" x14ac:dyDescent="0.25">
      <c r="A317">
        <v>317</v>
      </c>
      <c r="B317">
        <f t="shared" si="12"/>
        <v>0.8373383224998947</v>
      </c>
      <c r="C317">
        <f t="shared" si="13"/>
        <v>0.66944245901124033</v>
      </c>
      <c r="D317">
        <f t="shared" si="14"/>
        <v>0.74286391356222425</v>
      </c>
    </row>
    <row r="318" spans="1:4" x14ac:dyDescent="0.25">
      <c r="A318">
        <v>318</v>
      </c>
      <c r="B318">
        <f t="shared" si="12"/>
        <v>0.84992987622169736</v>
      </c>
      <c r="C318">
        <f t="shared" si="13"/>
        <v>0.66003582688283002</v>
      </c>
      <c r="D318">
        <f t="shared" si="14"/>
        <v>0.75123412278137291</v>
      </c>
    </row>
    <row r="319" spans="1:4" x14ac:dyDescent="0.25">
      <c r="A319">
        <v>319</v>
      </c>
      <c r="B319">
        <f t="shared" si="12"/>
        <v>0.86252142994350001</v>
      </c>
      <c r="C319">
        <f t="shared" si="13"/>
        <v>0.65052454928819659</v>
      </c>
      <c r="D319">
        <f t="shared" si="14"/>
        <v>0.7594852274885856</v>
      </c>
    </row>
    <row r="320" spans="1:4" x14ac:dyDescent="0.25">
      <c r="A320">
        <v>320</v>
      </c>
      <c r="B320">
        <f t="shared" si="12"/>
        <v>0.8751129836653031</v>
      </c>
      <c r="C320">
        <f t="shared" si="13"/>
        <v>0.64091013419408605</v>
      </c>
      <c r="D320">
        <f t="shared" si="14"/>
        <v>0.76761591951139119</v>
      </c>
    </row>
    <row r="321" spans="1:4" x14ac:dyDescent="0.25">
      <c r="A321">
        <v>321</v>
      </c>
      <c r="B321">
        <f t="shared" ref="B321:B384" si="15">-3.14159265358979+(A321-1)*0.0125915537218028</f>
        <v>0.8877045373871062</v>
      </c>
      <c r="C321">
        <f t="shared" ref="C321:C384" si="16">1*COS(B321)+0</f>
        <v>0.63119410591919323</v>
      </c>
      <c r="D321">
        <f t="shared" ref="D321:D384" si="17">1*SIN(B321)+0+0*COS(B321)</f>
        <v>0.77562490976816245</v>
      </c>
    </row>
    <row r="322" spans="1:4" x14ac:dyDescent="0.25">
      <c r="A322">
        <v>322</v>
      </c>
      <c r="B322">
        <f t="shared" si="15"/>
        <v>0.9002960911089084</v>
      </c>
      <c r="C322">
        <f t="shared" si="16"/>
        <v>0.6213780048924884</v>
      </c>
      <c r="D322">
        <f t="shared" si="17"/>
        <v>0.78351092847249459</v>
      </c>
    </row>
    <row r="323" spans="1:4" x14ac:dyDescent="0.25">
      <c r="A323">
        <v>323</v>
      </c>
      <c r="B323">
        <f t="shared" si="15"/>
        <v>0.9128876448307115</v>
      </c>
      <c r="C323">
        <f t="shared" si="16"/>
        <v>0.6114633874089872</v>
      </c>
      <c r="D323">
        <f t="shared" si="17"/>
        <v>0.79127272533452508</v>
      </c>
    </row>
    <row r="324" spans="1:4" x14ac:dyDescent="0.25">
      <c r="A324">
        <v>324</v>
      </c>
      <c r="B324">
        <f t="shared" si="15"/>
        <v>0.92547919855251459</v>
      </c>
      <c r="C324">
        <f t="shared" si="16"/>
        <v>0.60145182538301178</v>
      </c>
      <c r="D324">
        <f t="shared" si="17"/>
        <v>0.79890906975915799</v>
      </c>
    </row>
    <row r="325" spans="1:4" x14ac:dyDescent="0.25">
      <c r="A325">
        <v>325</v>
      </c>
      <c r="B325">
        <f t="shared" si="15"/>
        <v>0.9380707522743168</v>
      </c>
      <c r="C325">
        <f t="shared" si="16"/>
        <v>0.5913449060989695</v>
      </c>
      <c r="D325">
        <f t="shared" si="17"/>
        <v>0.80641875104117022</v>
      </c>
    </row>
    <row r="326" spans="1:4" x14ac:dyDescent="0.25">
      <c r="A326">
        <v>326</v>
      </c>
      <c r="B326">
        <f t="shared" si="15"/>
        <v>0.95066230599611989</v>
      </c>
      <c r="C326">
        <f t="shared" si="16"/>
        <v>0.58114423195969445</v>
      </c>
      <c r="D326">
        <f t="shared" si="17"/>
        <v>0.81380057855716526</v>
      </c>
    </row>
    <row r="327" spans="1:4" x14ac:dyDescent="0.25">
      <c r="A327">
        <v>327</v>
      </c>
      <c r="B327">
        <f t="shared" si="15"/>
        <v>0.96325385971792299</v>
      </c>
      <c r="C327">
        <f t="shared" si="16"/>
        <v>0.57085142023239865</v>
      </c>
      <c r="D327">
        <f t="shared" si="17"/>
        <v>0.8210533819543363</v>
      </c>
    </row>
    <row r="328" spans="1:4" x14ac:dyDescent="0.25">
      <c r="A328">
        <v>328</v>
      </c>
      <c r="B328">
        <f t="shared" si="15"/>
        <v>0.9758454134397252</v>
      </c>
      <c r="C328">
        <f t="shared" si="16"/>
        <v>0.56046810279226011</v>
      </c>
      <c r="D328">
        <f t="shared" si="17"/>
        <v>0.82817601133602303</v>
      </c>
    </row>
    <row r="329" spans="1:4" x14ac:dyDescent="0.25">
      <c r="A329">
        <v>329</v>
      </c>
      <c r="B329">
        <f t="shared" si="15"/>
        <v>0.98843696716152829</v>
      </c>
      <c r="C329">
        <f t="shared" si="16"/>
        <v>0.5499959258636945</v>
      </c>
      <c r="D329">
        <f t="shared" si="17"/>
        <v>0.83516733744402227</v>
      </c>
    </row>
    <row r="330" spans="1:4" x14ac:dyDescent="0.25">
      <c r="A330">
        <v>330</v>
      </c>
      <c r="B330">
        <f t="shared" si="15"/>
        <v>1.0010285208833314</v>
      </c>
      <c r="C330">
        <f t="shared" si="16"/>
        <v>0.53943654975935906</v>
      </c>
      <c r="D330">
        <f t="shared" si="17"/>
        <v>0.84202625183762447</v>
      </c>
    </row>
    <row r="331" spans="1:4" x14ac:dyDescent="0.25">
      <c r="A331">
        <v>331</v>
      </c>
      <c r="B331">
        <f t="shared" si="15"/>
        <v>1.0136200746051336</v>
      </c>
      <c r="C331">
        <f t="shared" si="16"/>
        <v>0.52879164861691552</v>
      </c>
      <c r="D331">
        <f t="shared" si="17"/>
        <v>0.84875166706935223</v>
      </c>
    </row>
    <row r="332" spans="1:4" x14ac:dyDescent="0.25">
      <c r="A332">
        <v>332</v>
      </c>
      <c r="B332">
        <f t="shared" si="15"/>
        <v>1.0262116283269367</v>
      </c>
      <c r="C332">
        <f t="shared" si="16"/>
        <v>0.51806291013360184</v>
      </c>
      <c r="D332">
        <f t="shared" si="17"/>
        <v>0.85534251685737195</v>
      </c>
    </row>
    <row r="333" spans="1:4" x14ac:dyDescent="0.25">
      <c r="A333">
        <v>333</v>
      </c>
      <c r="B333">
        <f t="shared" si="15"/>
        <v>1.0388031820487398</v>
      </c>
      <c r="C333">
        <f t="shared" si="16"/>
        <v>0.50725203529866036</v>
      </c>
      <c r="D333">
        <f t="shared" si="17"/>
        <v>0.86179775625454413</v>
      </c>
    </row>
    <row r="334" spans="1:4" x14ac:dyDescent="0.25">
      <c r="A334">
        <v>334</v>
      </c>
      <c r="B334">
        <f t="shared" si="15"/>
        <v>1.051394735770542</v>
      </c>
      <c r="C334">
        <f t="shared" si="16"/>
        <v>0.496360738123652</v>
      </c>
      <c r="D334">
        <f t="shared" si="17"/>
        <v>0.86811636181409657</v>
      </c>
    </row>
    <row r="335" spans="1:4" x14ac:dyDescent="0.25">
      <c r="A335">
        <v>335</v>
      </c>
      <c r="B335">
        <f t="shared" si="15"/>
        <v>1.0639862894923451</v>
      </c>
      <c r="C335">
        <f t="shared" si="16"/>
        <v>0.48539074537070576</v>
      </c>
      <c r="D335">
        <f t="shared" si="17"/>
        <v>0.87429733175188784</v>
      </c>
    </row>
    <row r="336" spans="1:4" x14ac:dyDescent="0.25">
      <c r="A336">
        <v>336</v>
      </c>
      <c r="B336">
        <f t="shared" si="15"/>
        <v>1.0765778432141482</v>
      </c>
      <c r="C336">
        <f t="shared" si="16"/>
        <v>0.4743437962787535</v>
      </c>
      <c r="D336">
        <f t="shared" si="17"/>
        <v>0.88033968610523317</v>
      </c>
    </row>
    <row r="337" spans="1:4" x14ac:dyDescent="0.25">
      <c r="A337">
        <v>337</v>
      </c>
      <c r="B337">
        <f t="shared" si="15"/>
        <v>1.0891693969359504</v>
      </c>
      <c r="C337">
        <f t="shared" si="16"/>
        <v>0.46322164228778012</v>
      </c>
      <c r="D337">
        <f t="shared" si="17"/>
        <v>0.88624246688827313</v>
      </c>
    </row>
    <row r="338" spans="1:4" x14ac:dyDescent="0.25">
      <c r="A338">
        <v>338</v>
      </c>
      <c r="B338">
        <f t="shared" si="15"/>
        <v>1.1017609506577535</v>
      </c>
      <c r="C338">
        <f t="shared" si="16"/>
        <v>0.4520260467611385</v>
      </c>
      <c r="D338">
        <f t="shared" si="17"/>
        <v>0.89200473824385995</v>
      </c>
    </row>
    <row r="339" spans="1:4" x14ac:dyDescent="0.25">
      <c r="A339">
        <v>339</v>
      </c>
      <c r="B339">
        <f t="shared" si="15"/>
        <v>1.1143525043795566</v>
      </c>
      <c r="C339">
        <f t="shared" si="16"/>
        <v>0.44075878470598173</v>
      </c>
      <c r="D339">
        <f t="shared" si="17"/>
        <v>0.89762558659192981</v>
      </c>
    </row>
    <row r="340" spans="1:4" x14ac:dyDescent="0.25">
      <c r="A340">
        <v>340</v>
      </c>
      <c r="B340">
        <f t="shared" si="15"/>
        <v>1.1269440581013588</v>
      </c>
      <c r="C340">
        <f t="shared" si="16"/>
        <v>0.42942164249184217</v>
      </c>
      <c r="D340">
        <f t="shared" si="17"/>
        <v>0.90310412077434821</v>
      </c>
    </row>
    <row r="341" spans="1:4" x14ac:dyDescent="0.25">
      <c r="A341">
        <v>341</v>
      </c>
      <c r="B341">
        <f t="shared" si="15"/>
        <v>1.1395356118231619</v>
      </c>
      <c r="C341">
        <f t="shared" si="16"/>
        <v>0.41801641756740859</v>
      </c>
      <c r="D341">
        <f t="shared" si="17"/>
        <v>0.90843947219619969</v>
      </c>
    </row>
    <row r="342" spans="1:4" x14ac:dyDescent="0.25">
      <c r="A342">
        <v>342</v>
      </c>
      <c r="B342">
        <f t="shared" si="15"/>
        <v>1.152127165544965</v>
      </c>
      <c r="C342">
        <f t="shared" si="16"/>
        <v>0.40654491817555433</v>
      </c>
      <c r="D342">
        <f t="shared" si="17"/>
        <v>0.91363079496349719</v>
      </c>
    </row>
    <row r="343" spans="1:4" x14ac:dyDescent="0.25">
      <c r="A343">
        <v>343</v>
      </c>
      <c r="B343">
        <f t="shared" si="15"/>
        <v>1.1647187192667672</v>
      </c>
      <c r="C343">
        <f t="shared" si="16"/>
        <v>0.39500896306664679</v>
      </c>
      <c r="D343">
        <f t="shared" si="17"/>
        <v>0.91867726601729538</v>
      </c>
    </row>
    <row r="344" spans="1:4" x14ac:dyDescent="0.25">
      <c r="A344">
        <v>344</v>
      </c>
      <c r="B344">
        <f t="shared" si="15"/>
        <v>1.1773102729885703</v>
      </c>
      <c r="C344">
        <f t="shared" si="16"/>
        <v>0.38341038121019116</v>
      </c>
      <c r="D344">
        <f t="shared" si="17"/>
        <v>0.92357808526418372</v>
      </c>
    </row>
    <row r="345" spans="1:4" x14ac:dyDescent="0.25">
      <c r="A345">
        <v>345</v>
      </c>
      <c r="B345">
        <f t="shared" si="15"/>
        <v>1.1899018267103734</v>
      </c>
      <c r="C345">
        <f t="shared" si="16"/>
        <v>0.37175101150486073</v>
      </c>
      <c r="D345">
        <f t="shared" si="17"/>
        <v>0.9283324757031356</v>
      </c>
    </row>
    <row r="346" spans="1:4" x14ac:dyDescent="0.25">
      <c r="A346">
        <v>346</v>
      </c>
      <c r="B346">
        <f t="shared" si="15"/>
        <v>1.2024933804321756</v>
      </c>
      <c r="C346">
        <f t="shared" si="16"/>
        <v>0.3600327024869463</v>
      </c>
      <c r="D346">
        <f t="shared" si="17"/>
        <v>0.93293968354869872</v>
      </c>
    </row>
    <row r="347" spans="1:4" x14ac:dyDescent="0.25">
      <c r="A347">
        <v>347</v>
      </c>
      <c r="B347">
        <f t="shared" si="15"/>
        <v>1.2150849341539787</v>
      </c>
      <c r="C347">
        <f t="shared" si="16"/>
        <v>0.34825731203727722</v>
      </c>
      <c r="D347">
        <f t="shared" si="17"/>
        <v>0.93739897835050501</v>
      </c>
    </row>
    <row r="348" spans="1:4" x14ac:dyDescent="0.25">
      <c r="A348">
        <v>348</v>
      </c>
      <c r="B348">
        <f t="shared" si="15"/>
        <v>1.2276764878757818</v>
      </c>
      <c r="C348">
        <f t="shared" si="16"/>
        <v>0.33642670708666833</v>
      </c>
      <c r="D348">
        <f t="shared" si="17"/>
        <v>0.9417096531090785</v>
      </c>
    </row>
    <row r="349" spans="1:4" x14ac:dyDescent="0.25">
      <c r="A349">
        <v>349</v>
      </c>
      <c r="B349">
        <f t="shared" si="15"/>
        <v>1.240268041597584</v>
      </c>
      <c r="C349">
        <f t="shared" si="16"/>
        <v>0.32454276331992477</v>
      </c>
      <c r="D349">
        <f t="shared" si="17"/>
        <v>0.94587102438792747</v>
      </c>
    </row>
    <row r="350" spans="1:4" x14ac:dyDescent="0.25">
      <c r="A350">
        <v>350</v>
      </c>
      <c r="B350">
        <f t="shared" si="15"/>
        <v>1.2528595953193871</v>
      </c>
      <c r="C350">
        <f t="shared" si="16"/>
        <v>0.31260736487845869</v>
      </c>
      <c r="D350">
        <f t="shared" si="17"/>
        <v>0.9498824324219004</v>
      </c>
    </row>
    <row r="351" spans="1:4" x14ac:dyDescent="0.25">
      <c r="A351">
        <v>351</v>
      </c>
      <c r="B351">
        <f t="shared" si="15"/>
        <v>1.2654511490411902</v>
      </c>
      <c r="C351">
        <f t="shared" si="16"/>
        <v>0.30062240406157281</v>
      </c>
      <c r="D351">
        <f t="shared" si="17"/>
        <v>0.95374324122178733</v>
      </c>
    </row>
    <row r="352" spans="1:4" x14ac:dyDescent="0.25">
      <c r="A352">
        <v>352</v>
      </c>
      <c r="B352">
        <f t="shared" si="15"/>
        <v>1.2780427027629924</v>
      </c>
      <c r="C352">
        <f t="shared" si="16"/>
        <v>0.28858978102644323</v>
      </c>
      <c r="D352">
        <f t="shared" si="17"/>
        <v>0.95745283867515352</v>
      </c>
    </row>
    <row r="353" spans="1:4" x14ac:dyDescent="0.25">
      <c r="A353">
        <v>353</v>
      </c>
      <c r="B353">
        <f t="shared" si="15"/>
        <v>1.2906342564847955</v>
      </c>
      <c r="C353">
        <f t="shared" si="16"/>
        <v>0.27651140348685604</v>
      </c>
      <c r="D353">
        <f t="shared" si="17"/>
        <v>0.96101063664338759</v>
      </c>
    </row>
    <row r="354" spans="1:4" x14ac:dyDescent="0.25">
      <c r="A354">
        <v>354</v>
      </c>
      <c r="B354">
        <f t="shared" si="15"/>
        <v>1.3032258102065986</v>
      </c>
      <c r="C354">
        <f t="shared" si="16"/>
        <v>0.26438918641075382</v>
      </c>
      <c r="D354">
        <f t="shared" si="17"/>
        <v>0.96441607105494653</v>
      </c>
    </row>
    <row r="355" spans="1:4" x14ac:dyDescent="0.25">
      <c r="A355">
        <v>355</v>
      </c>
      <c r="B355">
        <f t="shared" si="15"/>
        <v>1.3158173639284008</v>
      </c>
      <c r="C355">
        <f t="shared" si="16"/>
        <v>0.25222505171662413</v>
      </c>
      <c r="D355">
        <f t="shared" si="17"/>
        <v>0.96766860199478744</v>
      </c>
    </row>
    <row r="356" spans="1:4" x14ac:dyDescent="0.25">
      <c r="A356">
        <v>356</v>
      </c>
      <c r="B356">
        <f t="shared" si="15"/>
        <v>1.3284089176502039</v>
      </c>
      <c r="C356">
        <f t="shared" si="16"/>
        <v>0.24002092796878616</v>
      </c>
      <c r="D356">
        <f t="shared" si="17"/>
        <v>0.97076771378996884</v>
      </c>
    </row>
    <row r="357" spans="1:4" x14ac:dyDescent="0.25">
      <c r="A357">
        <v>357</v>
      </c>
      <c r="B357">
        <f t="shared" si="15"/>
        <v>1.341000471372007</v>
      </c>
      <c r="C357">
        <f t="shared" si="16"/>
        <v>0.22777875007163151</v>
      </c>
      <c r="D357">
        <f t="shared" si="17"/>
        <v>0.97371291509140678</v>
      </c>
    </row>
    <row r="358" spans="1:4" x14ac:dyDescent="0.25">
      <c r="A358">
        <v>358</v>
      </c>
      <c r="B358">
        <f t="shared" si="15"/>
        <v>1.3535920250938092</v>
      </c>
      <c r="C358">
        <f t="shared" si="16"/>
        <v>0.21550045896285175</v>
      </c>
      <c r="D358">
        <f t="shared" si="17"/>
        <v>0.976503738951777</v>
      </c>
    </row>
    <row r="359" spans="1:4" x14ac:dyDescent="0.25">
      <c r="A359">
        <v>359</v>
      </c>
      <c r="B359">
        <f t="shared" si="15"/>
        <v>1.3661835788156123</v>
      </c>
      <c r="C359">
        <f t="shared" si="16"/>
        <v>0.20318800130570971</v>
      </c>
      <c r="D359">
        <f t="shared" si="17"/>
        <v>0.97913974289954697</v>
      </c>
    </row>
    <row r="360" spans="1:4" x14ac:dyDescent="0.25">
      <c r="A360">
        <v>360</v>
      </c>
      <c r="B360">
        <f t="shared" si="15"/>
        <v>1.3787751325374153</v>
      </c>
      <c r="C360">
        <f t="shared" si="16"/>
        <v>0.19084332918041072</v>
      </c>
      <c r="D360">
        <f t="shared" si="17"/>
        <v>0.9816205090091269</v>
      </c>
    </row>
    <row r="361" spans="1:4" x14ac:dyDescent="0.25">
      <c r="A361">
        <v>361</v>
      </c>
      <c r="B361">
        <f t="shared" si="15"/>
        <v>1.3913666862592176</v>
      </c>
      <c r="C361">
        <f t="shared" si="16"/>
        <v>0.17846839977460716</v>
      </c>
      <c r="D361">
        <f t="shared" si="17"/>
        <v>0.98394564396713047</v>
      </c>
    </row>
    <row r="362" spans="1:4" x14ac:dyDescent="0.25">
      <c r="A362">
        <v>362</v>
      </c>
      <c r="B362">
        <f t="shared" si="15"/>
        <v>1.4039582399810207</v>
      </c>
      <c r="C362">
        <f t="shared" si="16"/>
        <v>0.16606517507309324</v>
      </c>
      <c r="D362">
        <f t="shared" si="17"/>
        <v>0.98611477913473278</v>
      </c>
    </row>
    <row r="363" spans="1:4" x14ac:dyDescent="0.25">
      <c r="A363">
        <v>363</v>
      </c>
      <c r="B363">
        <f t="shared" si="15"/>
        <v>1.4165497937028237</v>
      </c>
      <c r="C363">
        <f t="shared" si="16"/>
        <v>0.15363562154674718</v>
      </c>
      <c r="D363">
        <f t="shared" si="17"/>
        <v>0.988127570606116</v>
      </c>
    </row>
    <row r="364" spans="1:4" x14ac:dyDescent="0.25">
      <c r="A364">
        <v>364</v>
      </c>
      <c r="B364">
        <f t="shared" si="15"/>
        <v>1.429141347424626</v>
      </c>
      <c r="C364">
        <f t="shared" si="16"/>
        <v>0.14118170984075415</v>
      </c>
      <c r="D364">
        <f t="shared" si="17"/>
        <v>0.98998369926299346</v>
      </c>
    </row>
    <row r="365" spans="1:4" x14ac:dyDescent="0.25">
      <c r="A365">
        <v>365</v>
      </c>
      <c r="B365">
        <f t="shared" si="15"/>
        <v>1.441732901146429</v>
      </c>
      <c r="C365">
        <f t="shared" si="16"/>
        <v>0.12870541446216746</v>
      </c>
      <c r="D365">
        <f t="shared" si="17"/>
        <v>0.99168287082520579</v>
      </c>
    </row>
    <row r="366" spans="1:4" x14ac:dyDescent="0.25">
      <c r="A366">
        <v>366</v>
      </c>
      <c r="B366">
        <f t="shared" si="15"/>
        <v>1.4543244548682321</v>
      </c>
      <c r="C366">
        <f t="shared" si="16"/>
        <v>0.11620871346686536</v>
      </c>
      <c r="D366">
        <f t="shared" si="17"/>
        <v>0.99322481589737577</v>
      </c>
    </row>
    <row r="367" spans="1:4" x14ac:dyDescent="0.25">
      <c r="A367">
        <v>367</v>
      </c>
      <c r="B367">
        <f t="shared" si="15"/>
        <v>1.4669160085900343</v>
      </c>
      <c r="C367">
        <f t="shared" si="16"/>
        <v>0.10369358814593721</v>
      </c>
      <c r="D367">
        <f t="shared" si="17"/>
        <v>0.99460929001162102</v>
      </c>
    </row>
    <row r="368" spans="1:4" x14ac:dyDescent="0.25">
      <c r="A368">
        <v>368</v>
      </c>
      <c r="B368">
        <f t="shared" si="15"/>
        <v>1.4795075623118374</v>
      </c>
      <c r="C368">
        <f t="shared" si="16"/>
        <v>9.1162022711556878E-2</v>
      </c>
      <c r="D368">
        <f t="shared" si="17"/>
        <v>0.99583607366631266</v>
      </c>
    </row>
    <row r="369" spans="1:4" x14ac:dyDescent="0.25">
      <c r="A369">
        <v>369</v>
      </c>
      <c r="B369">
        <f t="shared" si="15"/>
        <v>1.4920991160336405</v>
      </c>
      <c r="C369">
        <f t="shared" si="16"/>
        <v>7.8616003982400817E-2</v>
      </c>
      <c r="D369">
        <f t="shared" si="17"/>
        <v>0.99690497236087605</v>
      </c>
    </row>
    <row r="370" spans="1:4" x14ac:dyDescent="0.25">
      <c r="A370">
        <v>370</v>
      </c>
      <c r="B370">
        <f t="shared" si="15"/>
        <v>1.5046906697554427</v>
      </c>
      <c r="C370">
        <f t="shared" si="16"/>
        <v>6.6057521068644959E-2</v>
      </c>
      <c r="D370">
        <f t="shared" si="17"/>
        <v>0.99781581662662855</v>
      </c>
    </row>
    <row r="371" spans="1:4" x14ac:dyDescent="0.25">
      <c r="A371">
        <v>371</v>
      </c>
      <c r="B371">
        <f t="shared" si="15"/>
        <v>1.5172822234772458</v>
      </c>
      <c r="C371">
        <f t="shared" si="16"/>
        <v>5.3488565056598353E-2</v>
      </c>
      <c r="D371">
        <f t="shared" si="17"/>
        <v>0.99856846205364713</v>
      </c>
    </row>
    <row r="372" spans="1:4" x14ac:dyDescent="0.25">
      <c r="A372">
        <v>372</v>
      </c>
      <c r="B372">
        <f t="shared" si="15"/>
        <v>1.5298737771990489</v>
      </c>
      <c r="C372">
        <f t="shared" si="16"/>
        <v>4.091112869303147E-2</v>
      </c>
      <c r="D372">
        <f t="shared" si="17"/>
        <v>0.99916278931366442</v>
      </c>
    </row>
    <row r="373" spans="1:4" x14ac:dyDescent="0.25">
      <c r="A373">
        <v>373</v>
      </c>
      <c r="B373">
        <f t="shared" si="15"/>
        <v>1.5424653309208511</v>
      </c>
      <c r="C373">
        <f t="shared" si="16"/>
        <v>2.8327206069233189E-2</v>
      </c>
      <c r="D373">
        <f t="shared" si="17"/>
        <v>0.99959870417898766</v>
      </c>
    </row>
    <row r="374" spans="1:4" x14ac:dyDescent="0.25">
      <c r="A374">
        <v>374</v>
      </c>
      <c r="B374">
        <f t="shared" si="15"/>
        <v>1.5550568846426542</v>
      </c>
      <c r="C374">
        <f t="shared" si="16"/>
        <v>1.5738792304854712E-2</v>
      </c>
      <c r="D374">
        <f t="shared" si="17"/>
        <v>0.99987613753743754</v>
      </c>
    </row>
    <row r="375" spans="1:4" x14ac:dyDescent="0.25">
      <c r="A375">
        <v>375</v>
      </c>
      <c r="B375">
        <f t="shared" si="15"/>
        <v>1.5676484383644573</v>
      </c>
      <c r="C375">
        <f t="shared" si="16"/>
        <v>3.1478832315983678E-3</v>
      </c>
      <c r="D375">
        <f t="shared" si="17"/>
        <v>0.99999504540330608</v>
      </c>
    </row>
    <row r="376" spans="1:4" x14ac:dyDescent="0.25">
      <c r="A376">
        <v>376</v>
      </c>
      <c r="B376">
        <f t="shared" si="15"/>
        <v>1.5802399920862595</v>
      </c>
      <c r="C376">
        <f t="shared" si="16"/>
        <v>-9.4435249232144355E-3</v>
      </c>
      <c r="D376">
        <f t="shared" si="17"/>
        <v>0.99995540892433032</v>
      </c>
    </row>
    <row r="377" spans="1:4" x14ac:dyDescent="0.25">
      <c r="A377">
        <v>377</v>
      </c>
      <c r="B377">
        <f t="shared" si="15"/>
        <v>1.5928315458080626</v>
      </c>
      <c r="C377">
        <f t="shared" si="16"/>
        <v>-2.2033435853138009E-2</v>
      </c>
      <c r="D377">
        <f t="shared" si="17"/>
        <v>0.99975723438468078</v>
      </c>
    </row>
    <row r="378" spans="1:4" x14ac:dyDescent="0.25">
      <c r="A378">
        <v>378</v>
      </c>
      <c r="B378">
        <f t="shared" si="15"/>
        <v>1.6054230995298657</v>
      </c>
      <c r="C378">
        <f t="shared" si="16"/>
        <v>-3.461985348910171E-2</v>
      </c>
      <c r="D378">
        <f t="shared" si="17"/>
        <v>0.99940055320396592</v>
      </c>
    </row>
    <row r="379" spans="1:4" x14ac:dyDescent="0.25">
      <c r="A379">
        <v>379</v>
      </c>
      <c r="B379">
        <f t="shared" si="15"/>
        <v>1.6180146532516679</v>
      </c>
      <c r="C379">
        <f t="shared" si="16"/>
        <v>-4.7200782315879652E-2</v>
      </c>
      <c r="D379">
        <f t="shared" si="17"/>
        <v>0.99888542193224994</v>
      </c>
    </row>
    <row r="380" spans="1:4" x14ac:dyDescent="0.25">
      <c r="A380">
        <v>380</v>
      </c>
      <c r="B380">
        <f t="shared" si="15"/>
        <v>1.630606206973471</v>
      </c>
      <c r="C380">
        <f t="shared" si="16"/>
        <v>-5.977422768847257E-2</v>
      </c>
      <c r="D380">
        <f t="shared" si="17"/>
        <v>0.99821192224108735</v>
      </c>
    </row>
    <row r="381" spans="1:4" x14ac:dyDescent="0.25">
      <c r="A381">
        <v>381</v>
      </c>
      <c r="B381">
        <f t="shared" si="15"/>
        <v>1.6431977606952741</v>
      </c>
      <c r="C381">
        <f t="shared" si="16"/>
        <v>-7.2338196148343761E-2</v>
      </c>
      <c r="D381">
        <f t="shared" si="17"/>
        <v>0.99738016091057469</v>
      </c>
    </row>
    <row r="382" spans="1:4" x14ac:dyDescent="0.25">
      <c r="A382">
        <v>382</v>
      </c>
      <c r="B382">
        <f t="shared" si="15"/>
        <v>1.6557893144170763</v>
      </c>
      <c r="C382">
        <f t="shared" si="16"/>
        <v>-8.4890695739474886E-2</v>
      </c>
      <c r="D382">
        <f t="shared" si="17"/>
        <v>0.9963902698124204</v>
      </c>
    </row>
    <row r="383" spans="1:4" x14ac:dyDescent="0.25">
      <c r="A383">
        <v>383</v>
      </c>
      <c r="B383">
        <f t="shared" si="15"/>
        <v>1.6683808681388794</v>
      </c>
      <c r="C383">
        <f t="shared" si="16"/>
        <v>-9.7429736324183544E-2</v>
      </c>
      <c r="D383">
        <f t="shared" si="17"/>
        <v>0.99524240588903767</v>
      </c>
    </row>
    <row r="384" spans="1:4" x14ac:dyDescent="0.25">
      <c r="A384">
        <v>384</v>
      </c>
      <c r="B384">
        <f t="shared" si="15"/>
        <v>1.6809724218606825</v>
      </c>
      <c r="C384">
        <f t="shared" si="16"/>
        <v>-0.10995332989864461</v>
      </c>
      <c r="D384">
        <f t="shared" si="17"/>
        <v>0.99393675112866198</v>
      </c>
    </row>
    <row r="385" spans="1:4" x14ac:dyDescent="0.25">
      <c r="A385">
        <v>385</v>
      </c>
      <c r="B385">
        <f t="shared" ref="B385:B448" si="18">-3.14159265358979+(A385-1)*0.0125915537218028</f>
        <v>1.6935639755824847</v>
      </c>
      <c r="C385">
        <f t="shared" ref="C385:C448" si="19">1*COS(B385)+0</f>
        <v>-0.12245949090808123</v>
      </c>
      <c r="D385">
        <f t="shared" ref="D385:D448" si="20">1*SIN(B385)+0+0*COS(B385)</f>
        <v>0.99247351253649763</v>
      </c>
    </row>
    <row r="386" spans="1:4" x14ac:dyDescent="0.25">
      <c r="A386">
        <v>386</v>
      </c>
      <c r="B386">
        <f t="shared" si="18"/>
        <v>1.7061555293042878</v>
      </c>
      <c r="C386">
        <f t="shared" si="19"/>
        <v>-0.13494623656156748</v>
      </c>
      <c r="D386">
        <f t="shared" si="20"/>
        <v>0.99085292210189779</v>
      </c>
    </row>
    <row r="387" spans="1:4" x14ac:dyDescent="0.25">
      <c r="A387">
        <v>387</v>
      </c>
      <c r="B387">
        <f t="shared" si="18"/>
        <v>1.7187470830260909</v>
      </c>
      <c r="C387">
        <f t="shared" si="19"/>
        <v>-0.14741158714638491</v>
      </c>
      <c r="D387">
        <f t="shared" si="20"/>
        <v>0.98907523676158415</v>
      </c>
    </row>
    <row r="388" spans="1:4" x14ac:dyDescent="0.25">
      <c r="A388">
        <v>388</v>
      </c>
      <c r="B388">
        <f t="shared" si="18"/>
        <v>1.731338636747894</v>
      </c>
      <c r="C388">
        <f t="shared" si="19"/>
        <v>-0.15985356634189996</v>
      </c>
      <c r="D388">
        <f t="shared" si="20"/>
        <v>0.98714073835891092</v>
      </c>
    </row>
    <row r="389" spans="1:4" x14ac:dyDescent="0.25">
      <c r="A389">
        <v>389</v>
      </c>
      <c r="B389">
        <f t="shared" si="18"/>
        <v>1.7439301904696962</v>
      </c>
      <c r="C389">
        <f t="shared" si="19"/>
        <v>-0.17227020153289807</v>
      </c>
      <c r="D389">
        <f t="shared" si="20"/>
        <v>0.98504973359917958</v>
      </c>
    </row>
    <row r="390" spans="1:4" x14ac:dyDescent="0.25">
      <c r="A390">
        <v>390</v>
      </c>
      <c r="B390">
        <f t="shared" si="18"/>
        <v>1.7565217441914993</v>
      </c>
      <c r="C390">
        <f t="shared" si="19"/>
        <v>-0.18465952412233588</v>
      </c>
      <c r="D390">
        <f t="shared" si="20"/>
        <v>0.98280255400101213</v>
      </c>
    </row>
    <row r="391" spans="1:4" x14ac:dyDescent="0.25">
      <c r="A391">
        <v>391</v>
      </c>
      <c r="B391">
        <f t="shared" si="18"/>
        <v>1.7691132979133024</v>
      </c>
      <c r="C391">
        <f t="shared" si="19"/>
        <v>-0.1970195698434474</v>
      </c>
      <c r="D391">
        <f t="shared" si="20"/>
        <v>0.98039955584379113</v>
      </c>
    </row>
    <row r="392" spans="1:4" x14ac:dyDescent="0.25">
      <c r="A392">
        <v>392</v>
      </c>
      <c r="B392">
        <f t="shared" si="18"/>
        <v>1.7817048516351046</v>
      </c>
      <c r="C392">
        <f t="shared" si="19"/>
        <v>-0.20934837907117143</v>
      </c>
      <c r="D392">
        <f t="shared" si="20"/>
        <v>0.97784112011117286</v>
      </c>
    </row>
    <row r="393" spans="1:4" x14ac:dyDescent="0.25">
      <c r="A393">
        <v>393</v>
      </c>
      <c r="B393">
        <f t="shared" si="18"/>
        <v>1.7942964053569077</v>
      </c>
      <c r="C393">
        <f t="shared" si="19"/>
        <v>-0.22164399713284344</v>
      </c>
      <c r="D393">
        <f t="shared" si="20"/>
        <v>0.97512765243068356</v>
      </c>
    </row>
    <row r="394" spans="1:4" x14ac:dyDescent="0.25">
      <c r="A394">
        <v>394</v>
      </c>
      <c r="B394">
        <f t="shared" si="18"/>
        <v>1.8068879590787108</v>
      </c>
      <c r="C394">
        <f t="shared" si="19"/>
        <v>-0.23390447461809394</v>
      </c>
      <c r="D394">
        <f t="shared" si="20"/>
        <v>0.97225958300941084</v>
      </c>
    </row>
    <row r="395" spans="1:4" x14ac:dyDescent="0.25">
      <c r="A395">
        <v>395</v>
      </c>
      <c r="B395">
        <f t="shared" si="18"/>
        <v>1.819479512800513</v>
      </c>
      <c r="C395">
        <f t="shared" si="19"/>
        <v>-0.24612786768792078</v>
      </c>
      <c r="D395">
        <f t="shared" si="20"/>
        <v>0.96923736656579507</v>
      </c>
    </row>
    <row r="396" spans="1:4" x14ac:dyDescent="0.25">
      <c r="A396">
        <v>396</v>
      </c>
      <c r="B396">
        <f t="shared" si="18"/>
        <v>1.8320710665223161</v>
      </c>
      <c r="C396">
        <f t="shared" si="19"/>
        <v>-0.25831223838287781</v>
      </c>
      <c r="D396">
        <f t="shared" si="20"/>
        <v>0.96606148225753585</v>
      </c>
    </row>
    <row r="397" spans="1:4" x14ac:dyDescent="0.25">
      <c r="A397">
        <v>397</v>
      </c>
      <c r="B397">
        <f t="shared" si="18"/>
        <v>1.8446626202441192</v>
      </c>
      <c r="C397">
        <f t="shared" si="19"/>
        <v>-0.27045565493032381</v>
      </c>
      <c r="D397">
        <f t="shared" si="20"/>
        <v>0.96273243360562522</v>
      </c>
    </row>
    <row r="398" spans="1:4" x14ac:dyDescent="0.25">
      <c r="A398">
        <v>398</v>
      </c>
      <c r="B398">
        <f t="shared" si="18"/>
        <v>1.8572541739659214</v>
      </c>
      <c r="C398">
        <f t="shared" si="19"/>
        <v>-0.28255619205069837</v>
      </c>
      <c r="D398">
        <f t="shared" si="20"/>
        <v>0.95925074841451585</v>
      </c>
    </row>
    <row r="399" spans="1:4" x14ac:dyDescent="0.25">
      <c r="A399">
        <v>399</v>
      </c>
      <c r="B399">
        <f t="shared" si="18"/>
        <v>1.8698457276877245</v>
      </c>
      <c r="C399">
        <f t="shared" si="19"/>
        <v>-0.29461193126276775</v>
      </c>
      <c r="D399">
        <f t="shared" si="20"/>
        <v>0.95561697868843987</v>
      </c>
    </row>
    <row r="400" spans="1:4" x14ac:dyDescent="0.25">
      <c r="A400">
        <v>400</v>
      </c>
      <c r="B400">
        <f t="shared" si="18"/>
        <v>1.8824372814095276</v>
      </c>
      <c r="C400">
        <f t="shared" si="19"/>
        <v>-0.30662096118778609</v>
      </c>
      <c r="D400">
        <f t="shared" si="20"/>
        <v>0.95183170054389243</v>
      </c>
    </row>
    <row r="401" spans="1:4" x14ac:dyDescent="0.25">
      <c r="A401">
        <v>401</v>
      </c>
      <c r="B401">
        <f t="shared" si="18"/>
        <v>1.8950288351313298</v>
      </c>
      <c r="C401">
        <f t="shared" si="19"/>
        <v>-0.31858137785253743</v>
      </c>
      <c r="D401">
        <f t="shared" si="20"/>
        <v>0.94789551411829076</v>
      </c>
    </row>
    <row r="402" spans="1:4" x14ac:dyDescent="0.25">
      <c r="A402">
        <v>402</v>
      </c>
      <c r="B402">
        <f t="shared" si="18"/>
        <v>1.9076203888531329</v>
      </c>
      <c r="C402">
        <f t="shared" si="19"/>
        <v>-0.330491284991204</v>
      </c>
      <c r="D402">
        <f t="shared" si="20"/>
        <v>0.94380904347482431</v>
      </c>
    </row>
    <row r="403" spans="1:4" x14ac:dyDescent="0.25">
      <c r="A403">
        <v>403</v>
      </c>
      <c r="B403">
        <f t="shared" si="18"/>
        <v>1.920211942574936</v>
      </c>
      <c r="C403">
        <f t="shared" si="19"/>
        <v>-0.34234879434600496</v>
      </c>
      <c r="D403">
        <f t="shared" si="20"/>
        <v>0.93957293650351426</v>
      </c>
    </row>
    <row r="404" spans="1:4" x14ac:dyDescent="0.25">
      <c r="A404">
        <v>404</v>
      </c>
      <c r="B404">
        <f t="shared" si="18"/>
        <v>1.9328034962967382</v>
      </c>
      <c r="C404">
        <f t="shared" si="19"/>
        <v>-0.35415202596657297</v>
      </c>
      <c r="D404">
        <f t="shared" si="20"/>
        <v>0.93518786481849292</v>
      </c>
    </row>
    <row r="405" spans="1:4" x14ac:dyDescent="0.25">
      <c r="A405">
        <v>405</v>
      </c>
      <c r="B405">
        <f t="shared" si="18"/>
        <v>1.9453950500185413</v>
      </c>
      <c r="C405">
        <f t="shared" si="19"/>
        <v>-0.3658991085080136</v>
      </c>
      <c r="D405">
        <f t="shared" si="20"/>
        <v>0.93065452365152179</v>
      </c>
    </row>
    <row r="406" spans="1:4" x14ac:dyDescent="0.25">
      <c r="A406">
        <v>406</v>
      </c>
      <c r="B406">
        <f t="shared" si="18"/>
        <v>1.9579866037403444</v>
      </c>
      <c r="C406">
        <f t="shared" si="19"/>
        <v>-0.37758817952759294</v>
      </c>
      <c r="D406">
        <f t="shared" si="20"/>
        <v>0.92597363174176739</v>
      </c>
    </row>
    <row r="407" spans="1:4" x14ac:dyDescent="0.25">
      <c r="A407">
        <v>407</v>
      </c>
      <c r="B407">
        <f t="shared" si="18"/>
        <v>1.9705781574621466</v>
      </c>
      <c r="C407">
        <f t="shared" si="19"/>
        <v>-0.38921738578002152</v>
      </c>
      <c r="D407">
        <f t="shared" si="20"/>
        <v>0.92114593122184818</v>
      </c>
    </row>
    <row r="408" spans="1:4" x14ac:dyDescent="0.25">
      <c r="A408">
        <v>408</v>
      </c>
      <c r="B408">
        <f t="shared" si="18"/>
        <v>1.9831697111839497</v>
      </c>
      <c r="C408">
        <f t="shared" si="19"/>
        <v>-0.40078488351127955</v>
      </c>
      <c r="D408">
        <f t="shared" si="20"/>
        <v>0.91617218750017182</v>
      </c>
    </row>
    <row r="409" spans="1:4" x14ac:dyDescent="0.25">
      <c r="A409">
        <v>409</v>
      </c>
      <c r="B409">
        <f t="shared" si="18"/>
        <v>1.9957612649057528</v>
      </c>
      <c r="C409">
        <f t="shared" si="19"/>
        <v>-0.41228883875093031</v>
      </c>
      <c r="D409">
        <f t="shared" si="20"/>
        <v>0.91105318913958555</v>
      </c>
    </row>
    <row r="410" spans="1:4" x14ac:dyDescent="0.25">
      <c r="A410">
        <v>410</v>
      </c>
      <c r="B410">
        <f t="shared" si="18"/>
        <v>2.008352818627555</v>
      </c>
      <c r="C410">
        <f t="shared" si="19"/>
        <v>-0.42372742760288978</v>
      </c>
      <c r="D410">
        <f t="shared" si="20"/>
        <v>0.90578974773235199</v>
      </c>
    </row>
    <row r="411" spans="1:4" x14ac:dyDescent="0.25">
      <c r="A411">
        <v>411</v>
      </c>
      <c r="B411">
        <f t="shared" si="18"/>
        <v>2.0209443723493581</v>
      </c>
      <c r="C411">
        <f t="shared" si="19"/>
        <v>-0.43509883653459874</v>
      </c>
      <c r="D411">
        <f t="shared" si="20"/>
        <v>0.90038269777147462</v>
      </c>
    </row>
    <row r="412" spans="1:4" x14ac:dyDescent="0.25">
      <c r="A412">
        <v>412</v>
      </c>
      <c r="B412">
        <f t="shared" si="18"/>
        <v>2.0335359260711612</v>
      </c>
      <c r="C412">
        <f t="shared" si="19"/>
        <v>-0.44640126266454477</v>
      </c>
      <c r="D412">
        <f t="shared" si="20"/>
        <v>0.8948328965183947</v>
      </c>
    </row>
    <row r="413" spans="1:4" x14ac:dyDescent="0.25">
      <c r="A413">
        <v>413</v>
      </c>
      <c r="B413">
        <f t="shared" si="18"/>
        <v>2.0461274797929634</v>
      </c>
      <c r="C413">
        <f t="shared" si="19"/>
        <v>-0.45763291404810286</v>
      </c>
      <c r="D413">
        <f t="shared" si="20"/>
        <v>0.88914122386707595</v>
      </c>
    </row>
    <row r="414" spans="1:4" x14ac:dyDescent="0.25">
      <c r="A414">
        <v>414</v>
      </c>
      <c r="B414">
        <f t="shared" si="18"/>
        <v>2.0587190335147665</v>
      </c>
      <c r="C414">
        <f t="shared" si="19"/>
        <v>-0.46879200996164166</v>
      </c>
      <c r="D414">
        <f t="shared" si="20"/>
        <v>0.88330858220450004</v>
      </c>
    </row>
    <row r="415" spans="1:4" x14ac:dyDescent="0.25">
      <c r="A415">
        <v>415</v>
      </c>
      <c r="B415">
        <f t="shared" si="18"/>
        <v>2.0713105872365696</v>
      </c>
      <c r="C415">
        <f t="shared" si="19"/>
        <v>-0.47987678118484395</v>
      </c>
      <c r="D415">
        <f t="shared" si="20"/>
        <v>0.87733589626760022</v>
      </c>
    </row>
    <row r="416" spans="1:4" x14ac:dyDescent="0.25">
      <c r="A416">
        <v>416</v>
      </c>
      <c r="B416">
        <f t="shared" si="18"/>
        <v>2.0839021409583718</v>
      </c>
      <c r="C416">
        <f t="shared" si="19"/>
        <v>-0.49088547028121021</v>
      </c>
      <c r="D416">
        <f t="shared" si="20"/>
        <v>0.87122411299664748</v>
      </c>
    </row>
    <row r="417" spans="1:4" x14ac:dyDescent="0.25">
      <c r="A417">
        <v>417</v>
      </c>
      <c r="B417">
        <f t="shared" si="18"/>
        <v>2.0964936946801749</v>
      </c>
      <c r="C417">
        <f t="shared" si="19"/>
        <v>-0.50181633187669406</v>
      </c>
      <c r="D417">
        <f t="shared" si="20"/>
        <v>0.86497420138511627</v>
      </c>
    </row>
    <row r="418" spans="1:4" x14ac:dyDescent="0.25">
      <c r="A418">
        <v>418</v>
      </c>
      <c r="B418">
        <f t="shared" si="18"/>
        <v>2.109085248401978</v>
      </c>
      <c r="C418">
        <f t="shared" si="19"/>
        <v>-0.51266763293641782</v>
      </c>
      <c r="D418">
        <f t="shared" si="20"/>
        <v>0.85858715232605853</v>
      </c>
    </row>
    <row r="419" spans="1:4" x14ac:dyDescent="0.25">
      <c r="A419">
        <v>419</v>
      </c>
      <c r="B419">
        <f t="shared" si="18"/>
        <v>2.1216768021237802</v>
      </c>
      <c r="C419">
        <f t="shared" si="19"/>
        <v>-0.52343765303943968</v>
      </c>
      <c r="D419">
        <f t="shared" si="20"/>
        <v>0.85206397845500026</v>
      </c>
    </row>
    <row r="420" spans="1:4" x14ac:dyDescent="0.25">
      <c r="A420">
        <v>420</v>
      </c>
      <c r="B420">
        <f t="shared" si="18"/>
        <v>2.1342683558455833</v>
      </c>
      <c r="C420">
        <f t="shared" si="19"/>
        <v>-0.53412468465151974</v>
      </c>
      <c r="D420">
        <f t="shared" si="20"/>
        <v>0.84540571398939246</v>
      </c>
    </row>
    <row r="421" spans="1:4" x14ac:dyDescent="0.25">
      <c r="A421">
        <v>421</v>
      </c>
      <c r="B421">
        <f t="shared" si="18"/>
        <v>2.1468599095673864</v>
      </c>
      <c r="C421">
        <f t="shared" si="19"/>
        <v>-0.54472703339583717</v>
      </c>
      <c r="D421">
        <f t="shared" si="20"/>
        <v>0.83861341456464344</v>
      </c>
    </row>
    <row r="422" spans="1:4" x14ac:dyDescent="0.25">
      <c r="A422">
        <v>422</v>
      </c>
      <c r="B422">
        <f t="shared" si="18"/>
        <v>2.1594514632891886</v>
      </c>
      <c r="C422">
        <f t="shared" si="19"/>
        <v>-0.55524301832162715</v>
      </c>
      <c r="D422">
        <f t="shared" si="20"/>
        <v>0.83168815706675137</v>
      </c>
    </row>
    <row r="423" spans="1:4" x14ac:dyDescent="0.25">
      <c r="A423">
        <v>423</v>
      </c>
      <c r="B423">
        <f t="shared" si="18"/>
        <v>2.1720430170109917</v>
      </c>
      <c r="C423">
        <f t="shared" si="19"/>
        <v>-0.56567097217069007</v>
      </c>
      <c r="D423">
        <f t="shared" si="20"/>
        <v>0.82463103946156813</v>
      </c>
    </row>
    <row r="424" spans="1:4" x14ac:dyDescent="0.25">
      <c r="A424">
        <v>424</v>
      </c>
      <c r="B424">
        <f t="shared" si="18"/>
        <v>2.1846345707327948</v>
      </c>
      <c r="C424">
        <f t="shared" si="19"/>
        <v>-0.57600924164172285</v>
      </c>
      <c r="D424">
        <f t="shared" si="20"/>
        <v>0.81744318062072507</v>
      </c>
    </row>
    <row r="425" spans="1:4" x14ac:dyDescent="0.25">
      <c r="A425">
        <v>425</v>
      </c>
      <c r="B425">
        <f t="shared" si="18"/>
        <v>2.197226124454597</v>
      </c>
      <c r="C425">
        <f t="shared" si="19"/>
        <v>-0.58625618765244358</v>
      </c>
      <c r="D425">
        <f t="shared" si="20"/>
        <v>0.81012572014423967</v>
      </c>
    </row>
    <row r="426" spans="1:4" x14ac:dyDescent="0.25">
      <c r="A426">
        <v>426</v>
      </c>
      <c r="B426">
        <f t="shared" si="18"/>
        <v>2.2098176781764001</v>
      </c>
      <c r="C426">
        <f t="shared" si="19"/>
        <v>-0.59641018559946257</v>
      </c>
      <c r="D426">
        <f t="shared" si="20"/>
        <v>0.80267981817983602</v>
      </c>
    </row>
    <row r="427" spans="1:4" x14ac:dyDescent="0.25">
      <c r="A427">
        <v>427</v>
      </c>
      <c r="B427">
        <f t="shared" si="18"/>
        <v>2.2224092318982032</v>
      </c>
      <c r="C427">
        <f t="shared" si="19"/>
        <v>-0.60646962561585072</v>
      </c>
      <c r="D427">
        <f t="shared" si="20"/>
        <v>0.79510665523901247</v>
      </c>
    </row>
    <row r="428" spans="1:4" x14ac:dyDescent="0.25">
      <c r="A428">
        <v>428</v>
      </c>
      <c r="B428">
        <f t="shared" si="18"/>
        <v>2.2350007856200054</v>
      </c>
      <c r="C428">
        <f t="shared" si="19"/>
        <v>-0.61643291282637847</v>
      </c>
      <c r="D428">
        <f t="shared" si="20"/>
        <v>0.7874074320098754</v>
      </c>
    </row>
    <row r="429" spans="1:4" x14ac:dyDescent="0.25">
      <c r="A429">
        <v>429</v>
      </c>
      <c r="B429">
        <f t="shared" si="18"/>
        <v>2.2475923393418085</v>
      </c>
      <c r="C429">
        <f t="shared" si="19"/>
        <v>-0.62629846760037755</v>
      </c>
      <c r="D429">
        <f t="shared" si="20"/>
        <v>0.77958336916677407</v>
      </c>
    </row>
    <row r="430" spans="1:4" x14ac:dyDescent="0.25">
      <c r="A430">
        <v>430</v>
      </c>
      <c r="B430">
        <f t="shared" si="18"/>
        <v>2.2601838930636116</v>
      </c>
      <c r="C430">
        <f t="shared" si="19"/>
        <v>-0.63606472580217954</v>
      </c>
      <c r="D430">
        <f t="shared" si="20"/>
        <v>0.77163570717677277</v>
      </c>
    </row>
    <row r="431" spans="1:4" x14ac:dyDescent="0.25">
      <c r="A431">
        <v>431</v>
      </c>
      <c r="B431">
        <f t="shared" si="18"/>
        <v>2.2727754467854138</v>
      </c>
      <c r="C431">
        <f t="shared" si="19"/>
        <v>-0.64573013903910359</v>
      </c>
      <c r="D431">
        <f t="shared" si="20"/>
        <v>0.76356570610297836</v>
      </c>
    </row>
    <row r="432" spans="1:4" x14ac:dyDescent="0.25">
      <c r="A432">
        <v>432</v>
      </c>
      <c r="B432">
        <f t="shared" si="18"/>
        <v>2.2853670005072169</v>
      </c>
      <c r="C432">
        <f t="shared" si="19"/>
        <v>-0.6552931749069496</v>
      </c>
      <c r="D432">
        <f t="shared" si="20"/>
        <v>0.75537464540476196</v>
      </c>
    </row>
    <row r="433" spans="1:4" x14ac:dyDescent="0.25">
      <c r="A433">
        <v>433</v>
      </c>
      <c r="B433">
        <f t="shared" si="18"/>
        <v>2.29795855422902</v>
      </c>
      <c r="C433">
        <f t="shared" si="19"/>
        <v>-0.66475231723294848</v>
      </c>
      <c r="D433">
        <f t="shared" si="20"/>
        <v>0.74706382373491054</v>
      </c>
    </row>
    <row r="434" spans="1:4" x14ac:dyDescent="0.25">
      <c r="A434">
        <v>434</v>
      </c>
      <c r="B434">
        <f t="shared" si="18"/>
        <v>2.3105501079508222</v>
      </c>
      <c r="C434">
        <f t="shared" si="19"/>
        <v>-0.67410606631614611</v>
      </c>
      <c r="D434">
        <f t="shared" si="20"/>
        <v>0.73863455873372974</v>
      </c>
    </row>
    <row r="435" spans="1:4" x14ac:dyDescent="0.25">
      <c r="A435">
        <v>435</v>
      </c>
      <c r="B435">
        <f t="shared" si="18"/>
        <v>2.3231416616726253</v>
      </c>
      <c r="C435">
        <f t="shared" si="19"/>
        <v>-0.68335293916517603</v>
      </c>
      <c r="D435">
        <f t="shared" si="20"/>
        <v>0.73008818682013699</v>
      </c>
    </row>
    <row r="436" spans="1:4" x14ac:dyDescent="0.25">
      <c r="A436">
        <v>436</v>
      </c>
      <c r="B436">
        <f t="shared" si="18"/>
        <v>2.3357332153944284</v>
      </c>
      <c r="C436">
        <f t="shared" si="19"/>
        <v>-0.69249146973337627</v>
      </c>
      <c r="D436">
        <f t="shared" si="20"/>
        <v>0.72142606297978207</v>
      </c>
    </row>
    <row r="437" spans="1:4" x14ac:dyDescent="0.25">
      <c r="A437">
        <v>437</v>
      </c>
      <c r="B437">
        <f t="shared" si="18"/>
        <v>2.3483247691162306</v>
      </c>
      <c r="C437">
        <f t="shared" si="19"/>
        <v>-0.7015202091512257</v>
      </c>
      <c r="D437">
        <f t="shared" si="20"/>
        <v>0.71264956055021922</v>
      </c>
    </row>
    <row r="438" spans="1:4" x14ac:dyDescent="0.25">
      <c r="A438">
        <v>438</v>
      </c>
      <c r="B438">
        <f t="shared" si="18"/>
        <v>2.3609163228380337</v>
      </c>
      <c r="C438">
        <f t="shared" si="19"/>
        <v>-0.7104377259560577</v>
      </c>
      <c r="D438">
        <f t="shared" si="20"/>
        <v>0.70376007100316906</v>
      </c>
    </row>
    <row r="439" spans="1:4" x14ac:dyDescent="0.25">
      <c r="A439">
        <v>439</v>
      </c>
      <c r="B439">
        <f t="shared" si="18"/>
        <v>2.3735078765598367</v>
      </c>
      <c r="C439">
        <f t="shared" si="19"/>
        <v>-0.71924260631900705</v>
      </c>
      <c r="D439">
        <f t="shared" si="20"/>
        <v>0.69475900372391142</v>
      </c>
    </row>
    <row r="440" spans="1:4" x14ac:dyDescent="0.25">
      <c r="A440">
        <v>440</v>
      </c>
      <c r="B440">
        <f t="shared" si="18"/>
        <v>2.386099430281639</v>
      </c>
      <c r="C440">
        <f t="shared" si="19"/>
        <v>-0.72793345426916811</v>
      </c>
      <c r="D440">
        <f t="shared" si="20"/>
        <v>0.68564778578783214</v>
      </c>
    </row>
    <row r="441" spans="1:4" x14ac:dyDescent="0.25">
      <c r="A441">
        <v>441</v>
      </c>
      <c r="B441">
        <f t="shared" si="18"/>
        <v>2.3986909840034421</v>
      </c>
      <c r="C441">
        <f t="shared" si="19"/>
        <v>-0.73650889191492097</v>
      </c>
      <c r="D441">
        <f t="shared" si="20"/>
        <v>0.67642786173416547</v>
      </c>
    </row>
    <row r="442" spans="1:4" x14ac:dyDescent="0.25">
      <c r="A442">
        <v>442</v>
      </c>
      <c r="B442">
        <f t="shared" si="18"/>
        <v>2.4112825377252451</v>
      </c>
      <c r="C442">
        <f t="shared" si="19"/>
        <v>-0.74496755966238526</v>
      </c>
      <c r="D442">
        <f t="shared" si="20"/>
        <v>0.6671006933369733</v>
      </c>
    </row>
    <row r="443" spans="1:4" x14ac:dyDescent="0.25">
      <c r="A443">
        <v>443</v>
      </c>
      <c r="B443">
        <f t="shared" si="18"/>
        <v>2.4238740914470474</v>
      </c>
      <c r="C443">
        <f t="shared" si="19"/>
        <v>-0.75330811643097972</v>
      </c>
      <c r="D443">
        <f t="shared" si="20"/>
        <v>0.65766775937338562</v>
      </c>
    </row>
    <row r="444" spans="1:4" x14ac:dyDescent="0.25">
      <c r="A444">
        <v>444</v>
      </c>
      <c r="B444">
        <f t="shared" si="18"/>
        <v>2.4364656451688504</v>
      </c>
      <c r="C444">
        <f t="shared" si="19"/>
        <v>-0.76152923986604526</v>
      </c>
      <c r="D444">
        <f t="shared" si="20"/>
        <v>0.64813055538914632</v>
      </c>
    </row>
    <row r="445" spans="1:4" x14ac:dyDescent="0.25">
      <c r="A445">
        <v>445</v>
      </c>
      <c r="B445">
        <f t="shared" si="18"/>
        <v>2.4490571988906535</v>
      </c>
      <c r="C445">
        <f t="shared" si="19"/>
        <v>-0.76962962654849454</v>
      </c>
      <c r="D445">
        <f t="shared" si="20"/>
        <v>0.63849059346150505</v>
      </c>
    </row>
    <row r="446" spans="1:4" x14ac:dyDescent="0.25">
      <c r="A446">
        <v>446</v>
      </c>
      <c r="B446">
        <f t="shared" si="18"/>
        <v>2.4616487526124557</v>
      </c>
      <c r="C446">
        <f t="shared" si="19"/>
        <v>-0.77760799220146415</v>
      </c>
      <c r="D446">
        <f t="shared" si="20"/>
        <v>0.62874940195948303</v>
      </c>
    </row>
    <row r="447" spans="1:4" x14ac:dyDescent="0.25">
      <c r="A447">
        <v>447</v>
      </c>
      <c r="B447">
        <f t="shared" si="18"/>
        <v>2.4742403063342588</v>
      </c>
      <c r="C447">
        <f t="shared" si="19"/>
        <v>-0.78546307189393294</v>
      </c>
      <c r="D447">
        <f t="shared" si="20"/>
        <v>0.61890852530155571</v>
      </c>
    </row>
    <row r="448" spans="1:4" x14ac:dyDescent="0.25">
      <c r="A448">
        <v>448</v>
      </c>
      <c r="B448">
        <f t="shared" si="18"/>
        <v>2.4868318600560619</v>
      </c>
      <c r="C448">
        <f t="shared" si="19"/>
        <v>-0.79319362024126616</v>
      </c>
      <c r="D448">
        <f t="shared" si="20"/>
        <v>0.60896952371079627</v>
      </c>
    </row>
    <row r="449" spans="1:4" x14ac:dyDescent="0.25">
      <c r="A449">
        <v>449</v>
      </c>
      <c r="B449">
        <f t="shared" ref="B449:B500" si="21">-3.14159265358979+(A449-1)*0.0125915537218028</f>
        <v>2.4994234137778641</v>
      </c>
      <c r="C449">
        <f t="shared" ref="C449:C500" si="22">1*COS(B449)+0</f>
        <v>-0.80079841160266774</v>
      </c>
      <c r="D449">
        <f t="shared" ref="D449:D500" si="23">1*SIN(B449)+0+0*COS(B449)</f>
        <v>0.59893397296750861</v>
      </c>
    </row>
    <row r="450" spans="1:4" x14ac:dyDescent="0.25">
      <c r="A450">
        <v>450</v>
      </c>
      <c r="B450">
        <f t="shared" si="21"/>
        <v>2.5120149674996672</v>
      </c>
      <c r="C450">
        <f t="shared" si="22"/>
        <v>-0.80827624027550105</v>
      </c>
      <c r="D450">
        <f t="shared" si="23"/>
        <v>0.588803464159392</v>
      </c>
    </row>
    <row r="451" spans="1:4" x14ac:dyDescent="0.25">
      <c r="A451">
        <v>451</v>
      </c>
      <c r="B451">
        <f t="shared" si="21"/>
        <v>2.5246065212214703</v>
      </c>
      <c r="C451">
        <f t="shared" si="22"/>
        <v>-0.81562592068644368</v>
      </c>
      <c r="D451">
        <f t="shared" si="23"/>
        <v>0.57857960342928716</v>
      </c>
    </row>
    <row r="452" spans="1:4" x14ac:dyDescent="0.25">
      <c r="A452">
        <v>452</v>
      </c>
      <c r="B452">
        <f t="shared" si="21"/>
        <v>2.5371980749432725</v>
      </c>
      <c r="C452">
        <f t="shared" si="22"/>
        <v>-0.82284628757945599</v>
      </c>
      <c r="D452">
        <f t="shared" si="23"/>
        <v>0.56826401172052687</v>
      </c>
    </row>
    <row r="453" spans="1:4" x14ac:dyDescent="0.25">
      <c r="A453">
        <v>453</v>
      </c>
      <c r="B453">
        <f t="shared" si="21"/>
        <v>2.5497896286650756</v>
      </c>
      <c r="C453">
        <f t="shared" si="22"/>
        <v>-0.82993619620052894</v>
      </c>
      <c r="D453">
        <f t="shared" si="23"/>
        <v>0.55785832451994222</v>
      </c>
    </row>
    <row r="454" spans="1:4" x14ac:dyDescent="0.25">
      <c r="A454">
        <v>454</v>
      </c>
      <c r="B454">
        <f t="shared" si="21"/>
        <v>2.5623811823868787</v>
      </c>
      <c r="C454">
        <f t="shared" si="22"/>
        <v>-0.83689452247917506</v>
      </c>
      <c r="D454">
        <f t="shared" si="23"/>
        <v>0.54736419159856775</v>
      </c>
    </row>
    <row r="455" spans="1:4" x14ac:dyDescent="0.25">
      <c r="A455">
        <v>455</v>
      </c>
      <c r="B455">
        <f t="shared" si="21"/>
        <v>2.5749727361086809</v>
      </c>
      <c r="C455">
        <f t="shared" si="22"/>
        <v>-0.843720163206647</v>
      </c>
      <c r="D455">
        <f t="shared" si="23"/>
        <v>0.5367832767500762</v>
      </c>
    </row>
    <row r="456" spans="1:4" x14ac:dyDescent="0.25">
      <c r="A456">
        <v>456</v>
      </c>
      <c r="B456">
        <f t="shared" si="21"/>
        <v>2.587564289830484</v>
      </c>
      <c r="C456">
        <f t="shared" si="22"/>
        <v>-0.85041203621084671</v>
      </c>
      <c r="D456">
        <f t="shared" si="23"/>
        <v>0.52611725752699035</v>
      </c>
    </row>
    <row r="457" spans="1:4" x14ac:dyDescent="0.25">
      <c r="A457">
        <v>457</v>
      </c>
      <c r="B457">
        <f t="shared" si="21"/>
        <v>2.6001558435522871</v>
      </c>
      <c r="C457">
        <f t="shared" si="22"/>
        <v>-0.85696908052789589</v>
      </c>
      <c r="D457">
        <f t="shared" si="23"/>
        <v>0.51536782497471911</v>
      </c>
    </row>
    <row r="458" spans="1:4" x14ac:dyDescent="0.25">
      <c r="A458">
        <v>458</v>
      </c>
      <c r="B458">
        <f t="shared" si="21"/>
        <v>2.6127473972740893</v>
      </c>
      <c r="C458">
        <f t="shared" si="22"/>
        <v>-0.86339025657034785</v>
      </c>
      <c r="D458">
        <f t="shared" si="23"/>
        <v>0.50453668336344881</v>
      </c>
    </row>
    <row r="459" spans="1:4" x14ac:dyDescent="0.25">
      <c r="A459">
        <v>459</v>
      </c>
      <c r="B459">
        <f t="shared" si="21"/>
        <v>2.6253389509958924</v>
      </c>
      <c r="C459">
        <f t="shared" si="22"/>
        <v>-0.8696745462920108</v>
      </c>
      <c r="D459">
        <f t="shared" si="23"/>
        <v>0.4936255499179365</v>
      </c>
    </row>
    <row r="460" spans="1:4" x14ac:dyDescent="0.25">
      <c r="A460">
        <v>460</v>
      </c>
      <c r="B460">
        <f t="shared" si="21"/>
        <v>2.6379305047176955</v>
      </c>
      <c r="C460">
        <f t="shared" si="22"/>
        <v>-0.87582095334935095</v>
      </c>
      <c r="D460">
        <f t="shared" si="23"/>
        <v>0.48263615454525777</v>
      </c>
    </row>
    <row r="461" spans="1:4" x14ac:dyDescent="0.25">
      <c r="A461">
        <v>461</v>
      </c>
      <c r="B461">
        <f t="shared" si="21"/>
        <v>2.6505220584394977</v>
      </c>
      <c r="C461">
        <f t="shared" si="22"/>
        <v>-0.88182850325945983</v>
      </c>
      <c r="D461">
        <f t="shared" si="23"/>
        <v>0.47157023956053545</v>
      </c>
    </row>
    <row r="462" spans="1:4" x14ac:dyDescent="0.25">
      <c r="A462">
        <v>462</v>
      </c>
      <c r="B462">
        <f t="shared" si="21"/>
        <v>2.6631136121613008</v>
      </c>
      <c r="C462">
        <f t="shared" si="22"/>
        <v>-0.88769624355455456</v>
      </c>
      <c r="D462">
        <f t="shared" si="23"/>
        <v>0.46042955941070179</v>
      </c>
    </row>
    <row r="463" spans="1:4" x14ac:dyDescent="0.25">
      <c r="A463">
        <v>463</v>
      </c>
      <c r="B463">
        <f t="shared" si="21"/>
        <v>2.6757051658831039</v>
      </c>
      <c r="C463">
        <f t="shared" si="22"/>
        <v>-0.89342324393298445</v>
      </c>
      <c r="D463">
        <f t="shared" si="23"/>
        <v>0.44921588039634452</v>
      </c>
    </row>
    <row r="464" spans="1:4" x14ac:dyDescent="0.25">
      <c r="A464">
        <v>464</v>
      </c>
      <c r="B464">
        <f t="shared" si="21"/>
        <v>2.6882967196049061</v>
      </c>
      <c r="C464">
        <f t="shared" si="22"/>
        <v>-0.8990085964067277</v>
      </c>
      <c r="D464">
        <f t="shared" si="23"/>
        <v>0.43793098039166556</v>
      </c>
    </row>
    <row r="465" spans="1:4" x14ac:dyDescent="0.25">
      <c r="A465">
        <v>465</v>
      </c>
      <c r="B465">
        <f t="shared" si="21"/>
        <v>2.7008882733267092</v>
      </c>
      <c r="C465">
        <f t="shared" si="22"/>
        <v>-0.90445141544534879</v>
      </c>
      <c r="D465">
        <f t="shared" si="23"/>
        <v>0.42657664856260591</v>
      </c>
    </row>
    <row r="466" spans="1:4" x14ac:dyDescent="0.25">
      <c r="A466">
        <v>466</v>
      </c>
      <c r="B466">
        <f t="shared" si="21"/>
        <v>2.7134798270485123</v>
      </c>
      <c r="C466">
        <f t="shared" si="22"/>
        <v>-0.90975083811639346</v>
      </c>
      <c r="D466">
        <f t="shared" si="23"/>
        <v>0.41515468508318643</v>
      </c>
    </row>
    <row r="467" spans="1:4" x14ac:dyDescent="0.25">
      <c r="A467">
        <v>467</v>
      </c>
      <c r="B467">
        <f t="shared" si="21"/>
        <v>2.7260713807703145</v>
      </c>
      <c r="C467">
        <f t="shared" si="22"/>
        <v>-0.91490602422220291</v>
      </c>
      <c r="D467">
        <f t="shared" si="23"/>
        <v>0.40366690085009682</v>
      </c>
    </row>
    <row r="468" spans="1:4" x14ac:dyDescent="0.25">
      <c r="A468">
        <v>468</v>
      </c>
      <c r="B468">
        <f t="shared" si="21"/>
        <v>2.7386629344921176</v>
      </c>
      <c r="C468">
        <f t="shared" si="22"/>
        <v>-0.91991615643312463</v>
      </c>
      <c r="D468">
        <f t="shared" si="23"/>
        <v>0.39211511719558451</v>
      </c>
    </row>
    <row r="469" spans="1:4" x14ac:dyDescent="0.25">
      <c r="A469">
        <v>469</v>
      </c>
      <c r="B469">
        <f t="shared" si="21"/>
        <v>2.7512544882139207</v>
      </c>
      <c r="C469">
        <f t="shared" si="22"/>
        <v>-0.92478044041709373</v>
      </c>
      <c r="D469">
        <f t="shared" si="23"/>
        <v>0.38050116559869573</v>
      </c>
    </row>
    <row r="470" spans="1:4" x14ac:dyDescent="0.25">
      <c r="A470">
        <v>470</v>
      </c>
      <c r="B470">
        <f t="shared" si="21"/>
        <v>2.7638460419357229</v>
      </c>
      <c r="C470">
        <f t="shared" si="22"/>
        <v>-0.92949810496557161</v>
      </c>
      <c r="D470">
        <f t="shared" si="23"/>
        <v>0.36882688739490138</v>
      </c>
    </row>
    <row r="471" spans="1:4" x14ac:dyDescent="0.25">
      <c r="A471">
        <v>471</v>
      </c>
      <c r="B471">
        <f t="shared" si="21"/>
        <v>2.776437595657526</v>
      </c>
      <c r="C471">
        <f t="shared" si="22"/>
        <v>-0.93406840211581788</v>
      </c>
      <c r="D471">
        <f t="shared" si="23"/>
        <v>0.35709413348415964</v>
      </c>
    </row>
    <row r="472" spans="1:4" x14ac:dyDescent="0.25">
      <c r="A472">
        <v>472</v>
      </c>
      <c r="B472">
        <f t="shared" si="21"/>
        <v>2.7890291493793291</v>
      </c>
      <c r="C472">
        <f t="shared" si="22"/>
        <v>-0.93849060726947464</v>
      </c>
      <c r="D472">
        <f t="shared" si="23"/>
        <v>0.34530476403746974</v>
      </c>
    </row>
    <row r="473" spans="1:4" x14ac:dyDescent="0.25">
      <c r="A473">
        <v>473</v>
      </c>
      <c r="B473">
        <f t="shared" si="21"/>
        <v>2.8016207031011313</v>
      </c>
      <c r="C473">
        <f t="shared" si="22"/>
        <v>-0.94276401930744913</v>
      </c>
      <c r="D473">
        <f t="shared" si="23"/>
        <v>0.33346064820194843</v>
      </c>
    </row>
    <row r="474" spans="1:4" x14ac:dyDescent="0.25">
      <c r="A474">
        <v>474</v>
      </c>
      <c r="B474">
        <f t="shared" si="21"/>
        <v>2.8142122568229344</v>
      </c>
      <c r="C474">
        <f t="shared" si="22"/>
        <v>-0.94688796070107328</v>
      </c>
      <c r="D474">
        <f t="shared" si="23"/>
        <v>0.32156366380448331</v>
      </c>
    </row>
    <row r="475" spans="1:4" x14ac:dyDescent="0.25">
      <c r="A475">
        <v>475</v>
      </c>
      <c r="B475">
        <f t="shared" si="21"/>
        <v>2.8268038105447375</v>
      </c>
      <c r="C475">
        <f t="shared" si="22"/>
        <v>-0.95086177761952073</v>
      </c>
      <c r="D475">
        <f t="shared" si="23"/>
        <v>0.30961569705401759</v>
      </c>
    </row>
    <row r="476" spans="1:4" x14ac:dyDescent="0.25">
      <c r="A476">
        <v>476</v>
      </c>
      <c r="B476">
        <f t="shared" si="21"/>
        <v>2.8393953642665397</v>
      </c>
      <c r="C476">
        <f t="shared" si="22"/>
        <v>-0.95468484003346987</v>
      </c>
      <c r="D476">
        <f t="shared" si="23"/>
        <v>0.29761864224249818</v>
      </c>
    </row>
    <row r="477" spans="1:4" x14ac:dyDescent="0.25">
      <c r="A477">
        <v>477</v>
      </c>
      <c r="B477">
        <f t="shared" si="21"/>
        <v>2.8519869179883428</v>
      </c>
      <c r="C477">
        <f t="shared" si="22"/>
        <v>-0.95835654181499241</v>
      </c>
      <c r="D477">
        <f t="shared" si="23"/>
        <v>0.28557440144454255</v>
      </c>
    </row>
    <row r="478" spans="1:4" x14ac:dyDescent="0.25">
      <c r="A478">
        <v>478</v>
      </c>
      <c r="B478">
        <f t="shared" si="21"/>
        <v>2.8645784717101459</v>
      </c>
      <c r="C478">
        <f t="shared" si="22"/>
        <v>-0.96187630083365039</v>
      </c>
      <c r="D478">
        <f t="shared" si="23"/>
        <v>0.27348488421587913</v>
      </c>
    </row>
    <row r="479" spans="1:4" x14ac:dyDescent="0.25">
      <c r="A479">
        <v>479</v>
      </c>
      <c r="B479">
        <f t="shared" si="21"/>
        <v>2.8771700254319481</v>
      </c>
      <c r="C479">
        <f t="shared" si="22"/>
        <v>-0.96524355904879122</v>
      </c>
      <c r="D479">
        <f t="shared" si="23"/>
        <v>0.26135200729059388</v>
      </c>
    </row>
    <row r="480" spans="1:4" x14ac:dyDescent="0.25">
      <c r="A480">
        <v>480</v>
      </c>
      <c r="B480">
        <f t="shared" si="21"/>
        <v>2.8897615791537512</v>
      </c>
      <c r="C480">
        <f t="shared" si="22"/>
        <v>-0.96845778259802262</v>
      </c>
      <c r="D480">
        <f t="shared" si="23"/>
        <v>0.24917769427723904</v>
      </c>
    </row>
    <row r="481" spans="1:4" x14ac:dyDescent="0.25">
      <c r="A481">
        <v>481</v>
      </c>
      <c r="B481">
        <f t="shared" si="21"/>
        <v>2.9023531328755543</v>
      </c>
      <c r="C481">
        <f t="shared" si="22"/>
        <v>-0.97151846188185254</v>
      </c>
      <c r="D481">
        <f t="shared" si="23"/>
        <v>0.23696387535385935</v>
      </c>
    </row>
    <row r="482" spans="1:4" x14ac:dyDescent="0.25">
      <c r="A482">
        <v>482</v>
      </c>
      <c r="B482">
        <f t="shared" si="21"/>
        <v>2.9149446865973565</v>
      </c>
      <c r="C482">
        <f t="shared" si="22"/>
        <v>-0.97442511164448486</v>
      </c>
      <c r="D482">
        <f t="shared" si="23"/>
        <v>0.22471248696196916</v>
      </c>
    </row>
    <row r="483" spans="1:4" x14ac:dyDescent="0.25">
      <c r="A483">
        <v>483</v>
      </c>
      <c r="B483">
        <f t="shared" si="21"/>
        <v>2.9275362403191596</v>
      </c>
      <c r="C483">
        <f t="shared" si="22"/>
        <v>-0.97717727105075436</v>
      </c>
      <c r="D483">
        <f t="shared" si="23"/>
        <v>0.21242547149953661</v>
      </c>
    </row>
    <row r="484" spans="1:4" x14ac:dyDescent="0.25">
      <c r="A484">
        <v>484</v>
      </c>
      <c r="B484">
        <f t="shared" si="21"/>
        <v>2.9401277940409627</v>
      </c>
      <c r="C484">
        <f t="shared" si="22"/>
        <v>-0.97977450375918906</v>
      </c>
      <c r="D484">
        <f t="shared" si="23"/>
        <v>0.20010477701303092</v>
      </c>
    </row>
    <row r="485" spans="1:4" x14ac:dyDescent="0.25">
      <c r="A485">
        <v>485</v>
      </c>
      <c r="B485">
        <f t="shared" si="21"/>
        <v>2.9527193477627649</v>
      </c>
      <c r="C485">
        <f t="shared" si="22"/>
        <v>-0.98221639799119032</v>
      </c>
      <c r="D485">
        <f t="shared" si="23"/>
        <v>0.18775235688856662</v>
      </c>
    </row>
    <row r="486" spans="1:4" x14ac:dyDescent="0.25">
      <c r="A486">
        <v>486</v>
      </c>
      <c r="B486">
        <f t="shared" si="21"/>
        <v>2.965310901484568</v>
      </c>
      <c r="C486">
        <f t="shared" si="22"/>
        <v>-0.98450256659631907</v>
      </c>
      <c r="D486">
        <f t="shared" si="23"/>
        <v>0.17537016954220097</v>
      </c>
    </row>
    <row r="487" spans="1:4" x14ac:dyDescent="0.25">
      <c r="A487">
        <v>487</v>
      </c>
      <c r="B487">
        <f t="shared" si="21"/>
        <v>2.9779024552063711</v>
      </c>
      <c r="C487">
        <f t="shared" si="22"/>
        <v>-0.98663264711367571</v>
      </c>
      <c r="D487">
        <f t="shared" si="23"/>
        <v>0.16296017810944194</v>
      </c>
    </row>
    <row r="488" spans="1:4" x14ac:dyDescent="0.25">
      <c r="A488">
        <v>488</v>
      </c>
      <c r="B488">
        <f t="shared" si="21"/>
        <v>2.9904940089281733</v>
      </c>
      <c r="C488">
        <f t="shared" si="22"/>
        <v>-0.98860630182936671</v>
      </c>
      <c r="D488">
        <f t="shared" si="23"/>
        <v>0.15052435013400009</v>
      </c>
    </row>
    <row r="489" spans="1:4" x14ac:dyDescent="0.25">
      <c r="A489">
        <v>489</v>
      </c>
      <c r="B489">
        <f t="shared" si="21"/>
        <v>3.0030855626499764</v>
      </c>
      <c r="C489">
        <f t="shared" si="22"/>
        <v>-0.99042321783004816</v>
      </c>
      <c r="D489">
        <f t="shared" si="23"/>
        <v>0.13806465725584124</v>
      </c>
    </row>
    <row r="490" spans="1:4" x14ac:dyDescent="0.25">
      <c r="A490">
        <v>490</v>
      </c>
      <c r="B490">
        <f t="shared" si="21"/>
        <v>3.0156771163717795</v>
      </c>
      <c r="C490">
        <f t="shared" si="22"/>
        <v>-0.99208310705253577</v>
      </c>
      <c r="D490">
        <f t="shared" si="23"/>
        <v>0.12558307489859807</v>
      </c>
    </row>
    <row r="491" spans="1:4" x14ac:dyDescent="0.25">
      <c r="A491">
        <v>491</v>
      </c>
      <c r="B491">
        <f t="shared" si="21"/>
        <v>3.0282686700935817</v>
      </c>
      <c r="C491">
        <f t="shared" si="22"/>
        <v>-0.99358570632947618</v>
      </c>
      <c r="D491">
        <f t="shared" si="23"/>
        <v>0.11308158195637352</v>
      </c>
    </row>
    <row r="492" spans="1:4" x14ac:dyDescent="0.25">
      <c r="A492">
        <v>492</v>
      </c>
      <c r="B492">
        <f t="shared" si="21"/>
        <v>3.0408602238153848</v>
      </c>
      <c r="C492">
        <f t="shared" si="22"/>
        <v>-0.99493077743107128</v>
      </c>
      <c r="D492">
        <f t="shared" si="23"/>
        <v>0.10056216047999419</v>
      </c>
    </row>
    <row r="493" spans="1:4" x14ac:dyDescent="0.25">
      <c r="A493">
        <v>493</v>
      </c>
      <c r="B493">
        <f t="shared" si="21"/>
        <v>3.0534517775371879</v>
      </c>
      <c r="C493">
        <f t="shared" si="22"/>
        <v>-0.99611810710284798</v>
      </c>
      <c r="D493">
        <f t="shared" si="23"/>
        <v>8.8026795362771124E-2</v>
      </c>
    </row>
    <row r="494" spans="1:4" x14ac:dyDescent="0.25">
      <c r="A494">
        <v>494</v>
      </c>
      <c r="B494">
        <f t="shared" si="21"/>
        <v>3.0660433312589901</v>
      </c>
      <c r="C494">
        <f t="shared" si="22"/>
        <v>-0.99714750709946842</v>
      </c>
      <c r="D494">
        <f t="shared" si="23"/>
        <v>7.5477474025801961E-2</v>
      </c>
    </row>
    <row r="495" spans="1:4" x14ac:dyDescent="0.25">
      <c r="A495">
        <v>495</v>
      </c>
      <c r="B495">
        <f t="shared" si="21"/>
        <v>3.0786348849807932</v>
      </c>
      <c r="C495">
        <f t="shared" si="22"/>
        <v>-0.99801881421457617</v>
      </c>
      <c r="D495">
        <f t="shared" si="23"/>
        <v>6.2916186102872362E-2</v>
      </c>
    </row>
    <row r="496" spans="1:4" x14ac:dyDescent="0.25">
      <c r="A496">
        <v>496</v>
      </c>
      <c r="B496">
        <f t="shared" si="21"/>
        <v>3.0912264387025963</v>
      </c>
      <c r="C496">
        <f t="shared" si="22"/>
        <v>-0.99873189030667098</v>
      </c>
      <c r="D496">
        <f t="shared" si="23"/>
        <v>5.0344923125014603E-2</v>
      </c>
    </row>
    <row r="497" spans="1:4" x14ac:dyDescent="0.25">
      <c r="A497">
        <v>497</v>
      </c>
      <c r="B497">
        <f t="shared" si="21"/>
        <v>3.1038179924243985</v>
      </c>
      <c r="C497">
        <f t="shared" si="22"/>
        <v>-0.99928662232101095</v>
      </c>
      <c r="D497">
        <f t="shared" si="23"/>
        <v>3.7765678204757333E-2</v>
      </c>
    </row>
    <row r="498" spans="1:4" x14ac:dyDescent="0.25">
      <c r="A498">
        <v>498</v>
      </c>
      <c r="B498">
        <f t="shared" si="21"/>
        <v>3.1164095461462016</v>
      </c>
      <c r="C498">
        <f t="shared" si="22"/>
        <v>-0.99968292230753641</v>
      </c>
      <c r="D498">
        <f t="shared" si="23"/>
        <v>2.5180445720124629E-2</v>
      </c>
    </row>
    <row r="499" spans="1:4" x14ac:dyDescent="0.25">
      <c r="A499">
        <v>499</v>
      </c>
      <c r="B499">
        <f t="shared" si="21"/>
        <v>3.1290010998680047</v>
      </c>
      <c r="C499">
        <f t="shared" si="22"/>
        <v>-0.99992072743481442</v>
      </c>
      <c r="D499">
        <f t="shared" si="23"/>
        <v>1.2591220998442417E-2</v>
      </c>
    </row>
    <row r="500" spans="1:4" x14ac:dyDescent="0.25">
      <c r="A500">
        <v>500</v>
      </c>
      <c r="B500">
        <f t="shared" si="21"/>
        <v>3.1415926535898069</v>
      </c>
      <c r="C500">
        <f t="shared" si="22"/>
        <v>-1</v>
      </c>
      <c r="D500">
        <f t="shared" si="23"/>
        <v>-1.3644250659861079E-14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J Y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+ d Y L 6 4 A A A D 4 A A A A E g A A A E N v b m Z p Z y 9 Q Y W N r Y W d l L n h t b I S P z Q q C Q B z E 7 0 H v I H t 3 v y q C + L s e o l t C I E T X R R d d 0 t 1 w 1 / T d O v R I v U J K W d 0 6 z s w P Z u Z x u 0 P c 1 1 V w V Y 3 T 1 k S I Y Y o C 5 6 X J Z W W N i p C x K B b z G R x k d p a F C g b a u E 3 v 8 g i V 3 l 8 2 h H R d h 7 s F t k 1 B O K W M n J J 9 m p W q l u g D 6 / 9 w q M 1 Y m y k k 4 P h a I z h m y x V m l K 8 x B T K 5 k G j z J f i w e E x / T N i 2 l W 8 b J Z Q L d y m Q S Q J 5 n x B P A A A A / / 8 D A F B L A w Q U A A I A C A A A A C E A r P 1 X y q Q F A A D F F A A A E w A A A E Z v c m 1 1 b G F z L 1 N l Y 3 R p b 2 4 x L m 3 s W M 1 u G z c Q v h v I O x D q Z Q U I g u W m K d D A B R R Z t t X Y k r p S k o N j G N T u W C b C X S p c r i p F 8 C P 0 Y Y r c c q x f r E P u H 7 U / a p t D 0 U N 8 s X a G 8 7 s f Z z 4 p A k 8 x E Z J Z 8 r / 3 8 u g o e q A S f P J R b u 8 u Z L w S E T k l H N S z I 4 J / E 8 m W E K J k u P G A d 9 8 J + W E h x A f n n H H o D k S o I F S R 0 x r 8 9 H 4 q x R a d i u j 9 l T t + f 3 J 8 8 s P x j 7 0 X m c v 5 5 W h A + i F s B B k R 1 x 3 f T W e D 7 o Z H m 1 a 7 Q 8 K Y 8 w 5 R M o Z 2 J w n 7 X a t i M H s A U C 3 M J E l p d z N S E J x W z r U 6 r 1 n o n 7 a S 4 7 e P N 2 d U 0 d v c 7 T D 0 6 A I + U R 9 z W k k R i D X D j 9 r t n C 6 w p K m W K b g E 6 o O M n M Y 8 O u Q m P d r n f O Z R T m V 0 q i u 4 t U p g K 0 E 8 G i w Y h i t C z C U N o 3 s h g 4 H g c R D O t y v Q g R o y 6 + x 2 r Q e 6 Y I o q T / i A g U e h e v G 8 q 8 0 e O 2 T X k r D E F 4 l y h R K i Y K O M e C l F v L o b u 2 6 m o e H W K A a T s 8 r h l Y Q I Q g 9 q F E x I p r Z 7 i s e i x I m S N C K e K Q Q / f I w x T 5 9 a / Z w B R 1 A k l Z p 2 7 v W k s 5 + n y c 3 y P s d o g k j w h F S H W q g d N 2 W i + 5 e U r L 2 h J Q s a a k m i I d g D u n 3 6 E n k x t w u p C V l O r x T q z W o F c j / W s y M W H g y 3 f x 1 H 0 w N X c R B L i Z c v v 5 H t 3 c 2 Y B n D a U g u O l h r 6 6 f 2 8 / S p E J u F M T U + f f b Y U 5 O y y j C X 3 1 U U F M m M R L G Q V S T q 3 i r A O i x f u m + m E j H t V p K e a k 6 q m f / 1 q N B z P h 9 W o f 3 4 h m C S x D p R M J 5 7 p o 8 d o x X i a g J / i P 6 v 2 Q n 2 n Z 0 P V 4 3 B A L r h Y U E 6 G k R 4 M G h k l 0 + K I A + m Z d p 2 j i y y E M Q / j Y A E y a d z w c n p W t Z i 9 u e 6 T t 0 1 G j Y r k t d N e + f V i m n 0 J t C 5 9 L S f O 8 F D y / a Z w / X O 3 4 h J l B 3 u B + i Z 3 p u h p Y 7 R m T V r 2 S b n s D D T D W I o V r e a S 6 6 M V f f q j 4 Y B 3 1 R / 2 S e 9 4 0 z v + E F S P u C 6 x L o + V V K I 4 2 F r X v W u w v W p U Y C a 5 S / J r n d O r u 9 5 x U 3 f d e Z 3 T + d 8 0 9 v t y Y 5 9 + D 3 3 m A f G B J I v F p 7 5 + 4 C l B i I g z S m 5 V u 9 n r c 9 v r V y 6 L 8 h b 6 H 6 2 I P B Y O 7 y j m y i w 1 T D T c 3 6 t j i B T 4 v w g W O g 1 p Z f M V e 1 d Q O 0 v Y K q R 4 V n v S x K l 7 B f d q E i u Q R S Y z I L B Z U X x 3 T 5 8 t X 0 U y Q 6 M 1 n 5 P S n Y b 0 y 1 H t 9 V 9 i L f v L s i m F Y l 8 i g Z J S I I / R f U i W Z y v b n v n m T O S m s O I 8 A t D D 6 j 3 m m z W A z w o p C 0 1 p Y b 5 + l S 7 v H V M P k 5 B v c T U E T L E 1 m F 3 Z w H b S D Z r q U u n k X p v k u l 2 K c s 7 1 o R T u O f Z T q Y Z G W c b F k u F 1 L o t 9 q q B O p l j Q K P 8 k w o q u 9 n w s q f 7 S 8 N j O s G G A 7 e u C z h l w 3 z Q C H 7 q u k S c y x 0 h M D 1 z x m / O W 8 h j M 2 H E O d L S d h 7 j X T j R 5 0 M 4 T v 9 3 z X O a U M 9 g z y 1 7 O F Y t U c T u d 1 M t c a H m N B w L U e y A 3 W p S z + R V l s s a V e Z y K i O m + R E 6 R L H p x W J u c / k x 2 h X D H E O T O 2 o j Z P V m j P 9 1 c I i R J 2 j K K n H X H y h 0 N 2 k Q 9 I H b X B H i E l 0 B j l t x c Q x T R J a B 9 a 8 j x X e E 0 8 4 G T N e W o D U W O Z / w Q o m F 2 g n C a M e Q u 3 r 4 z U J R x d L K + L Q W 1 L 1 / D b M s A b B r T T q 9 U N u D p E r + V 7 A 3 h v u + P Q h 8 2 + X z 4 B 7 c P p 8 X 4 6 U s A 0 u R + z z h t k U 4 v i 6 U H D M g 1 l U l T o P K l A 9 E W a X S Z S H o Y V 7 I z 0 9 A m t y m h L T h s R l v T o W 2 T U 5 u O 2 g S 0 j n P u s 8 w q s S y 4 Z D 1 7 b C K M N k X M O W G J B R a 0 z + Z 5 F r e r p 3 M 2 g U s Z W 5 W k 2 b S s z M M s 4 m U z r S q 7 q u F T t Q y q 4 E y 1 J K m g R Q U P q i U + O d W x u I 1 F Z m z 2 8 i 8 Z i 0 1 R 9 l Z Z D t n 0 2 6 k E H D l Q W u m u E c q C P F Q R b s h l 6 U r o s N 8 w / A 3 D / w m G b d 4 k A Y I V p 5 / o 3 g 9 o L q D M A 3 P I L L U E y T X A R z D v / / y j d 6 G 1 e h o i P T t 6 + R c A A A D / / w M A U E s B A i 0 A F A A G A A g A A A A h A C r d q k D S A A A A N w E A A B M A A A A A A A A A A A A A A A A A A A A A A F t D b 2 5 0 Z W 5 0 X 1 R 5 c G V z X S 5 4 b W x Q S w E C L Q A U A A I A C A A A A C E A 2 + d Y L 6 4 A A A D 4 A A A A E g A A A A A A A A A A A A A A A A A L A w A A Q 2 9 u Z m l n L 1 B h Y 2 t h Z 2 U u e G 1 s U E s B A i 0 A F A A C A A g A A A A h A K z 9 V 8 q k B Q A A x R Q A A B M A A A A A A A A A A A A A A A A A 6 Q M A A E Z v c m 1 1 b G F z L 1 N l Y 3 R p b 2 4 x L m 1 Q S w U G A A A A A A M A A w D C A A A A v g k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x A A A A A A A A t z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x c n l f R 3 J 1 c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k t M D F U M D U 6 M j Q 6 N D g u O T c y O D c 3 M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D c 3 N D g 4 M D k t Z T U z Y S 0 0 Z W M 3 L W J j N 2 M t N D B k O G M 3 O D R j Z j F i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x c n l f S V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x N C I v P j x F b n R y e S B U e X B l P S J G a W x s T G F z d F V w Z G F 0 Z W Q i I F Z h b H V l P S J k M j A y N S 0 w O S 0 w M V Q w N T o z O D o z N i 4 x N D U 4 N z k 3 W i I v P j x F b n R y e S B U e X B l P S J G a W x s Q 2 9 s d W 1 u V H l w Z X M i I F Z h b H V l P S J z Q U F Z R 0 J n W U R B d 1 l E Q m d Z R E J n T U Z B d 1 V G Q U F Z R E J R W U R C U V V G Q U F N R E F 3 V U R C U V V E Q l F V R k F B V U F B Q T 0 9 I i 8 + P E V u d H J 5 I F R 5 c G U 9 I k Z p b G x D b 2 x 1 b W 5 O Y W 1 l c y I g V m F s d W U 9 I n N b J n F 1 b 3 Q 7 Q 8 O z Z G l n b y B E S C Z x d W 9 0 O y w m c X V v d D t S Q k c m c X V v d D s s J n F 1 b 3 Q 7 T m 9 t Y n J l J n F 1 b 3 Q 7 L C Z x d W 9 0 O 0 5 h b W U m c X V v d D s s J n F 1 b 3 Q 7 Q 0 9 E J n F 1 b 3 Q 7 L C Z x d W 9 0 O 0 d S V V B P I E 4 x J n F 1 b 3 Q 7 L C Z x d W 9 0 O 0 d S V V B P I E 4 y J n F 1 b 3 Q 7 L C Z x d W 9 0 O 0 F N Q k l F T l R F J n F 1 b 3 Q 7 L C Z x d W 9 0 O 0 7 C u i B S Q k c g Q U 1 C S U V O V E U m c X V v d D s s J n F 1 b 3 Q 7 T 2 N 1 c n J l b m N p Y S Z x d W 9 0 O y w m c X V v d D t Q c m l v c m l 0 Y X J p b y B E S C Z x d W 9 0 O y w m c X V v d D t Q X 1 R I S U M m c X V v d D s s J n F 1 b 3 Q 7 R U M g R 2 x v Y m F s I E V z Y 2 F s Y W R v J n F 1 b 3 Q 7 L C Z x d W 9 0 O 0 V D I E d s b 2 J h b C A o Z X N j Y W x h Z G 8 p J n F 1 b 3 Q 7 L C Z x d W 9 0 O 0 V D R 1 9 U S E l D J n F 1 b 3 Q 7 L C Z x d W 9 0 O 0 N F S F B E J n F 1 b 3 Q 7 L C Z x d W 9 0 O 1 N V T U E g V l 9 U S E l D J n F 1 b 3 Q 7 L C Z x d W 9 0 O 1 Z f V E h J Q y Z x d W 9 0 O y w m c X V v d D t D b 2 x 1 b W 5 h M S Z x d W 9 0 O y w m c X V v d D t F Q y B B c m V h J n F 1 b 3 Q 7 L C Z x d W 9 0 O 0 V D I E F y Z W E g K E V z Y 2 F s Y W R v K S Z x d W 9 0 O y w m c X V v d D t F Q 0 F f V E h J Q y Z x d W 9 0 O y w m c X V v d D t B R l I m c X V v d D s s J n F 1 b 3 Q 7 Q U Z S I C h l c 2 N h b G F k b y k m c X V v d D s s J n F 1 b 3 Q 7 Q U Z S X 1 R I S U M m c X V v d D s s J n F 1 b 3 Q 7 U 1 V N Q S B Q Q V 9 U S E l D J n F 1 b 3 Q 7 L C Z x d W 9 0 O 1 B B X 1 R I S U M m c X V v d D s s J n F 1 b 3 Q 7 Q 2 9 s d W 1 u Y T I m c X V v d D s s J n F 1 b 3 Q 7 T s K 6 I F J C R y B F d X J v c G E m c X V v d D s s J n F 1 b 3 Q 7 T s K 6 I F J C R y B F c 3 B h w 7 F h J n F 1 b 3 Q 7 L C Z x d W 9 0 O 0 7 C u i B j T E F F Q S A x M H g x M G t t J n F 1 b 3 Q 7 L C Z x d W 9 0 O 1 J S I F J C R y Z x d W 9 0 O y w m c X V v d D t S U i B S Q k c g K E V z Y 2 F s Y W R v K S Z x d W 9 0 O y w m c X V v d D t S U l 9 S Q k c m c X V v d D s s J n F 1 b 3 Q 7 U k x f U k J H J n F 1 b 3 Q 7 L C Z x d W 9 0 O 1 J M I D E w K E V z Y 2 F s Y W R v I F E p J n F 1 b 3 Q 7 L C Z x d W 9 0 O 1 J M X z E w J n F 1 b 3 Q 7 L C Z x d W 9 0 O 1 N V T U E g U l Q m c X V v d D s s J n F 1 b 3 Q 7 U l R f V E h J Q y Z x d W 9 0 O y w m c X V v d D t D b 2 x 1 b W 5 h M y Z x d W 9 0 O y w m c X V v d D v D j W 5 k a W N l I G R l I H B y a W 9 y a W R h Z C B k Z S B s b 3 M g V E h J Q 3 M g K E l Q X 1 R I S U M p J n F 1 b 3 Q 7 L C Z x d W 9 0 O 0 N v b H V t b m E 0 J n F 1 b 3 Q 7 L C Z x d W 9 0 O 2 d y b 3 V w X 0 5 S U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U 2 M D R m Z m M t Z W N i Y y 0 0 M 2 E z L T l j M W U t Z W I y O D M 5 Y m Q y N T k 5 I i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c n l f S V A v Q X V 0 b 1 J l b W 9 2 Z W R D b 2 x 1 b W 5 z M S 5 7 Q 8 O z Z G l n b y B E S C w w f S Z x d W 9 0 O y w m c X V v d D t T Z W N 0 a W 9 u M S 9 x c n l f S V A v Q X V 0 b 1 J l b W 9 2 Z W R D b 2 x 1 b W 5 z M S 5 7 U k J H L D F 9 J n F 1 b 3 Q 7 L C Z x d W 9 0 O 1 N l Y 3 R p b 2 4 x L 3 F y e V 9 J U C 9 B d X R v U m V t b 3 Z l Z E N v b H V t b n M x L n t O b 2 1 i c m U s M n 0 m c X V v d D s s J n F 1 b 3 Q 7 U 2 V j d G l v b j E v c X J 5 X 0 l Q L 0 F 1 d G 9 S Z W 1 v d m V k Q 2 9 s d W 1 u c z E u e 0 5 h b W U s M 3 0 m c X V v d D s s J n F 1 b 3 Q 7 U 2 V j d G l v b j E v c X J 5 X 0 l Q L 0 F 1 d G 9 S Z W 1 v d m V k Q 2 9 s d W 1 u c z E u e 0 N P R C w 0 f S Z x d W 9 0 O y w m c X V v d D t T Z W N 0 a W 9 u M S 9 x c n l f S V A v Q X V 0 b 1 J l b W 9 2 Z W R D b 2 x 1 b W 5 z M S 5 7 R 1 J V U E 8 g T j E s N X 0 m c X V v d D s s J n F 1 b 3 Q 7 U 2 V j d G l v b j E v c X J 5 X 0 l Q L 0 F 1 d G 9 S Z W 1 v d m V k Q 2 9 s d W 1 u c z E u e 0 d S V V B P I E 4 y L D Z 9 J n F 1 b 3 Q 7 L C Z x d W 9 0 O 1 N l Y 3 R p b 2 4 x L 3 F y e V 9 J U C 9 B d X R v U m V t b 3 Z l Z E N v b H V t b n M x L n t B T U J J R U 5 U R S w 3 f S Z x d W 9 0 O y w m c X V v d D t T Z W N 0 a W 9 u M S 9 x c n l f S V A v Q X V 0 b 1 J l b W 9 2 Z W R D b 2 x 1 b W 5 z M S 5 7 T s K 6 I F J C R y B B T U J J R U 5 U R S w 4 f S Z x d W 9 0 O y w m c X V v d D t T Z W N 0 a W 9 u M S 9 x c n l f S V A v Q X V 0 b 1 J l b W 9 2 Z W R D b 2 x 1 b W 5 z M S 5 7 T 2 N 1 c n J l b m N p Y S w 5 f S Z x d W 9 0 O y w m c X V v d D t T Z W N 0 a W 9 u M S 9 x c n l f S V A v Q X V 0 b 1 J l b W 9 2 Z W R D b 2 x 1 b W 5 z M S 5 7 U H J p b 3 J p d G F y a W 8 g R E g s M T B 9 J n F 1 b 3 Q 7 L C Z x d W 9 0 O 1 N l Y 3 R p b 2 4 x L 3 F y e V 9 J U C 9 B d X R v U m V t b 3 Z l Z E N v b H V t b n M x L n t Q X 1 R I S U M s M T F 9 J n F 1 b 3 Q 7 L C Z x d W 9 0 O 1 N l Y 3 R p b 2 4 x L 3 F y e V 9 J U C 9 B d X R v U m V t b 3 Z l Z E N v b H V t b n M x L n t F Q y B H b G 9 i Y W w g R X N j Y W x h Z G 8 s M T J 9 J n F 1 b 3 Q 7 L C Z x d W 9 0 O 1 N l Y 3 R p b 2 4 x L 3 F y e V 9 J U C 9 B d X R v U m V t b 3 Z l Z E N v b H V t b n M x L n t F Q y B H b G 9 i Y W w g K G V z Y 2 F s Y W R v K S w x M 3 0 m c X V v d D s s J n F 1 b 3 Q 7 U 2 V j d G l v b j E v c X J 5 X 0 l Q L 0 F 1 d G 9 S Z W 1 v d m V k Q 2 9 s d W 1 u c z E u e 0 V D R 1 9 U S E l D L D E 0 f S Z x d W 9 0 O y w m c X V v d D t T Z W N 0 a W 9 u M S 9 x c n l f S V A v Q X V 0 b 1 J l b W 9 2 Z W R D b 2 x 1 b W 5 z M S 5 7 Q 0 V I U E Q s M T V 9 J n F 1 b 3 Q 7 L C Z x d W 9 0 O 1 N l Y 3 R p b 2 4 x L 3 F y e V 9 J U C 9 B d X R v U m V t b 3 Z l Z E N v b H V t b n M x L n t T V U 1 B I F Z f V E h J Q y w x N n 0 m c X V v d D s s J n F 1 b 3 Q 7 U 2 V j d G l v b j E v c X J 5 X 0 l Q L 0 F 1 d G 9 S Z W 1 v d m V k Q 2 9 s d W 1 u c z E u e 1 Z f V E h J Q y w x N 3 0 m c X V v d D s s J n F 1 b 3 Q 7 U 2 V j d G l v b j E v c X J 5 X 0 l Q L 0 F 1 d G 9 S Z W 1 v d m V k Q 2 9 s d W 1 u c z E u e 0 N v b H V t b m E x L D E 4 f S Z x d W 9 0 O y w m c X V v d D t T Z W N 0 a W 9 u M S 9 x c n l f S V A v Q X V 0 b 1 J l b W 9 2 Z W R D b 2 x 1 b W 5 z M S 5 7 R U M g Q X J l Y S w x O X 0 m c X V v d D s s J n F 1 b 3 Q 7 U 2 V j d G l v b j E v c X J 5 X 0 l Q L 0 F 1 d G 9 S Z W 1 v d m V k Q 2 9 s d W 1 u c z E u e 0 V D I E F y Z W E g K E V z Y 2 F s Y W R v K S w y M H 0 m c X V v d D s s J n F 1 b 3 Q 7 U 2 V j d G l v b j E v c X J 5 X 0 l Q L 0 F 1 d G 9 S Z W 1 v d m V k Q 2 9 s d W 1 u c z E u e 0 V D Q V 9 U S E l D L D I x f S Z x d W 9 0 O y w m c X V v d D t T Z W N 0 a W 9 u M S 9 x c n l f S V A v Q X V 0 b 1 J l b W 9 2 Z W R D b 2 x 1 b W 5 z M S 5 7 Q U Z S L D I y f S Z x d W 9 0 O y w m c X V v d D t T Z W N 0 a W 9 u M S 9 x c n l f S V A v Q X V 0 b 1 J l b W 9 2 Z W R D b 2 x 1 b W 5 z M S 5 7 Q U Z S I C h l c 2 N h b G F k b y k s M j N 9 J n F 1 b 3 Q 7 L C Z x d W 9 0 O 1 N l Y 3 R p b 2 4 x L 3 F y e V 9 J U C 9 B d X R v U m V t b 3 Z l Z E N v b H V t b n M x L n t B R l J f V E h J Q y w y N H 0 m c X V v d D s s J n F 1 b 3 Q 7 U 2 V j d G l v b j E v c X J 5 X 0 l Q L 0 F 1 d G 9 S Z W 1 v d m V k Q 2 9 s d W 1 u c z E u e 1 N V T U E g U E F f V E h J Q y w y N X 0 m c X V v d D s s J n F 1 b 3 Q 7 U 2 V j d G l v b j E v c X J 5 X 0 l Q L 0 F 1 d G 9 S Z W 1 v d m V k Q 2 9 s d W 1 u c z E u e 1 B B X 1 R I S U M s M j Z 9 J n F 1 b 3 Q 7 L C Z x d W 9 0 O 1 N l Y 3 R p b 2 4 x L 3 F y e V 9 J U C 9 B d X R v U m V t b 3 Z l Z E N v b H V t b n M x L n t D b 2 x 1 b W 5 h M i w y N 3 0 m c X V v d D s s J n F 1 b 3 Q 7 U 2 V j d G l v b j E v c X J 5 X 0 l Q L 0 F 1 d G 9 S Z W 1 v d m V k Q 2 9 s d W 1 u c z E u e 0 7 C u i B S Q k c g R X V y b 3 B h L D I 4 f S Z x d W 9 0 O y w m c X V v d D t T Z W N 0 a W 9 u M S 9 x c n l f S V A v Q X V 0 b 1 J l b W 9 2 Z W R D b 2 x 1 b W 5 z M S 5 7 T s K 6 I F J C R y B F c 3 B h w 7 F h L D I 5 f S Z x d W 9 0 O y w m c X V v d D t T Z W N 0 a W 9 u M S 9 x c n l f S V A v Q X V 0 b 1 J l b W 9 2 Z W R D b 2 x 1 b W 5 z M S 5 7 T s K 6 I G N M Q U V B I D E w e D E w a 2 0 s M z B 9 J n F 1 b 3 Q 7 L C Z x d W 9 0 O 1 N l Y 3 R p b 2 4 x L 3 F y e V 9 J U C 9 B d X R v U m V t b 3 Z l Z E N v b H V t b n M x L n t S U i B S Q k c s M z F 9 J n F 1 b 3 Q 7 L C Z x d W 9 0 O 1 N l Y 3 R p b 2 4 x L 3 F y e V 9 J U C 9 B d X R v U m V t b 3 Z l Z E N v b H V t b n M x L n t S U i B S Q k c g K E V z Y 2 F s Y W R v K S w z M n 0 m c X V v d D s s J n F 1 b 3 Q 7 U 2 V j d G l v b j E v c X J 5 X 0 l Q L 0 F 1 d G 9 S Z W 1 v d m V k Q 2 9 s d W 1 u c z E u e 1 J S X 1 J C R y w z M 3 0 m c X V v d D s s J n F 1 b 3 Q 7 U 2 V j d G l v b j E v c X J 5 X 0 l Q L 0 F 1 d G 9 S Z W 1 v d m V k Q 2 9 s d W 1 u c z E u e 1 J M X 1 J C R y w z N H 0 m c X V v d D s s J n F 1 b 3 Q 7 U 2 V j d G l v b j E v c X J 5 X 0 l Q L 0 F 1 d G 9 S Z W 1 v d m V k Q 2 9 s d W 1 u c z E u e 1 J M I D E w K E V z Y 2 F s Y W R v I F E p L D M 1 f S Z x d W 9 0 O y w m c X V v d D t T Z W N 0 a W 9 u M S 9 x c n l f S V A v Q X V 0 b 1 J l b W 9 2 Z W R D b 2 x 1 b W 5 z M S 5 7 U k x f M T A s M z Z 9 J n F 1 b 3 Q 7 L C Z x d W 9 0 O 1 N l Y 3 R p b 2 4 x L 3 F y e V 9 J U C 9 B d X R v U m V t b 3 Z l Z E N v b H V t b n M x L n t T V U 1 B I F J U L D M 3 f S Z x d W 9 0 O y w m c X V v d D t T Z W N 0 a W 9 u M S 9 x c n l f S V A v Q X V 0 b 1 J l b W 9 2 Z W R D b 2 x 1 b W 5 z M S 5 7 U l R f V E h J Q y w z O H 0 m c X V v d D s s J n F 1 b 3 Q 7 U 2 V j d G l v b j E v c X J 5 X 0 l Q L 0 F 1 d G 9 S Z W 1 v d m V k Q 2 9 s d W 1 u c z E u e 0 N v b H V t b m E z L D M 5 f S Z x d W 9 0 O y w m c X V v d D t T Z W N 0 a W 9 u M S 9 x c n l f S V A v Q X V 0 b 1 J l b W 9 2 Z W R D b 2 x 1 b W 5 z M S 5 7 w 4 1 u Z G l j Z S B k Z S B w c m l v c m l k Y W Q g Z G U g b G 9 z I F R I S U N z I C h J U F 9 U S E l D K S w 0 M H 0 m c X V v d D s s J n F 1 b 3 Q 7 U 2 V j d G l v b j E v c X J 5 X 0 l Q L 0 F 1 d G 9 S Z W 1 v d m V k Q 2 9 s d W 1 u c z E u e 0 N v b H V t b m E 0 L D Q x f S Z x d W 9 0 O y w m c X V v d D t T Z W N 0 a W 9 u M S 9 x c n l f S V A v Q X V 0 b 1 J l b W 9 2 Z W R D b 2 x 1 b W 5 z M S 5 7 Z 3 J v d X B f T l J S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c X J 5 X 0 l Q L 0 F 1 d G 9 S Z W 1 v d m V k Q 2 9 s d W 1 u c z E u e 0 P D s 2 R p Z 2 8 g R E g s M H 0 m c X V v d D s s J n F 1 b 3 Q 7 U 2 V j d G l v b j E v c X J 5 X 0 l Q L 0 F 1 d G 9 S Z W 1 v d m V k Q 2 9 s d W 1 u c z E u e 1 J C R y w x f S Z x d W 9 0 O y w m c X V v d D t T Z W N 0 a W 9 u M S 9 x c n l f S V A v Q X V 0 b 1 J l b W 9 2 Z W R D b 2 x 1 b W 5 z M S 5 7 T m 9 t Y n J l L D J 9 J n F 1 b 3 Q 7 L C Z x d W 9 0 O 1 N l Y 3 R p b 2 4 x L 3 F y e V 9 J U C 9 B d X R v U m V t b 3 Z l Z E N v b H V t b n M x L n t O Y W 1 l L D N 9 J n F 1 b 3 Q 7 L C Z x d W 9 0 O 1 N l Y 3 R p b 2 4 x L 3 F y e V 9 J U C 9 B d X R v U m V t b 3 Z l Z E N v b H V t b n M x L n t D T 0 Q s N H 0 m c X V v d D s s J n F 1 b 3 Q 7 U 2 V j d G l v b j E v c X J 5 X 0 l Q L 0 F 1 d G 9 S Z W 1 v d m V k Q 2 9 s d W 1 u c z E u e 0 d S V V B P I E 4 x L D V 9 J n F 1 b 3 Q 7 L C Z x d W 9 0 O 1 N l Y 3 R p b 2 4 x L 3 F y e V 9 J U C 9 B d X R v U m V t b 3 Z l Z E N v b H V t b n M x L n t H U l V Q T y B O M i w 2 f S Z x d W 9 0 O y w m c X V v d D t T Z W N 0 a W 9 u M S 9 x c n l f S V A v Q X V 0 b 1 J l b W 9 2 Z W R D b 2 x 1 b W 5 z M S 5 7 Q U 1 C S U V O V E U s N 3 0 m c X V v d D s s J n F 1 b 3 Q 7 U 2 V j d G l v b j E v c X J 5 X 0 l Q L 0 F 1 d G 9 S Z W 1 v d m V k Q 2 9 s d W 1 u c z E u e 0 7 C u i B S Q k c g Q U 1 C S U V O V E U s O H 0 m c X V v d D s s J n F 1 b 3 Q 7 U 2 V j d G l v b j E v c X J 5 X 0 l Q L 0 F 1 d G 9 S Z W 1 v d m V k Q 2 9 s d W 1 u c z E u e 0 9 j d X J y Z W 5 j a W E s O X 0 m c X V v d D s s J n F 1 b 3 Q 7 U 2 V j d G l v b j E v c X J 5 X 0 l Q L 0 F 1 d G 9 S Z W 1 v d m V k Q 2 9 s d W 1 u c z E u e 1 B y a W 9 y a X R h c m l v I E R I L D E w f S Z x d W 9 0 O y w m c X V v d D t T Z W N 0 a W 9 u M S 9 x c n l f S V A v Q X V 0 b 1 J l b W 9 2 Z W R D b 2 x 1 b W 5 z M S 5 7 U F 9 U S E l D L D E x f S Z x d W 9 0 O y w m c X V v d D t T Z W N 0 a W 9 u M S 9 x c n l f S V A v Q X V 0 b 1 J l b W 9 2 Z W R D b 2 x 1 b W 5 z M S 5 7 R U M g R 2 x v Y m F s I E V z Y 2 F s Y W R v L D E y f S Z x d W 9 0 O y w m c X V v d D t T Z W N 0 a W 9 u M S 9 x c n l f S V A v Q X V 0 b 1 J l b W 9 2 Z W R D b 2 x 1 b W 5 z M S 5 7 R U M g R 2 x v Y m F s I C h l c 2 N h b G F k b y k s M T N 9 J n F 1 b 3 Q 7 L C Z x d W 9 0 O 1 N l Y 3 R p b 2 4 x L 3 F y e V 9 J U C 9 B d X R v U m V t b 3 Z l Z E N v b H V t b n M x L n t F Q 0 d f V E h J Q y w x N H 0 m c X V v d D s s J n F 1 b 3 Q 7 U 2 V j d G l v b j E v c X J 5 X 0 l Q L 0 F 1 d G 9 S Z W 1 v d m V k Q 2 9 s d W 1 u c z E u e 0 N F S F B E L D E 1 f S Z x d W 9 0 O y w m c X V v d D t T Z W N 0 a W 9 u M S 9 x c n l f S V A v Q X V 0 b 1 J l b W 9 2 Z W R D b 2 x 1 b W 5 z M S 5 7 U 1 V N Q S B W X 1 R I S U M s M T Z 9 J n F 1 b 3 Q 7 L C Z x d W 9 0 O 1 N l Y 3 R p b 2 4 x L 3 F y e V 9 J U C 9 B d X R v U m V t b 3 Z l Z E N v b H V t b n M x L n t W X 1 R I S U M s M T d 9 J n F 1 b 3 Q 7 L C Z x d W 9 0 O 1 N l Y 3 R p b 2 4 x L 3 F y e V 9 J U C 9 B d X R v U m V t b 3 Z l Z E N v b H V t b n M x L n t D b 2 x 1 b W 5 h M S w x O H 0 m c X V v d D s s J n F 1 b 3 Q 7 U 2 V j d G l v b j E v c X J 5 X 0 l Q L 0 F 1 d G 9 S Z W 1 v d m V k Q 2 9 s d W 1 u c z E u e 0 V D I E F y Z W E s M T l 9 J n F 1 b 3 Q 7 L C Z x d W 9 0 O 1 N l Y 3 R p b 2 4 x L 3 F y e V 9 J U C 9 B d X R v U m V t b 3 Z l Z E N v b H V t b n M x L n t F Q y B B c m V h I C h F c 2 N h b G F k b y k s M j B 9 J n F 1 b 3 Q 7 L C Z x d W 9 0 O 1 N l Y 3 R p b 2 4 x L 3 F y e V 9 J U C 9 B d X R v U m V t b 3 Z l Z E N v b H V t b n M x L n t F Q 0 F f V E h J Q y w y M X 0 m c X V v d D s s J n F 1 b 3 Q 7 U 2 V j d G l v b j E v c X J 5 X 0 l Q L 0 F 1 d G 9 S Z W 1 v d m V k Q 2 9 s d W 1 u c z E u e 0 F G U i w y M n 0 m c X V v d D s s J n F 1 b 3 Q 7 U 2 V j d G l v b j E v c X J 5 X 0 l Q L 0 F 1 d G 9 S Z W 1 v d m V k Q 2 9 s d W 1 u c z E u e 0 F G U i A o Z X N j Y W x h Z G 8 p L D I z f S Z x d W 9 0 O y w m c X V v d D t T Z W N 0 a W 9 u M S 9 x c n l f S V A v Q X V 0 b 1 J l b W 9 2 Z W R D b 2 x 1 b W 5 z M S 5 7 Q U Z S X 1 R I S U M s M j R 9 J n F 1 b 3 Q 7 L C Z x d W 9 0 O 1 N l Y 3 R p b 2 4 x L 3 F y e V 9 J U C 9 B d X R v U m V t b 3 Z l Z E N v b H V t b n M x L n t T V U 1 B I F B B X 1 R I S U M s M j V 9 J n F 1 b 3 Q 7 L C Z x d W 9 0 O 1 N l Y 3 R p b 2 4 x L 3 F y e V 9 J U C 9 B d X R v U m V t b 3 Z l Z E N v b H V t b n M x L n t Q Q V 9 U S E l D L D I 2 f S Z x d W 9 0 O y w m c X V v d D t T Z W N 0 a W 9 u M S 9 x c n l f S V A v Q X V 0 b 1 J l b W 9 2 Z W R D b 2 x 1 b W 5 z M S 5 7 Q 2 9 s d W 1 u Y T I s M j d 9 J n F 1 b 3 Q 7 L C Z x d W 9 0 O 1 N l Y 3 R p b 2 4 x L 3 F y e V 9 J U C 9 B d X R v U m V t b 3 Z l Z E N v b H V t b n M x L n t O w r o g U k J H I E V 1 c m 9 w Y S w y O H 0 m c X V v d D s s J n F 1 b 3 Q 7 U 2 V j d G l v b j E v c X J 5 X 0 l Q L 0 F 1 d G 9 S Z W 1 v d m V k Q 2 9 s d W 1 u c z E u e 0 7 C u i B S Q k c g R X N w Y c O x Y S w y O X 0 m c X V v d D s s J n F 1 b 3 Q 7 U 2 V j d G l v b j E v c X J 5 X 0 l Q L 0 F 1 d G 9 S Z W 1 v d m V k Q 2 9 s d W 1 u c z E u e 0 7 C u i B j T E F F Q S A x M H g x M G t t L D M w f S Z x d W 9 0 O y w m c X V v d D t T Z W N 0 a W 9 u M S 9 x c n l f S V A v Q X V 0 b 1 J l b W 9 2 Z W R D b 2 x 1 b W 5 z M S 5 7 U l I g U k J H L D M x f S Z x d W 9 0 O y w m c X V v d D t T Z W N 0 a W 9 u M S 9 x c n l f S V A v Q X V 0 b 1 J l b W 9 2 Z W R D b 2 x 1 b W 5 z M S 5 7 U l I g U k J H I C h F c 2 N h b G F k b y k s M z J 9 J n F 1 b 3 Q 7 L C Z x d W 9 0 O 1 N l Y 3 R p b 2 4 x L 3 F y e V 9 J U C 9 B d X R v U m V t b 3 Z l Z E N v b H V t b n M x L n t S U l 9 S Q k c s M z N 9 J n F 1 b 3 Q 7 L C Z x d W 9 0 O 1 N l Y 3 R p b 2 4 x L 3 F y e V 9 J U C 9 B d X R v U m V t b 3 Z l Z E N v b H V t b n M x L n t S T F 9 S Q k c s M z R 9 J n F 1 b 3 Q 7 L C Z x d W 9 0 O 1 N l Y 3 R p b 2 4 x L 3 F y e V 9 J U C 9 B d X R v U m V t b 3 Z l Z E N v b H V t b n M x L n t S T C A x M C h F c 2 N h b G F k b y B R K S w z N X 0 m c X V v d D s s J n F 1 b 3 Q 7 U 2 V j d G l v b j E v c X J 5 X 0 l Q L 0 F 1 d G 9 S Z W 1 v d m V k Q 2 9 s d W 1 u c z E u e 1 J M X z E w L D M 2 f S Z x d W 9 0 O y w m c X V v d D t T Z W N 0 a W 9 u M S 9 x c n l f S V A v Q X V 0 b 1 J l b W 9 2 Z W R D b 2 x 1 b W 5 z M S 5 7 U 1 V N Q S B S V C w z N 3 0 m c X V v d D s s J n F 1 b 3 Q 7 U 2 V j d G l v b j E v c X J 5 X 0 l Q L 0 F 1 d G 9 S Z W 1 v d m V k Q 2 9 s d W 1 u c z E u e 1 J U X 1 R I S U M s M z h 9 J n F 1 b 3 Q 7 L C Z x d W 9 0 O 1 N l Y 3 R p b 2 4 x L 3 F y e V 9 J U C 9 B d X R v U m V t b 3 Z l Z E N v b H V t b n M x L n t D b 2 x 1 b W 5 h M y w z O X 0 m c X V v d D s s J n F 1 b 3 Q 7 U 2 V j d G l v b j E v c X J 5 X 0 l Q L 0 F 1 d G 9 S Z W 1 v d m V k Q 2 9 s d W 1 u c z E u e 8 O N b m R p Y 2 U g Z G U g c H J p b 3 J p Z G F k I G R l I G x v c y B U S E l D c y A o S V B f V E h J Q y k s N D B 9 J n F 1 b 3 Q 7 L C Z x d W 9 0 O 1 N l Y 3 R p b 2 4 x L 3 F y e V 9 J U C 9 B d X R v U m V t b 3 Z l Z E N v b H V t b n M x L n t D b 2 x 1 b W 5 h N C w 0 M X 0 m c X V v d D s s J n F 1 b 3 Q 7 U 2 V j d G l v b j E v c X J 5 X 0 l Q L 0 F 1 d G 9 S Z W 1 v d m V k Q 2 9 s d W 1 u c z E u e 2 d y b 3 V w X 0 5 S U i w 0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c n J v c m V z J T I w Z W 4 l M j B x c n l f S V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O S 0 w M V Q w N j o y N j o w M i 4 5 N z U 3 M z I y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N m Z h Z D B j N C 1 i O W N m L T R i N T c t O W E 2 O C 0 x Y T Q 3 M 2 Y 0 N m Q 5 M D E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9 x c n l f R 3 J 1 c G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5 X 0 d y d X B v c y 9 U S E l D J T I w Q W 5 l e G 8 l M j B J J T I w U l J O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c n l f R 3 J 1 c G 9 z L 0 V u Y 2 F i Z X p h Z G 9 z J T I w c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5 X 0 d y d X B v c y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e V 9 H c n V w b 3 M v T 3 R y Y X M l M j B j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c n l f R 3 J 1 c G 9 z L 1 R l e H R v J T I w c m V j b 3 J 0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c n l f R 3 J 1 c G 9 z L 1 R l e H R v J T I w Z W 4 l M j B t Y X k l Q z M l Q k F z Y 3 V s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e V 9 J U C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e V 9 J U C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e V 9 J U C 9 U Z X h 0 b y U y M H J l Y 2 9 y d G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X J 5 X 0 l Q L 1 R l e H R v J T I w Z W 4 l M j B t Y X k l Q z M l Q k F z Y 3 V s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F y e V 9 J U C 9 D b 2 5 z d W x 0 Y X M l M j B j b 2 1 i a W 5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x c n l f S V A v U 2 U l M j B l e H B h b m R p J U M z J U I z J T I w c X J 5 X 0 d y d X B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X J y b 3 J l c y U y M G V u J T I w c X J 5 X 0 l Q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X J y b 3 J l c y U y M G V u J T I w c X J 5 X 0 l Q L 0 V y c m 9 y Z X M l M j B k Z S U y M G N v a W 5 j a W R l b m N p Y S U y M G R l d G V j d G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y c m 9 y Z X M l M j B l b i U y M H F y e V 9 J U C 8 l Q z M l O E R u Z G l j Z S U y M G F n c m V n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c n J v c m V z J T I w Z W 4 l M j B x c n l f S V A v Q 2 9 u c 2 V y d m F y J T I w Z X J y b 3 J l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X J y b 3 J l c y U y M G V u J T I w c X J 5 X 0 l Q L 0 N v b H V t b m F z J T I w c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y c m 9 y Z X M l M j B l b i U y M H F y e V 9 J U C 9 F c n J v c m V z J T I w c m V l b X B s Y X p h Z G 9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S n 4 O K o S b T a h m K e o 0 b s y Y A A A A A A I A A A A A A B B m A A A A A Q A A I A A A A L t G m x X 3 + Y F d n h 1 i h H B d l V T E P B 0 v z K V 2 K M K J p d A q X J K 1 A A A A A A 6 A A A A A A g A A I A A A A E 5 3 T F M 0 g K 0 i O x U o J O k A T M Y e u w Q g + p s I 0 N T F E u d V H + N V U A A A A A t H g n W N q + z a L q 3 h E s c + v N F I h i 5 N I + 5 U h l 7 M D r M w G X b i z 7 L p m M m E r j y 1 L 4 j U 7 k U r i N 7 s N / 2 U 8 O L 0 S h d L O u u 9 r J 4 b k x M X g 9 N K l s F 3 0 G 6 i W N j a Q A A A A B / 6 8 R z a 7 p J 1 Y w p i L S h N k r 3 y o w I n J N Z I A 4 j F 8 j x V j b q p e 7 E m V r h C 4 N H P Y C w H d y l L 8 u 0 k L i 3 3 j L N S 6 2 H t A x X D b k o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7A58EEB6FADE42A5DCFC916A2C42B7" ma:contentTypeVersion="3" ma:contentTypeDescription="Crear nuevo documento." ma:contentTypeScope="" ma:versionID="8282da12a285f295d00dcd5a7d573e65">
  <xsd:schema xmlns:xsd="http://www.w3.org/2001/XMLSchema" xmlns:xs="http://www.w3.org/2001/XMLSchema" xmlns:p="http://schemas.microsoft.com/office/2006/metadata/properties" xmlns:ns2="e26952d6-2d6c-4545-9f40-e9bda37c6884" targetNamespace="http://schemas.microsoft.com/office/2006/metadata/properties" ma:root="true" ma:fieldsID="35317725c2d6a1c05f8cb6a5fbae141f" ns2:_="">
    <xsd:import namespace="e26952d6-2d6c-4545-9f40-e9bda37c68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952d6-2d6c-4545-9f40-e9bda37c68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321EF0-FDA1-499B-9EFB-15BE56C6B47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296D0B-2004-4CE6-9A8F-C093724C62B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068D027-FD06-4AE5-85FD-5BFAC152E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952d6-2d6c-4545-9f40-e9bda37c68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730EF8-E8AF-400C-827A-EDA823DF40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LEEME</vt:lpstr>
      <vt:lpstr>IP_THIC (0-1)</vt:lpstr>
      <vt:lpstr>IP_THIC signo</vt:lpstr>
      <vt:lpstr>matriz 7 parámetros</vt:lpstr>
      <vt:lpstr>ACP</vt:lpstr>
      <vt:lpstr>Gráficos</vt:lpstr>
      <vt:lpstr>XLSTAT_20250821_133628_1_HID3</vt:lpstr>
      <vt:lpstr>XLSTAT_20250821_133628_1_HID2</vt:lpstr>
      <vt:lpstr>XLSTAT_20250821_133628_1_HID1</vt:lpstr>
      <vt:lpstr>XLSTAT_20250821_133628_1_HID</vt:lpstr>
      <vt:lpstr>Gráficos!Área_de_impresión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Merino, Argantonio</dc:creator>
  <cp:lastModifiedBy>Gonzalez Fernandez De Castro, Alejandro</cp:lastModifiedBy>
  <cp:lastPrinted>2025-08-21T12:23:14Z</cp:lastPrinted>
  <dcterms:created xsi:type="dcterms:W3CDTF">2025-08-18T08:33:50Z</dcterms:created>
  <dcterms:modified xsi:type="dcterms:W3CDTF">2025-09-23T06:29:34Z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0x010100E97A58EEB6FADE42A5DCFC916A2C42B7</vt:lpwstr>
  </property>
</Properties>
</file>